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חוברת_עבודה_זו" defaultThemeVersion="124226"/>
  <bookViews>
    <workbookView xWindow="240" yWindow="75" windowWidth="15480" windowHeight="11640"/>
  </bookViews>
  <sheets>
    <sheet name="סכום נכסי ההשקעה" sheetId="1" r:id="rId1"/>
    <sheet name="מזומנים ושווי מזומנים" sheetId="3" r:id="rId2"/>
    <sheet name="נ&quot;ע סחירים_ תעודות התחייבות ממש" sheetId="4" r:id="rId3"/>
    <sheet name="נ&quot;ע סחירים_ תעודות חוב מסחריות" sheetId="5" r:id="rId4"/>
    <sheet name="נ&quot;ע סחירים_ אג&quot;ח קונצרני" sheetId="6" r:id="rId5"/>
    <sheet name="נ&quot;ע סחירים_ מניות" sheetId="7" r:id="rId6"/>
    <sheet name="נ&quot;ע סחירים_ תעודות סל" sheetId="8" r:id="rId7"/>
    <sheet name="נ&quot;ע סחירים_ קרנות נאמנות" sheetId="9" r:id="rId8"/>
    <sheet name="נ&quot;ע סחירים_ כתבי אופציה" sheetId="10" r:id="rId9"/>
    <sheet name="נ&quot;ע סחירים_ אופציות" sheetId="11" r:id="rId10"/>
    <sheet name="נ&quot;ע סחירים_ חוזים עתידיים" sheetId="12" r:id="rId11"/>
    <sheet name="נ&quot;ע סחירים_ מוצרים מובנים" sheetId="13" r:id="rId12"/>
    <sheet name="נ&quot;ע ל&quot;ס_ תעודות התחייבות ממשלתי" sheetId="14" r:id="rId13"/>
    <sheet name="נ&quot;ע ל&quot;ס_ תעודות חוב מסחריות" sheetId="15" r:id="rId14"/>
    <sheet name="נ&quot;ע ל&quot;ס_ אג&quot;ח קונצרני" sheetId="16" r:id="rId15"/>
    <sheet name="נ&quot;ע ל&quot;ס_ מניות" sheetId="17" r:id="rId16"/>
    <sheet name="נ&quot;ע ל&quot;ס_ קרנות השקעה" sheetId="18" r:id="rId17"/>
    <sheet name="נ&quot;ע ל&quot;ס_ כתבי אופציה" sheetId="19" r:id="rId18"/>
    <sheet name="נ&quot;ע ל&quot;ס_ אופציות" sheetId="20" r:id="rId19"/>
    <sheet name="נ&quot;ע ל&quot;ס_ חוזים עתידיים" sheetId="21" r:id="rId20"/>
    <sheet name="נ&quot;ע ל&quot;ס_ מוצרים מובנים" sheetId="22" r:id="rId21"/>
    <sheet name="הלוואות" sheetId="23" r:id="rId22"/>
    <sheet name="פקדונות מעל 3 חודשים" sheetId="24" r:id="rId23"/>
    <sheet name="זכויות במקרקעין" sheetId="25" r:id="rId24"/>
    <sheet name="השקעות אחרות" sheetId="26" r:id="rId25"/>
    <sheet name="יתרות התחייבות להשקעה" sheetId="27" r:id="rId26"/>
    <sheet name="אג&quot;ח קונצרני סחיר- לפי עלות מתו" sheetId="28" r:id="rId27"/>
    <sheet name="אג&quot;ח קונצרני לא סחיר- לפי עלות " sheetId="29" r:id="rId28"/>
    <sheet name="מסגרות מנוצלות ללווים" sheetId="30" r:id="rId29"/>
  </sheets>
  <definedNames>
    <definedName name="_xlnm.Print_Titles" localSheetId="27">'אג"ח קונצרני לא סחיר- לפי עלות '!$1:$4</definedName>
    <definedName name="_xlnm.Print_Titles" localSheetId="26">'אג"ח קונצרני סחיר- לפי עלות מתו'!$1:$4</definedName>
    <definedName name="_xlnm.Print_Titles" localSheetId="21">הלוואות!$1:$4</definedName>
    <definedName name="_xlnm.Print_Titles" localSheetId="24">'השקעות אחרות'!$1:$4</definedName>
    <definedName name="_xlnm.Print_Titles" localSheetId="23">'זכויות במקרקעין'!$1:$4</definedName>
    <definedName name="_xlnm.Print_Titles" localSheetId="25">'יתרות התחייבות להשקעה'!$1:$4</definedName>
    <definedName name="_xlnm.Print_Titles" localSheetId="1">'מזומנים ושווי מזומנים'!$1:$4</definedName>
    <definedName name="_xlnm.Print_Titles" localSheetId="28">'מסגרות מנוצלות ללווים'!$1:$4</definedName>
    <definedName name="_xlnm.Print_Titles" localSheetId="14">'נ"ע ל"ס_ אג"ח קונצרני'!$1:$4</definedName>
    <definedName name="_xlnm.Print_Titles" localSheetId="18">'נ"ע ל"ס_ אופציות'!$1:$4</definedName>
    <definedName name="_xlnm.Print_Titles" localSheetId="19">'נ"ע ל"ס_ חוזים עתידיים'!$1:$4</definedName>
    <definedName name="_xlnm.Print_Titles" localSheetId="17">'נ"ע ל"ס_ כתבי אופציה'!$1:$4</definedName>
    <definedName name="_xlnm.Print_Titles" localSheetId="20">'נ"ע ל"ס_ מוצרים מובנים'!$1:$4</definedName>
    <definedName name="_xlnm.Print_Titles" localSheetId="15">'נ"ע ל"ס_ מניות'!$1:$4</definedName>
    <definedName name="_xlnm.Print_Titles" localSheetId="16">'נ"ע ל"ס_ קרנות השקעה'!$1:$4</definedName>
    <definedName name="_xlnm.Print_Titles" localSheetId="12">'נ"ע ל"ס_ תעודות התחייבות ממשלתי'!$1:$4</definedName>
    <definedName name="_xlnm.Print_Titles" localSheetId="13">'נ"ע ל"ס_ תעודות חוב מסחריות'!$1:$4</definedName>
    <definedName name="_xlnm.Print_Titles" localSheetId="4">'נ"ע סחירים_ אג"ח קונצרני'!$1:$4</definedName>
    <definedName name="_xlnm.Print_Titles" localSheetId="9">'נ"ע סחירים_ אופציות'!$1:$4</definedName>
    <definedName name="_xlnm.Print_Titles" localSheetId="10">'נ"ע סחירים_ חוזים עתידיים'!$1:$4</definedName>
    <definedName name="_xlnm.Print_Titles" localSheetId="8">'נ"ע סחירים_ כתבי אופציה'!$1:$4</definedName>
    <definedName name="_xlnm.Print_Titles" localSheetId="11">'נ"ע סחירים_ מוצרים מובנים'!$1:$4</definedName>
    <definedName name="_xlnm.Print_Titles" localSheetId="5">'נ"ע סחירים_ מניות'!$1:$4</definedName>
    <definedName name="_xlnm.Print_Titles" localSheetId="7">'נ"ע סחירים_ קרנות נאמנות'!$1:$4</definedName>
    <definedName name="_xlnm.Print_Titles" localSheetId="2">'נ"ע סחירים_ תעודות התחייבות ממש'!$1:$4</definedName>
    <definedName name="_xlnm.Print_Titles" localSheetId="3">'נ"ע סחירים_ תעודות חוב מסחריות'!$1:$4</definedName>
    <definedName name="_xlnm.Print_Titles" localSheetId="6">'נ"ע סחירים_ תעודות סל'!$1:$4</definedName>
    <definedName name="_xlnm.Print_Titles" localSheetId="22">'פקדונות מעל 3 חודשים'!$1:$4</definedName>
  </definedNames>
  <calcPr calcId="145621"/>
</workbook>
</file>

<file path=xl/calcChain.xml><?xml version="1.0" encoding="utf-8"?>
<calcChain xmlns="http://schemas.openxmlformats.org/spreadsheetml/2006/main">
  <c r="C17" i="3" l="1"/>
  <c r="C14" i="3"/>
  <c r="C10" i="3"/>
  <c r="C30" i="3" s="1"/>
  <c r="C39" i="3" s="1"/>
  <c r="G30" i="16" l="1"/>
  <c r="G27" i="16"/>
  <c r="J30" i="16"/>
  <c r="J27" i="16"/>
  <c r="D25" i="13"/>
  <c r="D29" i="13" s="1"/>
  <c r="D30" i="13" s="1"/>
  <c r="D57" i="13" s="1"/>
  <c r="G25" i="13"/>
  <c r="G29" i="13" s="1"/>
  <c r="G30" i="13" s="1"/>
  <c r="G57" i="13" s="1"/>
  <c r="J25" i="13"/>
  <c r="J29" i="13" s="1"/>
  <c r="J30" i="13" s="1"/>
  <c r="J57" i="13" s="1"/>
  <c r="G161" i="6"/>
  <c r="J161" i="6"/>
  <c r="J19" i="4"/>
  <c r="D39" i="3" l="1"/>
  <c r="D14" i="3"/>
  <c r="D10" i="3"/>
  <c r="C8" i="26"/>
  <c r="C12" i="26" s="1"/>
  <c r="E26" i="24"/>
  <c r="E32" i="24" s="1"/>
  <c r="C26" i="24"/>
  <c r="C32" i="24" s="1"/>
  <c r="E13" i="24"/>
  <c r="C13" i="24"/>
  <c r="E33" i="23"/>
  <c r="E48" i="23" s="1"/>
  <c r="E13" i="23"/>
  <c r="C13" i="23"/>
  <c r="C48" i="23" s="1"/>
  <c r="F15" i="22"/>
  <c r="F30" i="22" s="1"/>
  <c r="F57" i="22" s="1"/>
  <c r="F14" i="22"/>
  <c r="D14" i="22"/>
  <c r="D15" i="22" s="1"/>
  <c r="D30" i="22" s="1"/>
  <c r="D57" i="22" s="1"/>
  <c r="C30" i="21"/>
  <c r="C45" i="21" s="1"/>
  <c r="E20" i="21"/>
  <c r="E30" i="21" s="1"/>
  <c r="E45" i="21" s="1"/>
  <c r="C20" i="21"/>
  <c r="D11" i="19"/>
  <c r="F7" i="19"/>
  <c r="F11" i="19" s="1"/>
  <c r="D7" i="19"/>
  <c r="D11" i="17"/>
  <c r="F11" i="17"/>
  <c r="F12" i="17" s="1"/>
  <c r="F7" i="17"/>
  <c r="D7" i="17"/>
  <c r="F30" i="16"/>
  <c r="D30" i="16"/>
  <c r="D34" i="16" s="1"/>
  <c r="D43" i="16" s="1"/>
  <c r="F27" i="16"/>
  <c r="F34" i="16" s="1"/>
  <c r="F43" i="16" s="1"/>
  <c r="D27" i="16"/>
  <c r="F24" i="16"/>
  <c r="D24" i="16"/>
  <c r="F25" i="13"/>
  <c r="F29" i="13" s="1"/>
  <c r="F30" i="13" s="1"/>
  <c r="F57" i="13" s="1"/>
  <c r="D8" i="10"/>
  <c r="D12" i="10" s="1"/>
  <c r="F8" i="10"/>
  <c r="F12" i="10" s="1"/>
  <c r="F24" i="9"/>
  <c r="F25" i="9" s="1"/>
  <c r="D24" i="9"/>
  <c r="D25" i="9" s="1"/>
  <c r="F84" i="8"/>
  <c r="D84" i="8"/>
  <c r="F74" i="8"/>
  <c r="D74" i="8"/>
  <c r="F34" i="8"/>
  <c r="D34" i="8"/>
  <c r="F15" i="8"/>
  <c r="F44" i="8" s="1"/>
  <c r="D15" i="8"/>
  <c r="D44" i="8" s="1"/>
  <c r="F11" i="8"/>
  <c r="D11" i="8"/>
  <c r="F118" i="7"/>
  <c r="F119" i="7" s="1"/>
  <c r="D118" i="7"/>
  <c r="D119" i="7" s="1"/>
  <c r="D120" i="7" s="1"/>
  <c r="F112" i="7"/>
  <c r="D112" i="7"/>
  <c r="F99" i="7"/>
  <c r="D99" i="7"/>
  <c r="F65" i="7"/>
  <c r="F103" i="7" s="1"/>
  <c r="D65" i="7"/>
  <c r="D103" i="7" s="1"/>
  <c r="F32" i="7"/>
  <c r="D32" i="7"/>
  <c r="F85" i="8" l="1"/>
  <c r="F120" i="7"/>
  <c r="D85" i="8"/>
  <c r="F13" i="23"/>
  <c r="F33" i="23" s="1"/>
  <c r="F48" i="23" s="1"/>
  <c r="I13" i="23"/>
  <c r="I33" i="23" s="1"/>
  <c r="I48" i="23" s="1"/>
  <c r="D12" i="17"/>
  <c r="F13" i="24"/>
  <c r="F26" i="24" s="1"/>
  <c r="F32" i="24" s="1"/>
  <c r="I13" i="24"/>
  <c r="I26" i="24" s="1"/>
  <c r="I32" i="24" s="1"/>
  <c r="J24" i="16"/>
  <c r="J34" i="16" s="1"/>
  <c r="J43" i="16" s="1"/>
  <c r="G24" i="16"/>
  <c r="G34" i="16" s="1"/>
  <c r="G43" i="16" s="1"/>
  <c r="C33" i="23"/>
  <c r="F191" i="6"/>
  <c r="F192" i="6" s="1"/>
  <c r="D191" i="6"/>
  <c r="D192" i="6" s="1"/>
  <c r="F161" i="6"/>
  <c r="D161" i="6"/>
  <c r="F150" i="6"/>
  <c r="F157" i="6" s="1"/>
  <c r="D150" i="6"/>
  <c r="F124" i="6"/>
  <c r="D124" i="6"/>
  <c r="F16" i="4"/>
  <c r="F20" i="4" s="1"/>
  <c r="F37" i="4"/>
  <c r="F43" i="4" s="1"/>
  <c r="F56" i="4" s="1"/>
  <c r="F33" i="4"/>
  <c r="D37" i="4"/>
  <c r="D33" i="4"/>
  <c r="D16" i="4"/>
  <c r="F193" i="6" l="1"/>
  <c r="G16" i="4"/>
  <c r="G20" i="4" s="1"/>
  <c r="J16" i="4"/>
  <c r="J20" i="4" s="1"/>
  <c r="D20" i="4"/>
  <c r="D43" i="4" s="1"/>
  <c r="D56" i="4" s="1"/>
  <c r="C7" i="1" s="1"/>
  <c r="J150" i="6"/>
  <c r="G150" i="6"/>
  <c r="G33" i="4"/>
  <c r="G37" i="4" s="1"/>
  <c r="J33" i="4"/>
  <c r="J37" i="4" s="1"/>
  <c r="J124" i="6"/>
  <c r="D157" i="6"/>
  <c r="D193" i="6" s="1"/>
  <c r="C9" i="1" s="1"/>
  <c r="G191" i="6"/>
  <c r="G192" i="6" s="1"/>
  <c r="J191" i="6"/>
  <c r="J192" i="6" s="1"/>
  <c r="C34" i="1"/>
  <c r="C33" i="1"/>
  <c r="C32" i="1"/>
  <c r="C30" i="1"/>
  <c r="C29" i="1"/>
  <c r="C28" i="1"/>
  <c r="C27" i="1"/>
  <c r="C26" i="1"/>
  <c r="C24" i="1"/>
  <c r="C23" i="1"/>
  <c r="C22" i="1"/>
  <c r="C21" i="1"/>
  <c r="C20" i="1"/>
  <c r="C19" i="1"/>
  <c r="C18" i="1"/>
  <c r="C16" i="1"/>
  <c r="C14" i="1"/>
  <c r="C13" i="1"/>
  <c r="C12" i="1"/>
  <c r="C11" i="1"/>
  <c r="C10" i="1"/>
  <c r="C8" i="1"/>
  <c r="C5" i="1"/>
  <c r="B2" i="30"/>
  <c r="B2" i="29"/>
  <c r="B2" i="28"/>
  <c r="B2" i="27"/>
  <c r="B2" i="26"/>
  <c r="B2" i="25"/>
  <c r="B2" i="24"/>
  <c r="B2" i="23"/>
  <c r="B2" i="22"/>
  <c r="B2" i="21"/>
  <c r="B2" i="20"/>
  <c r="B2" i="19"/>
  <c r="B2" i="18"/>
  <c r="B2" i="17"/>
  <c r="B2" i="16"/>
  <c r="B2" i="15"/>
  <c r="B2" i="14"/>
  <c r="B2" i="13"/>
  <c r="B2" i="12"/>
  <c r="B2" i="11"/>
  <c r="B2" i="10"/>
  <c r="B2" i="9"/>
  <c r="B2" i="8"/>
  <c r="B2" i="7"/>
  <c r="B2" i="5"/>
  <c r="B2" i="4"/>
  <c r="B2" i="3"/>
  <c r="B2" i="6" s="1"/>
  <c r="G157" i="6" l="1"/>
  <c r="G193" i="6" s="1"/>
  <c r="G43" i="4"/>
  <c r="G56" i="4" s="1"/>
  <c r="J157" i="6"/>
  <c r="J193" i="6" s="1"/>
  <c r="J43" i="4"/>
  <c r="J56" i="4" s="1"/>
  <c r="C35" i="1"/>
  <c r="B21" i="1" l="1"/>
  <c r="B12" i="26"/>
  <c r="B7" i="26"/>
  <c r="B30" i="24"/>
  <c r="B24" i="24"/>
  <c r="B18" i="24"/>
  <c r="B12" i="24"/>
  <c r="B8" i="24"/>
  <c r="B46" i="23"/>
  <c r="B40" i="23"/>
  <c r="B33" i="23"/>
  <c r="B28" i="23"/>
  <c r="B22" i="23"/>
  <c r="B16" i="23"/>
  <c r="B11" i="23"/>
  <c r="B57" i="22"/>
  <c r="B53" i="22"/>
  <c r="B47" i="22"/>
  <c r="B40" i="22"/>
  <c r="B34" i="22"/>
  <c r="B27" i="22"/>
  <c r="B21" i="22"/>
  <c r="B9" i="22"/>
  <c r="B13" i="22"/>
  <c r="B42" i="21"/>
  <c r="B36" i="21"/>
  <c r="B29" i="21"/>
  <c r="B23" i="21"/>
  <c r="B18" i="21"/>
  <c r="B14" i="21"/>
  <c r="B10" i="21"/>
  <c r="B9" i="17"/>
  <c r="B6" i="17"/>
  <c r="B40" i="16"/>
  <c r="B33" i="16"/>
  <c r="B27" i="16"/>
  <c r="B22" i="16"/>
  <c r="B18" i="16"/>
  <c r="B14" i="16"/>
  <c r="B10" i="16"/>
  <c r="B57" i="13"/>
  <c r="B53" i="13"/>
  <c r="B47" i="13"/>
  <c r="B40" i="13"/>
  <c r="B34" i="13"/>
  <c r="B27" i="13"/>
  <c r="B21" i="13"/>
  <c r="B14" i="13"/>
  <c r="B8" i="13"/>
  <c r="B10" i="10"/>
  <c r="B20" i="9"/>
  <c r="B16" i="9"/>
  <c r="B12" i="9"/>
  <c r="B7" i="9"/>
  <c r="B83" i="8"/>
  <c r="B77" i="8"/>
  <c r="B72" i="8"/>
  <c r="B68" i="8"/>
  <c r="B64" i="8"/>
  <c r="B60" i="8"/>
  <c r="B56" i="8"/>
  <c r="B52" i="8"/>
  <c r="B48" i="8"/>
  <c r="B42" i="8"/>
  <c r="B36" i="8"/>
  <c r="B31" i="8"/>
  <c r="B27" i="8"/>
  <c r="B23" i="8"/>
  <c r="B19" i="8"/>
  <c r="B14" i="8"/>
  <c r="B9" i="8"/>
  <c r="B119" i="7"/>
  <c r="B115" i="7"/>
  <c r="B110" i="7"/>
  <c r="B106" i="7"/>
  <c r="B99" i="7"/>
  <c r="B95" i="7"/>
  <c r="B91" i="7"/>
  <c r="B87" i="7"/>
  <c r="B83" i="7"/>
  <c r="B79" i="7"/>
  <c r="B75" i="7"/>
  <c r="B71" i="7"/>
  <c r="B67" i="7"/>
  <c r="B62" i="7"/>
  <c r="B11" i="26"/>
  <c r="B6" i="26"/>
  <c r="B29" i="24"/>
  <c r="B22" i="24"/>
  <c r="B16" i="24"/>
  <c r="B11" i="24"/>
  <c r="B7" i="24"/>
  <c r="B45" i="23"/>
  <c r="B39" i="23"/>
  <c r="B32" i="23"/>
  <c r="B26" i="23"/>
  <c r="B21" i="23"/>
  <c r="B15" i="23"/>
  <c r="B10" i="23"/>
  <c r="B56" i="22"/>
  <c r="B51" i="22"/>
  <c r="B45" i="22"/>
  <c r="B39" i="22"/>
  <c r="B30" i="22"/>
  <c r="B25" i="22"/>
  <c r="B19" i="22"/>
  <c r="B8" i="22"/>
  <c r="B45" i="21"/>
  <c r="B40" i="21"/>
  <c r="B34" i="21"/>
  <c r="B28" i="21"/>
  <c r="B22" i="21"/>
  <c r="B17" i="21"/>
  <c r="B13" i="21"/>
  <c r="B8" i="21"/>
  <c r="B11" i="17"/>
  <c r="B43" i="16"/>
  <c r="B38" i="16"/>
  <c r="B32" i="16"/>
  <c r="B26" i="16"/>
  <c r="B21" i="16"/>
  <c r="B17" i="16"/>
  <c r="B13" i="16"/>
  <c r="B9" i="16"/>
  <c r="B56" i="13"/>
  <c r="B51" i="13"/>
  <c r="B45" i="13"/>
  <c r="B39" i="13"/>
  <c r="B30" i="13"/>
  <c r="B25" i="13"/>
  <c r="B19" i="13"/>
  <c r="B13" i="13"/>
  <c r="B12" i="10"/>
  <c r="B7" i="10"/>
  <c r="B23" i="9"/>
  <c r="B19" i="9"/>
  <c r="B15" i="9"/>
  <c r="B11" i="9"/>
  <c r="B6" i="9"/>
  <c r="B82" i="8"/>
  <c r="B76" i="8"/>
  <c r="B71" i="8"/>
  <c r="B67" i="8"/>
  <c r="B63" i="8"/>
  <c r="B59" i="8"/>
  <c r="B55" i="8"/>
  <c r="B51" i="8"/>
  <c r="B47" i="8"/>
  <c r="B40" i="8"/>
  <c r="B34" i="8"/>
  <c r="B30" i="8"/>
  <c r="B26" i="8"/>
  <c r="B22" i="8"/>
  <c r="B18" i="8"/>
  <c r="B13" i="8"/>
  <c r="B8" i="8"/>
  <c r="B118" i="7"/>
  <c r="B114" i="7"/>
  <c r="B109" i="7"/>
  <c r="B103" i="7"/>
  <c r="B98" i="7"/>
  <c r="B94" i="7"/>
  <c r="B10" i="26"/>
  <c r="B32" i="24"/>
  <c r="B26" i="24"/>
  <c r="B21" i="24"/>
  <c r="B15" i="24"/>
  <c r="B10" i="24"/>
  <c r="B48" i="23"/>
  <c r="B43" i="23"/>
  <c r="B37" i="23"/>
  <c r="B31" i="23"/>
  <c r="B25" i="23"/>
  <c r="B19" i="23"/>
  <c r="B13" i="23"/>
  <c r="B8" i="23"/>
  <c r="B55" i="22"/>
  <c r="B50" i="22"/>
  <c r="B44" i="22"/>
  <c r="B36" i="22"/>
  <c r="B29" i="22"/>
  <c r="B24" i="22"/>
  <c r="B18" i="22"/>
  <c r="B15" i="22"/>
  <c r="B44" i="21"/>
  <c r="B39" i="21"/>
  <c r="B33" i="21"/>
  <c r="B26" i="21"/>
  <c r="B20" i="21"/>
  <c r="B16" i="21"/>
  <c r="B12" i="21"/>
  <c r="B7" i="21"/>
  <c r="B10" i="17"/>
  <c r="B42" i="16"/>
  <c r="B37" i="16"/>
  <c r="B30" i="16"/>
  <c r="B24" i="16"/>
  <c r="B20" i="16"/>
  <c r="B16" i="16"/>
  <c r="B12" i="16"/>
  <c r="B8" i="16"/>
  <c r="B55" i="13"/>
  <c r="B50" i="13"/>
  <c r="B44" i="13"/>
  <c r="B36" i="13"/>
  <c r="B29" i="13"/>
  <c r="B24" i="13"/>
  <c r="B18" i="13"/>
  <c r="B10" i="13"/>
  <c r="B11" i="10"/>
  <c r="B6" i="10"/>
  <c r="B22" i="9"/>
  <c r="B18" i="9"/>
  <c r="B14" i="9"/>
  <c r="B10" i="9"/>
  <c r="B85" i="8"/>
  <c r="B80" i="8"/>
  <c r="B74" i="8"/>
  <c r="B70" i="8"/>
  <c r="B66" i="8"/>
  <c r="B62" i="8"/>
  <c r="B58" i="8"/>
  <c r="B54" i="8"/>
  <c r="B50" i="8"/>
  <c r="B44" i="8"/>
  <c r="B39" i="8"/>
  <c r="B33" i="8"/>
  <c r="B29" i="8"/>
  <c r="B25" i="8"/>
  <c r="B21" i="8"/>
  <c r="B17" i="8"/>
  <c r="B11" i="8"/>
  <c r="B7" i="8"/>
  <c r="B117" i="7"/>
  <c r="B112" i="7"/>
  <c r="B108" i="7"/>
  <c r="B102" i="7"/>
  <c r="B97" i="7"/>
  <c r="B93" i="7"/>
  <c r="B89" i="7"/>
  <c r="B85" i="7"/>
  <c r="B81" i="7"/>
  <c r="B77" i="7"/>
  <c r="B8" i="26"/>
  <c r="B31" i="24"/>
  <c r="B25" i="24"/>
  <c r="B19" i="24"/>
  <c r="B13" i="24"/>
  <c r="B9" i="24"/>
  <c r="B47" i="23"/>
  <c r="B42" i="23"/>
  <c r="B36" i="23"/>
  <c r="B29" i="23"/>
  <c r="B24" i="23"/>
  <c r="B18" i="23"/>
  <c r="B12" i="23"/>
  <c r="B7" i="23"/>
  <c r="B54" i="22"/>
  <c r="B48" i="22"/>
  <c r="B41" i="22"/>
  <c r="B35" i="22"/>
  <c r="B28" i="22"/>
  <c r="B22" i="22"/>
  <c r="B10" i="22"/>
  <c r="B14" i="22"/>
  <c r="B43" i="21"/>
  <c r="B37" i="21"/>
  <c r="B30" i="21"/>
  <c r="B25" i="21"/>
  <c r="B19" i="21"/>
  <c r="B15" i="21"/>
  <c r="B11" i="21"/>
  <c r="B12" i="17"/>
  <c r="B7" i="17"/>
  <c r="B41" i="16"/>
  <c r="B34" i="16"/>
  <c r="B29" i="16"/>
  <c r="B23" i="16"/>
  <c r="B19" i="16"/>
  <c r="B15" i="16"/>
  <c r="B11" i="16"/>
  <c r="B7" i="16"/>
  <c r="B54" i="13"/>
  <c r="B48" i="13"/>
  <c r="B41" i="13"/>
  <c r="B35" i="13"/>
  <c r="B28" i="13"/>
  <c r="B22" i="13"/>
  <c r="B15" i="13"/>
  <c r="B9" i="13"/>
  <c r="B8" i="10"/>
  <c r="B21" i="9"/>
  <c r="B17" i="9"/>
  <c r="B13" i="9"/>
  <c r="B9" i="9"/>
  <c r="B84" i="8"/>
  <c r="B79" i="8"/>
  <c r="B73" i="8"/>
  <c r="B69" i="8"/>
  <c r="B65" i="8"/>
  <c r="B61" i="8"/>
  <c r="B57" i="8"/>
  <c r="B53" i="8"/>
  <c r="B49" i="8"/>
  <c r="B43" i="8"/>
  <c r="B37" i="8"/>
  <c r="B32" i="8"/>
  <c r="B28" i="8"/>
  <c r="B24" i="8"/>
  <c r="B20" i="8"/>
  <c r="B15" i="8"/>
  <c r="B10" i="8"/>
  <c r="B120" i="7"/>
  <c r="B116" i="7"/>
  <c r="B96" i="7"/>
  <c r="B86" i="7"/>
  <c r="B78" i="7"/>
  <c r="B72" i="7"/>
  <c r="B65" i="7"/>
  <c r="B60" i="7"/>
  <c r="B56" i="7"/>
  <c r="B52" i="7"/>
  <c r="B48" i="7"/>
  <c r="B44" i="7"/>
  <c r="B40" i="7"/>
  <c r="B36" i="7"/>
  <c r="B31" i="7"/>
  <c r="B27" i="7"/>
  <c r="B23" i="7"/>
  <c r="B19" i="7"/>
  <c r="B15" i="7"/>
  <c r="B11" i="7"/>
  <c r="B7" i="7"/>
  <c r="B190" i="6"/>
  <c r="B186" i="6"/>
  <c r="B182" i="6"/>
  <c r="B178" i="6"/>
  <c r="B174" i="6"/>
  <c r="B170" i="6"/>
  <c r="B166" i="6"/>
  <c r="B161" i="6"/>
  <c r="B155" i="6"/>
  <c r="B149" i="6"/>
  <c r="B145" i="6"/>
  <c r="B141" i="6"/>
  <c r="B137" i="6"/>
  <c r="B133" i="6"/>
  <c r="B129" i="6"/>
  <c r="B124" i="6"/>
  <c r="B120" i="6"/>
  <c r="B116" i="6"/>
  <c r="B112" i="6"/>
  <c r="B108" i="6"/>
  <c r="B104" i="6"/>
  <c r="B100" i="6"/>
  <c r="B96" i="6"/>
  <c r="B92" i="6"/>
  <c r="B88" i="6"/>
  <c r="B84" i="6"/>
  <c r="B80" i="6"/>
  <c r="B76" i="6"/>
  <c r="B72" i="6"/>
  <c r="B68" i="6"/>
  <c r="B64" i="6"/>
  <c r="B60" i="6"/>
  <c r="B56" i="6"/>
  <c r="B52" i="6"/>
  <c r="B48" i="6"/>
  <c r="B44" i="6"/>
  <c r="B40" i="6"/>
  <c r="B36" i="6"/>
  <c r="B32" i="6"/>
  <c r="B28" i="6"/>
  <c r="B24" i="6"/>
  <c r="B20" i="6"/>
  <c r="B16" i="6"/>
  <c r="B12" i="6"/>
  <c r="B8" i="6"/>
  <c r="B54" i="4"/>
  <c r="B48" i="4"/>
  <c r="B41" i="4"/>
  <c r="B35" i="4"/>
  <c r="B30" i="4"/>
  <c r="B26" i="4"/>
  <c r="B19" i="4"/>
  <c r="B14" i="4"/>
  <c r="B9" i="4"/>
  <c r="B37" i="3"/>
  <c r="B30" i="3"/>
  <c r="B25" i="3"/>
  <c r="B19" i="3"/>
  <c r="B13" i="3"/>
  <c r="B8" i="3"/>
  <c r="B111" i="7"/>
  <c r="B92" i="7"/>
  <c r="B84" i="7"/>
  <c r="B76" i="7"/>
  <c r="B70" i="7"/>
  <c r="B64" i="7"/>
  <c r="B59" i="7"/>
  <c r="B55" i="7"/>
  <c r="B51" i="7"/>
  <c r="B47" i="7"/>
  <c r="B43" i="7"/>
  <c r="B39" i="7"/>
  <c r="B35" i="7"/>
  <c r="B30" i="7"/>
  <c r="B26" i="7"/>
  <c r="B22" i="7"/>
  <c r="B18" i="7"/>
  <c r="B14" i="7"/>
  <c r="B10" i="7"/>
  <c r="B193" i="6"/>
  <c r="B189" i="6"/>
  <c r="B185" i="6"/>
  <c r="B181" i="6"/>
  <c r="B177" i="6"/>
  <c r="B173" i="6"/>
  <c r="B169" i="6"/>
  <c r="B165" i="6"/>
  <c r="B160" i="6"/>
  <c r="B153" i="6"/>
  <c r="B148" i="6"/>
  <c r="B144" i="6"/>
  <c r="B140" i="6"/>
  <c r="B136" i="6"/>
  <c r="B132" i="6"/>
  <c r="B128" i="6"/>
  <c r="B123" i="6"/>
  <c r="B119" i="6"/>
  <c r="B115" i="6"/>
  <c r="B111" i="6"/>
  <c r="B107" i="6"/>
  <c r="B103" i="6"/>
  <c r="B99" i="6"/>
  <c r="B95" i="6"/>
  <c r="B91" i="6"/>
  <c r="B87" i="6"/>
  <c r="B83" i="6"/>
  <c r="B79" i="6"/>
  <c r="B75" i="6"/>
  <c r="B71" i="6"/>
  <c r="B67" i="6"/>
  <c r="B63" i="6"/>
  <c r="B59" i="6"/>
  <c r="B55" i="6"/>
  <c r="B51" i="6"/>
  <c r="B47" i="6"/>
  <c r="B43" i="6"/>
  <c r="B39" i="6"/>
  <c r="B35" i="6"/>
  <c r="B31" i="6"/>
  <c r="B27" i="6"/>
  <c r="B23" i="6"/>
  <c r="B19" i="6"/>
  <c r="B15" i="6"/>
  <c r="B11" i="6"/>
  <c r="B7" i="6"/>
  <c r="B53" i="4"/>
  <c r="B47" i="4"/>
  <c r="B40" i="4"/>
  <c r="B33" i="4"/>
  <c r="B29" i="4"/>
  <c r="B24" i="4"/>
  <c r="B18" i="4"/>
  <c r="B13" i="4"/>
  <c r="B8" i="4"/>
  <c r="B36" i="3"/>
  <c r="B29" i="3"/>
  <c r="B23" i="3"/>
  <c r="B17" i="3"/>
  <c r="B12" i="3"/>
  <c r="B7" i="3"/>
  <c r="B107" i="7"/>
  <c r="B90" i="7"/>
  <c r="B82" i="7"/>
  <c r="B74" i="7"/>
  <c r="B69" i="7"/>
  <c r="B63" i="7"/>
  <c r="B58" i="7"/>
  <c r="B54" i="7"/>
  <c r="B50" i="7"/>
  <c r="B46" i="7"/>
  <c r="B42" i="7"/>
  <c r="B38" i="7"/>
  <c r="B34" i="7"/>
  <c r="B29" i="7"/>
  <c r="B25" i="7"/>
  <c r="B21" i="7"/>
  <c r="B17" i="7"/>
  <c r="B13" i="7"/>
  <c r="B9" i="7"/>
  <c r="B192" i="6"/>
  <c r="B188" i="6"/>
  <c r="B184" i="6"/>
  <c r="B180" i="6"/>
  <c r="B176" i="6"/>
  <c r="B172" i="6"/>
  <c r="B168" i="6"/>
  <c r="B164" i="6"/>
  <c r="B157" i="6"/>
  <c r="B152" i="6"/>
  <c r="B147" i="6"/>
  <c r="B143" i="6"/>
  <c r="B139" i="6"/>
  <c r="B135" i="6"/>
  <c r="B131" i="6"/>
  <c r="B127" i="6"/>
  <c r="B122" i="6"/>
  <c r="B118" i="6"/>
  <c r="B114" i="6"/>
  <c r="B110" i="6"/>
  <c r="B106" i="6"/>
  <c r="B102" i="6"/>
  <c r="B98" i="6"/>
  <c r="B94" i="6"/>
  <c r="B90" i="6"/>
  <c r="B86" i="6"/>
  <c r="B82" i="6"/>
  <c r="B78" i="6"/>
  <c r="B74" i="6"/>
  <c r="B70" i="6"/>
  <c r="B66" i="6"/>
  <c r="B62" i="6"/>
  <c r="B58" i="6"/>
  <c r="B54" i="6"/>
  <c r="B50" i="6"/>
  <c r="B46" i="6"/>
  <c r="B42" i="6"/>
  <c r="B38" i="6"/>
  <c r="B34" i="6"/>
  <c r="B30" i="6"/>
  <c r="B26" i="6"/>
  <c r="B22" i="6"/>
  <c r="B18" i="6"/>
  <c r="B14" i="6"/>
  <c r="B10" i="6"/>
  <c r="B56" i="4"/>
  <c r="B52" i="4"/>
  <c r="B43" i="4"/>
  <c r="B37" i="4"/>
  <c r="B32" i="4"/>
  <c r="B28" i="4"/>
  <c r="B23" i="4"/>
  <c r="B16" i="4"/>
  <c r="B12" i="4"/>
  <c r="B39" i="3"/>
  <c r="B34" i="3"/>
  <c r="B28" i="3"/>
  <c r="B22" i="3"/>
  <c r="B16" i="3"/>
  <c r="B10" i="3"/>
  <c r="B101" i="7"/>
  <c r="B88" i="7"/>
  <c r="B80" i="7"/>
  <c r="B73" i="7"/>
  <c r="B68" i="7"/>
  <c r="B61" i="7"/>
  <c r="B57" i="7"/>
  <c r="B53" i="7"/>
  <c r="B49" i="7"/>
  <c r="B45" i="7"/>
  <c r="B41" i="7"/>
  <c r="B37" i="7"/>
  <c r="B32" i="7"/>
  <c r="B28" i="7"/>
  <c r="B24" i="7"/>
  <c r="B20" i="7"/>
  <c r="B16" i="7"/>
  <c r="B12" i="7"/>
  <c r="B8" i="7"/>
  <c r="B191" i="6"/>
  <c r="B187" i="6"/>
  <c r="B183" i="6"/>
  <c r="B179" i="6"/>
  <c r="B175" i="6"/>
  <c r="B171" i="6"/>
  <c r="B167" i="6"/>
  <c r="B163" i="6"/>
  <c r="B156" i="6"/>
  <c r="B150" i="6"/>
  <c r="B146" i="6"/>
  <c r="B142" i="6"/>
  <c r="B138" i="6"/>
  <c r="B134" i="6"/>
  <c r="B130" i="6"/>
  <c r="B126" i="6"/>
  <c r="B121" i="6"/>
  <c r="B117" i="6"/>
  <c r="B113" i="6"/>
  <c r="B109" i="6"/>
  <c r="B105" i="6"/>
  <c r="B101" i="6"/>
  <c r="B97" i="6"/>
  <c r="B93" i="6"/>
  <c r="B89" i="6"/>
  <c r="B85" i="6"/>
  <c r="B81" i="6"/>
  <c r="B77" i="6"/>
  <c r="B73" i="6"/>
  <c r="B69" i="6"/>
  <c r="B65" i="6"/>
  <c r="B61" i="6"/>
  <c r="B57" i="6"/>
  <c r="B53" i="6"/>
  <c r="B49" i="6"/>
  <c r="B45" i="6"/>
  <c r="B41" i="6"/>
  <c r="B37" i="6"/>
  <c r="B33" i="6"/>
  <c r="B29" i="6"/>
  <c r="B25" i="6"/>
  <c r="B21" i="6"/>
  <c r="B17" i="6"/>
  <c r="B13" i="6"/>
  <c r="B9" i="6"/>
  <c r="B55" i="4"/>
  <c r="B49" i="4"/>
  <c r="B42" i="4"/>
  <c r="B36" i="4"/>
  <c r="B31" i="4"/>
  <c r="B27" i="4"/>
  <c r="B20" i="4"/>
  <c r="B15" i="4"/>
  <c r="B11" i="4"/>
  <c r="B38" i="3"/>
  <c r="B33" i="3"/>
  <c r="B26" i="3"/>
  <c r="B20" i="3"/>
  <c r="B14" i="3"/>
  <c r="B9" i="3"/>
  <c r="B16" i="1"/>
  <c r="B25" i="1"/>
  <c r="B18" i="1"/>
  <c r="B15" i="1"/>
  <c r="B19" i="1"/>
  <c r="B5" i="1"/>
  <c r="B29" i="1"/>
  <c r="B10" i="1"/>
  <c r="B13" i="1"/>
  <c r="B22" i="1"/>
  <c r="B30" i="1"/>
  <c r="B24" i="1"/>
  <c r="B33" i="1"/>
  <c r="B9" i="1"/>
  <c r="B12" i="1"/>
  <c r="B26" i="1"/>
  <c r="B20" i="1"/>
  <c r="B28" i="1"/>
  <c r="B32" i="1"/>
  <c r="B8" i="1"/>
  <c r="B11" i="1"/>
  <c r="B34" i="1"/>
  <c r="B14" i="1"/>
  <c r="B23" i="1"/>
  <c r="B27" i="1"/>
  <c r="B7" i="1"/>
  <c r="B24" i="9" l="1"/>
  <c r="B25" i="9" s="1"/>
  <c r="B35" i="1"/>
</calcChain>
</file>

<file path=xl/sharedStrings.xml><?xml version="1.0" encoding="utf-8"?>
<sst xmlns="http://schemas.openxmlformats.org/spreadsheetml/2006/main" count="3319" uniqueCount="1197">
  <si>
    <t>סכום נכסי ההשקעה</t>
  </si>
  <si>
    <t>שעור מנכסי ההשקעה  
 (אחוזים)</t>
  </si>
  <si>
    <t>שווי השקעה  
 (אלפי ש''ח)</t>
  </si>
  <si>
    <t>סעיף 1. נכסים המוצגים לפי שווי הוגן:</t>
  </si>
  <si>
    <t>א. מזומנים ושווי מזומנים</t>
  </si>
  <si>
    <t>ב. ניירות ערך סחירים:</t>
  </si>
  <si>
    <t xml:space="preserve">    סעיף 1. תעודות התחייבות ממשלתיות</t>
  </si>
  <si>
    <t xml:space="preserve">    סעיף 2. תעודות חוב מסחריות</t>
  </si>
  <si>
    <t xml:space="preserve">    סעיף 3. אג''ח קונצרני</t>
  </si>
  <si>
    <t xml:space="preserve">    סעיף 4. מניות</t>
  </si>
  <si>
    <t xml:space="preserve">    סעיף 5. תעודות סל</t>
  </si>
  <si>
    <t xml:space="preserve">    סעיף 6. תעודות השתתפות בקרנות נאמנות</t>
  </si>
  <si>
    <t xml:space="preserve">    סעיף 7. כתבי אופציה</t>
  </si>
  <si>
    <t xml:space="preserve">    סעיף 8. אופציות</t>
  </si>
  <si>
    <t xml:space="preserve">    סעיף 9. חוזים עתידיים</t>
  </si>
  <si>
    <t xml:space="preserve">    סעיף 10. מוצרים מובנים</t>
  </si>
  <si>
    <t>ג. ניירות ערך לא סחירים:</t>
  </si>
  <si>
    <t xml:space="preserve">    סעיף 5. קרנות השקעה</t>
  </si>
  <si>
    <t xml:space="preserve">    סעיף 6. כתבי אופציה</t>
  </si>
  <si>
    <t xml:space="preserve">    סעיף 7. אופציות</t>
  </si>
  <si>
    <t xml:space="preserve">    סעיף 8. חוזים עתידיים</t>
  </si>
  <si>
    <t xml:space="preserve">    סעיף 9. מוצרים מובנים</t>
  </si>
  <si>
    <t>ד. הלוואות</t>
  </si>
  <si>
    <t>ה. פקדונות</t>
  </si>
  <si>
    <t>ו. זכויות מקרקעין</t>
  </si>
  <si>
    <t>ז. השקעות אחרות</t>
  </si>
  <si>
    <t>סעיף 2. נכסים המוצגים לפי עלות מתואמת:</t>
  </si>
  <si>
    <t>א. אג''ח קונצרני סחיר</t>
  </si>
  <si>
    <t>ב. אג''ח קונצרני לא סחיר</t>
  </si>
  <si>
    <t>ג. מסגרות אשראי מנוצלות ללווים</t>
  </si>
  <si>
    <t>סה''כ סכום נכסי ההשקעה</t>
  </si>
  <si>
    <t>* צד קשור</t>
  </si>
  <si>
    <t>מטבע</t>
  </si>
  <si>
    <t>מזומנים ושווי מזומנים</t>
  </si>
  <si>
    <t>שווי הוגן  
 (אלפי ש''ח)</t>
  </si>
  <si>
    <t>תשואה לפדיון 
  (אחוזים)</t>
  </si>
  <si>
    <t>שיעור ריבית  
  (אחוזים)</t>
  </si>
  <si>
    <t>שם מדרג</t>
  </si>
  <si>
    <t>דרוג</t>
  </si>
  <si>
    <t>מספר ני''ע</t>
  </si>
  <si>
    <t>שם ני''ע</t>
  </si>
  <si>
    <t>בישראל</t>
  </si>
  <si>
    <t xml:space="preserve"> יתרת מזומנים ועו"ש בש"ח</t>
  </si>
  <si>
    <t>שקל</t>
  </si>
  <si>
    <t>0</t>
  </si>
  <si>
    <t xml:space="preserve"> סה''כ ל: יתרת מזומנים ועו"ש בש"ח</t>
  </si>
  <si>
    <t xml:space="preserve"> יתרת מזומנים ועו"ש נקובים במט"ח</t>
  </si>
  <si>
    <t xml:space="preserve"> סה''כ ל: יתרת מזומנים ועו"ש נקובים במט"ח</t>
  </si>
  <si>
    <t xml:space="preserve"> פח"ק/פר"י</t>
  </si>
  <si>
    <t xml:space="preserve"> סה''כ ל: פח"ק/פר"י</t>
  </si>
  <si>
    <t xml:space="preserve"> פק"מ לתקופה של עד 3 חודשים</t>
  </si>
  <si>
    <t xml:space="preserve"> סה''כ ל: פק"מ לתקופה של עד 3 חודשים</t>
  </si>
  <si>
    <t xml:space="preserve"> פקדון צמוד מדד עד 3 חודשים</t>
  </si>
  <si>
    <t xml:space="preserve"> סה''כ ל: פקדון צמוד מדד עד 3 חודשים</t>
  </si>
  <si>
    <t xml:space="preserve"> פקדון צמוד מט"ח עד 3 חודשים</t>
  </si>
  <si>
    <t xml:space="preserve"> סה''כ ל: פקדון צמוד מט"ח עד 3 חודשים</t>
  </si>
  <si>
    <t xml:space="preserve"> פקדונות במט"ח עד 3 חודשים</t>
  </si>
  <si>
    <t xml:space="preserve"> סה''כ ל: פקדונות במט"ח עד 3 חודשים</t>
  </si>
  <si>
    <t>סה''כ ל: בישראל</t>
  </si>
  <si>
    <t>בחו"ל</t>
  </si>
  <si>
    <t xml:space="preserve"> יתרות מזומנים ועו"ש נקובים במט"ח בחו"ל</t>
  </si>
  <si>
    <t xml:space="preserve"> סה''כ ל: יתרות מזומנים ועו"ש נקובים במט"ח בחו"ל</t>
  </si>
  <si>
    <t xml:space="preserve"> פקדונות במט"ח עד 3 חודשים בחו"ל</t>
  </si>
  <si>
    <t xml:space="preserve"> סה''כ ל: פקדונות במט"ח עד 3 חודשים בחו"ל</t>
  </si>
  <si>
    <t>סה''כ ל: בחו"ל</t>
  </si>
  <si>
    <t>סה''כ מזומנים ושווי מזומנים</t>
  </si>
  <si>
    <t>ניירות ערך סחירים: תעודות התחייבות ממשלתיות</t>
  </si>
  <si>
    <t>שעור מערך נקוב מונפק  
 (אחוזים)</t>
  </si>
  <si>
    <t>שווי שוק  
 (אלפי ש''ח)</t>
  </si>
  <si>
    <t>שער 
 (אג')</t>
  </si>
  <si>
    <t>ערך נקוב 
 (ש''ח)</t>
  </si>
  <si>
    <t>מח''מ  
  (שנים)</t>
  </si>
  <si>
    <t xml:space="preserve"> צמודות מדד</t>
  </si>
  <si>
    <t>פנימי</t>
  </si>
  <si>
    <t>RF</t>
  </si>
  <si>
    <t>9547233</t>
  </si>
  <si>
    <t>גליל 5472- מדינת ישראל</t>
  </si>
  <si>
    <t>9590332</t>
  </si>
  <si>
    <t>גליל 5903- מדינת ישראל</t>
  </si>
  <si>
    <t>1114750</t>
  </si>
  <si>
    <t>ממצמ 1019- מדינת ישראל</t>
  </si>
  <si>
    <t>1108927</t>
  </si>
  <si>
    <t>ממצמ 418- מדינת ישראל</t>
  </si>
  <si>
    <t>1124056</t>
  </si>
  <si>
    <t>ממצמ 922- מדינת ישראל</t>
  </si>
  <si>
    <t xml:space="preserve"> סה''כ ל: צמודות מדד</t>
  </si>
  <si>
    <t xml:space="preserve"> לא צמודות</t>
  </si>
  <si>
    <t>1115773</t>
  </si>
  <si>
    <t>ממש"ק  120- מדינת ישראל</t>
  </si>
  <si>
    <t>1126218</t>
  </si>
  <si>
    <t>ממש"ק 118- מדינת ישראל</t>
  </si>
  <si>
    <t>1123272</t>
  </si>
  <si>
    <t>ממש"ק 122- מדינת ישראל</t>
  </si>
  <si>
    <t>1101575</t>
  </si>
  <si>
    <t>ממש"ק 217- מדינת ישראל</t>
  </si>
  <si>
    <t>1110907</t>
  </si>
  <si>
    <t>ממש"ק 219- מדינת ישראל</t>
  </si>
  <si>
    <t>1122019</t>
  </si>
  <si>
    <t>ממש"ק 816- מדינת ישראל</t>
  </si>
  <si>
    <t>9268335</t>
  </si>
  <si>
    <t>שחר   2683- מדינת ישראל</t>
  </si>
  <si>
    <t xml:space="preserve"> סה''כ ל: לא צמודות</t>
  </si>
  <si>
    <t xml:space="preserve"> צמודות לדולר</t>
  </si>
  <si>
    <t xml:space="preserve"> סה''כ ל: צמודות לדולר</t>
  </si>
  <si>
    <t xml:space="preserve"> אג"ח ממשלתי בחו"ל</t>
  </si>
  <si>
    <t xml:space="preserve"> _x0000_סה''כ ל: </t>
  </si>
  <si>
    <t xml:space="preserve"> סה''כ ל: אג"ח ממשלתי בחו"ל</t>
  </si>
  <si>
    <t xml:space="preserve"> אג"ח ממשלות זרות בחו"ל</t>
  </si>
  <si>
    <t xml:space="preserve"> סה''כ ל: אג"ח ממשלות זרות בחו"ל</t>
  </si>
  <si>
    <t>סה''כ תעודות התחייבות ממשלתיות</t>
  </si>
  <si>
    <t>ניירות ערך סחירים: תעודות חוב מסחריות</t>
  </si>
  <si>
    <t>ענף מסחר</t>
  </si>
  <si>
    <t xml:space="preserve"> צמודות</t>
  </si>
  <si>
    <t xml:space="preserve"> סה''כ ל: צמודות</t>
  </si>
  <si>
    <t xml:space="preserve"> צמודות למט"ח</t>
  </si>
  <si>
    <t xml:space="preserve"> סה''כ ל: צמודות למט"ח</t>
  </si>
  <si>
    <t xml:space="preserve"> חברות ישראליות בחו"ל</t>
  </si>
  <si>
    <t xml:space="preserve"> סה''כ ל: חברות ישראליות בחו"ל</t>
  </si>
  <si>
    <t xml:space="preserve"> חברות זרות בחו"ל</t>
  </si>
  <si>
    <t xml:space="preserve"> סה''כ ל: חברות זרות בחו"ל</t>
  </si>
  <si>
    <t>סה''כ תעודות חוב מסחריות</t>
  </si>
  <si>
    <t>ניירות ערך סחירים: אג''ח קונצרני</t>
  </si>
  <si>
    <t xml:space="preserve"> צמוד למדד</t>
  </si>
  <si>
    <t>מידרוג</t>
  </si>
  <si>
    <t>Aaa</t>
  </si>
  <si>
    <t>שרותים</t>
  </si>
  <si>
    <t>6000152</t>
  </si>
  <si>
    <t>חשמל 24- חברת חשמל</t>
  </si>
  <si>
    <t>6000160</t>
  </si>
  <si>
    <t>חשמל 25- חברת חשמל</t>
  </si>
  <si>
    <t>מעלות</t>
  </si>
  <si>
    <t>AA+</t>
  </si>
  <si>
    <t>בנקים</t>
  </si>
  <si>
    <t>2310118</t>
  </si>
  <si>
    <t>מזרחי הנפקות 35- בנק מזרחי טפחות</t>
  </si>
  <si>
    <t>1940287</t>
  </si>
  <si>
    <t>פועלים הנפק 22- בנק הפועלים</t>
  </si>
  <si>
    <t>1940527</t>
  </si>
  <si>
    <t>פועלים הנפקות 31- בנק הפועלים</t>
  </si>
  <si>
    <t>1940535</t>
  </si>
  <si>
    <t>פועלים הנפקות 32- בנק הפועלים</t>
  </si>
  <si>
    <t>1105048</t>
  </si>
  <si>
    <t>תיגבור א'- תיגבור</t>
  </si>
  <si>
    <t>AA</t>
  </si>
  <si>
    <t>תקשורת ומדיה</t>
  </si>
  <si>
    <t>2300143</t>
  </si>
  <si>
    <t>בזק אג"ח 6- בזק</t>
  </si>
  <si>
    <t>1093681</t>
  </si>
  <si>
    <t>בינלאומי הנפקות אג"ח ג- בנק הבינלאומי</t>
  </si>
  <si>
    <t>Aa2</t>
  </si>
  <si>
    <t>1121953</t>
  </si>
  <si>
    <t>בינלאומי הנפקות אג"ח כ- בנק הבינלאומי</t>
  </si>
  <si>
    <t>ביטוח</t>
  </si>
  <si>
    <t>1099738</t>
  </si>
  <si>
    <t>הראל הנפקות אג"ח א'- הראל הנפקות</t>
  </si>
  <si>
    <t>7410160</t>
  </si>
  <si>
    <t>לאומי מימון אג"ח ח'- בנק לאומי</t>
  </si>
  <si>
    <t>7410244</t>
  </si>
  <si>
    <t>לאומי מימון יד- בנק לאומי</t>
  </si>
  <si>
    <t>נדל"ן ובינוי</t>
  </si>
  <si>
    <t>1120468</t>
  </si>
  <si>
    <t>נצבא אג"ח ה- נצבא</t>
  </si>
  <si>
    <t>1940386</t>
  </si>
  <si>
    <t>פועלים הנפקות ט'- בנק הפועלים</t>
  </si>
  <si>
    <t>1940501</t>
  </si>
  <si>
    <t>פועלים הנפקות יד- בנק הפועלים</t>
  </si>
  <si>
    <t>1115104</t>
  </si>
  <si>
    <t>פניקס גיוסי הון אג"ח א- פניקס</t>
  </si>
  <si>
    <t>Aa3</t>
  </si>
  <si>
    <t>1126762</t>
  </si>
  <si>
    <t>אגוד הנפקות ו- אגוד הנפקות</t>
  </si>
  <si>
    <t>1097385</t>
  </si>
  <si>
    <t>אמות אג"ח א- אמות השקעות</t>
  </si>
  <si>
    <t>1126630</t>
  </si>
  <si>
    <t>אמות אג"ח ב- אמות השקעות</t>
  </si>
  <si>
    <t>1260488</t>
  </si>
  <si>
    <t>גזית גלוב אג"ח י- גזית גלוב</t>
  </si>
  <si>
    <t>AA-</t>
  </si>
  <si>
    <t>1260546</t>
  </si>
  <si>
    <t>גזית גלוב אג"ח יא- גזית גלוב</t>
  </si>
  <si>
    <t>1260306</t>
  </si>
  <si>
    <t>גזית גלוב אגח ג- גזית גלוב</t>
  </si>
  <si>
    <t>1260397</t>
  </si>
  <si>
    <t>גזית גלוב אגח ד- גזית גלוב</t>
  </si>
  <si>
    <t>1260462</t>
  </si>
  <si>
    <t>גזית גלוב ט- גזית גלוב</t>
  </si>
  <si>
    <t>1119825</t>
  </si>
  <si>
    <t>דקסיה הנפקות אג"ח ז- דקסיה</t>
  </si>
  <si>
    <t>1095066</t>
  </si>
  <si>
    <t>דקסיה ישראל  אג"ח ב'- דקסיה</t>
  </si>
  <si>
    <t>1126069</t>
  </si>
  <si>
    <t>הראל הנפק ו שה- הראל הנפקות</t>
  </si>
  <si>
    <t>1126077</t>
  </si>
  <si>
    <t>הראל הנפקות אג"ח ז שה- הראל הנפקות</t>
  </si>
  <si>
    <t>6000020</t>
  </si>
  <si>
    <t>חשמל 22- חברת חשמל</t>
  </si>
  <si>
    <t>1097138</t>
  </si>
  <si>
    <t>כלל ביטוח אג"ח א- כלל ביטוח</t>
  </si>
  <si>
    <t>7410202</t>
  </si>
  <si>
    <t>לאומי ש"ה(משני עליון)- בנק לאומי</t>
  </si>
  <si>
    <t>1940444</t>
  </si>
  <si>
    <t>פועלים הנפ 1 ש.ה- בנק הפועלים</t>
  </si>
  <si>
    <t>7670177</t>
  </si>
  <si>
    <t>פניקס אג"ח 2- פניקס</t>
  </si>
  <si>
    <t>1118827</t>
  </si>
  <si>
    <t>פרטנר אג"ח ג- פרטנר</t>
  </si>
  <si>
    <t>A1</t>
  </si>
  <si>
    <t>1124080</t>
  </si>
  <si>
    <t>אגוד הנפקות 19- אגוד הנפקות</t>
  </si>
  <si>
    <t>1101005</t>
  </si>
  <si>
    <t>איגוד כ.התחייבות א'- בנק אגוד</t>
  </si>
  <si>
    <t>3900271</t>
  </si>
  <si>
    <t>אלוני חץ אג"ח ח'- אלוני חץ</t>
  </si>
  <si>
    <t>A+</t>
  </si>
  <si>
    <t>1106947</t>
  </si>
  <si>
    <t>ביג אגח ג- ביג מרכז קניות</t>
  </si>
  <si>
    <t>השקעה ואחזקות</t>
  </si>
  <si>
    <t>1118512</t>
  </si>
  <si>
    <t>ביטוח ישיר ט- ביטוח ישיר - השקעות פיננסיות</t>
  </si>
  <si>
    <t>1117423</t>
  </si>
  <si>
    <t>בריטיש ישראל אג"ח ג- בריטיש ישראל</t>
  </si>
  <si>
    <t>7590110</t>
  </si>
  <si>
    <t>גב ים אג"ח ה- גב ים</t>
  </si>
  <si>
    <t>7590128</t>
  </si>
  <si>
    <t>גב ים אג"ח ו- גב ים</t>
  </si>
  <si>
    <t>7480023</t>
  </si>
  <si>
    <t>דיסקונט מנפיקים   ב- דיסקונט מנפיקים</t>
  </si>
  <si>
    <t>7480015</t>
  </si>
  <si>
    <t>דיסקונט מנפיקים א'- דיסקונט מנפיקים</t>
  </si>
  <si>
    <t>7480049</t>
  </si>
  <si>
    <t>דיסקונט מנפיקים אג"ח ד'- דיסקונט מנפיקים</t>
  </si>
  <si>
    <t>1115823</t>
  </si>
  <si>
    <t>דלק קבוצה י"ח- דלק קבוצה</t>
  </si>
  <si>
    <t>5760160</t>
  </si>
  <si>
    <t>חברה לישראל אג"ח 7- חברה לישראל</t>
  </si>
  <si>
    <t>1096510</t>
  </si>
  <si>
    <t>ירושלים הנפקות הת ב- בנק ירושלים</t>
  </si>
  <si>
    <t>1127422</t>
  </si>
  <si>
    <t>ירושלים הנפקות ט- ירושלים הנפקות</t>
  </si>
  <si>
    <t>1120120</t>
  </si>
  <si>
    <t>כלל ביטוח אג"ח ג- כלל ביטוח</t>
  </si>
  <si>
    <t>שרותים פיננסיים</t>
  </si>
  <si>
    <t>1121763</t>
  </si>
  <si>
    <t>מיטב דש  אג"ח ג- מיטב דש</t>
  </si>
  <si>
    <t>3230091</t>
  </si>
  <si>
    <t>מליסרון אג"ח ה- מליסרון</t>
  </si>
  <si>
    <t>3230141</t>
  </si>
  <si>
    <t>מליסרון אג"ח ז- מליסרון</t>
  </si>
  <si>
    <t>3230174</t>
  </si>
  <si>
    <t>מליסרון אג"ח ט- מליסרון</t>
  </si>
  <si>
    <t>6990188</t>
  </si>
  <si>
    <t>נכסים ובנין אג"ח ו- חברה לנכסים ולבנין</t>
  </si>
  <si>
    <t>1107333</t>
  </si>
  <si>
    <t>סלקום אג"ח ד- סלקום</t>
  </si>
  <si>
    <t>1125996</t>
  </si>
  <si>
    <t>סלקום אג"ח ו- סלקום</t>
  </si>
  <si>
    <t>1100056</t>
  </si>
  <si>
    <t>פז אג"ח א- פז חברת הנפט</t>
  </si>
  <si>
    <t>1130467</t>
  </si>
  <si>
    <t>רבוע נדל"ן אג"ח ה- רבוע נדל"ן</t>
  </si>
  <si>
    <t>1119999</t>
  </si>
  <si>
    <t>רבוע נדלן אג"ח ד- רבוע נדל"ן</t>
  </si>
  <si>
    <t>1106657</t>
  </si>
  <si>
    <t>ריט 1  אגח א- ריט</t>
  </si>
  <si>
    <t>1120021</t>
  </si>
  <si>
    <t>ריט 1 אג"ח ג- ריט</t>
  </si>
  <si>
    <t>מסחר</t>
  </si>
  <si>
    <t>7770142</t>
  </si>
  <si>
    <t>שופרסל אגח ב'- שופרסל</t>
  </si>
  <si>
    <t>1129733</t>
  </si>
  <si>
    <t>שיכון בנוי 6- שיכון ובינוי</t>
  </si>
  <si>
    <t>A</t>
  </si>
  <si>
    <t>1750074</t>
  </si>
  <si>
    <t>אי.בי.אי אג"ח א'- אי.בי.אי בית השקעות</t>
  </si>
  <si>
    <t>A2</t>
  </si>
  <si>
    <t>3870094</t>
  </si>
  <si>
    <t>אלרוב נדל"ן אג"ח ב- אלרוב נדל"ן ומלונאות</t>
  </si>
  <si>
    <t>4730107</t>
  </si>
  <si>
    <t>דורי קבוצה אג"ח ד'- קבוצת דורי</t>
  </si>
  <si>
    <t>1106046</t>
  </si>
  <si>
    <t>דלק קבוצה  אג"ח כ"ב- דלק קבוצה</t>
  </si>
  <si>
    <t>1105543</t>
  </si>
  <si>
    <t>דלק קבוצה אג"ח יג- דלק קבוצה</t>
  </si>
  <si>
    <t>1107465</t>
  </si>
  <si>
    <t>דלק קבוצה אגח כג- דלק קבוצה</t>
  </si>
  <si>
    <t>4110128</t>
  </si>
  <si>
    <t>דרבן אג"ח ז- דרבן השקעות</t>
  </si>
  <si>
    <t>6130173</t>
  </si>
  <si>
    <t>ישרס אג"ח יב- ישרס חברה להשקעות</t>
  </si>
  <si>
    <t>2260412</t>
  </si>
  <si>
    <t>מבני תעש יד'- מבני תעשיה</t>
  </si>
  <si>
    <t>2260131</t>
  </si>
  <si>
    <t>מבני תעשיה אג"ח ח- מבני תעשיה</t>
  </si>
  <si>
    <t>2260206</t>
  </si>
  <si>
    <t>מבני תעשיה אג"ח י"א- מבני תעשיה</t>
  </si>
  <si>
    <t>6990139</t>
  </si>
  <si>
    <t>נכסים ובנין אג"ח ג- חברה לנכסים ולבנין</t>
  </si>
  <si>
    <t>1410224</t>
  </si>
  <si>
    <t>שלמה החזקות אג"ח י"א- שלמה החזקות</t>
  </si>
  <si>
    <t>A3</t>
  </si>
  <si>
    <t>1820158</t>
  </si>
  <si>
    <t>אדגר אג"ח 7- אדגר השקעות ופיתוח</t>
  </si>
  <si>
    <t>1820174</t>
  </si>
  <si>
    <t>אדגר השקעות אג"ח ח- אדגר השקעות ופיתוח</t>
  </si>
  <si>
    <t>7150337</t>
  </si>
  <si>
    <t>אזורים אג"ח 9- אזורים</t>
  </si>
  <si>
    <t>1127349</t>
  </si>
  <si>
    <t>איי די איי הנפקות ג- ישיר איי.די.איי. ביטוח</t>
  </si>
  <si>
    <t>1118017</t>
  </si>
  <si>
    <t>אלבר אג"ח ח- אלבר שירותי מימונית בע"מ</t>
  </si>
  <si>
    <t>1123413</t>
  </si>
  <si>
    <t>אלבר אג"ח יא- אלבר שירותי מימונית בע"מ</t>
  </si>
  <si>
    <t>1127588</t>
  </si>
  <si>
    <t>אלבר אג"ח יג- אלבר שירותי מימונית בע"מ</t>
  </si>
  <si>
    <t>1104330</t>
  </si>
  <si>
    <t>אשדר אג"ח 1- אשדר</t>
  </si>
  <si>
    <t>A-</t>
  </si>
  <si>
    <t>7480098</t>
  </si>
  <si>
    <t>דיסקונט מנפיקים 1 ש"ה- דיסקונט מנפיקים</t>
  </si>
  <si>
    <t>1109651</t>
  </si>
  <si>
    <t>ויתניה אג"ח א'- ויתניה</t>
  </si>
  <si>
    <t>שרותי מידע</t>
  </si>
  <si>
    <t>4770145</t>
  </si>
  <si>
    <t>טלדור אג"ח ב'- טלדור</t>
  </si>
  <si>
    <t>6080188</t>
  </si>
  <si>
    <t>כלל תעשיות אג"ח יג- כלל תעשיות</t>
  </si>
  <si>
    <t>Baa1</t>
  </si>
  <si>
    <t>6110365</t>
  </si>
  <si>
    <t>אפריקה אג"ח כו- אפריקה ישראל להשקעות</t>
  </si>
  <si>
    <t>6110431</t>
  </si>
  <si>
    <t>אפריקה השקעות אג"ח כז- אפריקה ישראל להשקעות</t>
  </si>
  <si>
    <t>1129550</t>
  </si>
  <si>
    <t>אפריקה נכסים אג"ח ו'- אפריקה ישראל נכסים</t>
  </si>
  <si>
    <t>מתכת ומוצרי בניה</t>
  </si>
  <si>
    <t>8000085</t>
  </si>
  <si>
    <t>אפריקה תעשיות אג"ח א'- אפריקה ישראל תעשיות</t>
  </si>
  <si>
    <t>BBB+</t>
  </si>
  <si>
    <t>6360069</t>
  </si>
  <si>
    <t>דלק ישראל אג"ח א'- דלק ישראל</t>
  </si>
  <si>
    <t>BBB</t>
  </si>
  <si>
    <t>כימיה, גומי ופלסטיק</t>
  </si>
  <si>
    <t>2590263</t>
  </si>
  <si>
    <t>בזן אג"ח ב- בזן</t>
  </si>
  <si>
    <t>6390207</t>
  </si>
  <si>
    <t>דסקש אג"ח ו'- דסק"ש</t>
  </si>
  <si>
    <t>B</t>
  </si>
  <si>
    <t>1113034</t>
  </si>
  <si>
    <t>קרדן אן וי אגח 2- קרדן נ.ו.</t>
  </si>
  <si>
    <t>CCC</t>
  </si>
  <si>
    <t>1098813</t>
  </si>
  <si>
    <t>אפיק הירדן אגח א- אפיק הירדן אחזקות</t>
  </si>
  <si>
    <t>Ca</t>
  </si>
  <si>
    <t>1170166</t>
  </si>
  <si>
    <t>בסר אירופה  אגח ט- בסר אירופה</t>
  </si>
  <si>
    <t>D</t>
  </si>
  <si>
    <t>1118629</t>
  </si>
  <si>
    <t>אלביט הדמיה  אג"ח ז- אלביט הדמיה</t>
  </si>
  <si>
    <t>1107234</t>
  </si>
  <si>
    <t>אלביט הדמיה אג"ח ו'- אלביט הדמיה</t>
  </si>
  <si>
    <t>1380047</t>
  </si>
  <si>
    <t>ארזים  אג"ח ב- ארזים השקעות</t>
  </si>
  <si>
    <t>1109503</t>
  </si>
  <si>
    <t>פלאזה סנטר אג"ח ב- פלאזה סנטרס</t>
  </si>
  <si>
    <t>1110378</t>
  </si>
  <si>
    <t>אמפל אג"ח ב'- אמפל</t>
  </si>
  <si>
    <t>1120740</t>
  </si>
  <si>
    <t>אמפל אמריקן אג"ח ג- אמפל</t>
  </si>
  <si>
    <t>1093244</t>
  </si>
  <si>
    <t>דור אלון  אג"ח ב- דור אלון</t>
  </si>
  <si>
    <t>חיפושי נפט וגז</t>
  </si>
  <si>
    <t>5650114</t>
  </si>
  <si>
    <t>דלק אנרגיה אג"ח ה- דלק אנרגיה</t>
  </si>
  <si>
    <t>1095348</t>
  </si>
  <si>
    <t>חלל אג"ח ג- חלל תקשורת</t>
  </si>
  <si>
    <t>1118892</t>
  </si>
  <si>
    <t>חלל תקשורת אג"ח י'- חלל תקשורת</t>
  </si>
  <si>
    <t>מוליכים למחצה</t>
  </si>
  <si>
    <t>1106608</t>
  </si>
  <si>
    <t>טאואר אגח ד'- טאואר</t>
  </si>
  <si>
    <t>3180221</t>
  </si>
  <si>
    <t>לידר השקעות  אג"ח ה- לידר החזקות והשקעות</t>
  </si>
  <si>
    <t>3180239</t>
  </si>
  <si>
    <t>לידר השקעות אג"ח ו- לידר החזקות והשקעות</t>
  </si>
  <si>
    <t>1102375</t>
  </si>
  <si>
    <t>נאו סיטי אג"ח א'- נאו סיטי</t>
  </si>
  <si>
    <t>7780166</t>
  </si>
  <si>
    <t>סינרגי כבלים אג"ח ב- סינרגי</t>
  </si>
  <si>
    <t>5490123</t>
  </si>
  <si>
    <t>פרופיט    ד- פרופיט תעשיות בניה</t>
  </si>
  <si>
    <t>1098656</t>
  </si>
  <si>
    <t>ריבוע נדל"ן אג"ח ב'- רבוע נדל"ן</t>
  </si>
  <si>
    <t xml:space="preserve"> סה''כ ל: צמוד למדד</t>
  </si>
  <si>
    <t xml:space="preserve"> לא צמוד</t>
  </si>
  <si>
    <t>Aa1</t>
  </si>
  <si>
    <t>ביטחוניות</t>
  </si>
  <si>
    <t>1119635</t>
  </si>
  <si>
    <t>אלביט מערכות אג"ח א- אלביט מערכות</t>
  </si>
  <si>
    <t>1940485</t>
  </si>
  <si>
    <t>פועלים הנפקות 29- בנק הפועלים</t>
  </si>
  <si>
    <t>1940436</t>
  </si>
  <si>
    <t>פועלים הנפקות יג- בנק הפועלים</t>
  </si>
  <si>
    <t>1127547</t>
  </si>
  <si>
    <t>תעש אוירית אג"ח ג- תעשיה אוירית</t>
  </si>
  <si>
    <t>1118835</t>
  </si>
  <si>
    <t>פרטנר אג"ח ד- פרטנר</t>
  </si>
  <si>
    <t>7590144</t>
  </si>
  <si>
    <t>גב ים אג"ח ז- גב ים</t>
  </si>
  <si>
    <t>7480064</t>
  </si>
  <si>
    <t>דיסקונט מנפיקים אג"ח ז'- דיסקונט מנפיקים</t>
  </si>
  <si>
    <t>7480031</t>
  </si>
  <si>
    <t>דיסקונט מנפיקים ה'- דיסקונט מנפיקים</t>
  </si>
  <si>
    <t>1120138</t>
  </si>
  <si>
    <t>כלל ביטוח אג"ח ו- כלל ביטוח</t>
  </si>
  <si>
    <t>1110931</t>
  </si>
  <si>
    <t>מכתשים אגן סדרה ד'- מכתשים אגן</t>
  </si>
  <si>
    <t>1114073</t>
  </si>
  <si>
    <t>פז נפט אג"ח ג- פז חברת הנפט</t>
  </si>
  <si>
    <t>1129741</t>
  </si>
  <si>
    <t>שיכון בנוי 7- שיכון ובינוי</t>
  </si>
  <si>
    <t>עץ, נייר ודפוס</t>
  </si>
  <si>
    <t>1126317</t>
  </si>
  <si>
    <t>אבגול אג"ח ב- אבגול</t>
  </si>
  <si>
    <t>1115252</t>
  </si>
  <si>
    <t>דור אלון אג"ח ד- דור אלון</t>
  </si>
  <si>
    <t>1115070</t>
  </si>
  <si>
    <t>דלק קבוצה אג"ח ט"ו- דלק קבוצה</t>
  </si>
  <si>
    <t>אופנה והלבשה</t>
  </si>
  <si>
    <t>6270144</t>
  </si>
  <si>
    <t>דלתא אג"ח א- דלתא</t>
  </si>
  <si>
    <t>6130132</t>
  </si>
  <si>
    <t>ישרס אג"ח ז- ישרס חברה להשקעות</t>
  </si>
  <si>
    <t>6130165</t>
  </si>
  <si>
    <t>ישרס אג"ח יא- ישרס חברה להשקעות</t>
  </si>
  <si>
    <t>6320097</t>
  </si>
  <si>
    <t>נייר חדרה אג"ח 5- נייר חדרה</t>
  </si>
  <si>
    <t>6360168</t>
  </si>
  <si>
    <t>דלק ישראל אג"ח 4- דלק ישראל</t>
  </si>
  <si>
    <t>6360127</t>
  </si>
  <si>
    <t>דלק ישראל אג"ח ב- דלק ישראל</t>
  </si>
  <si>
    <t>Baa2</t>
  </si>
  <si>
    <t>6390249</t>
  </si>
  <si>
    <t>דיסקונט השקעות אג"ח ט- דסק"ש</t>
  </si>
  <si>
    <t>4010070</t>
  </si>
  <si>
    <t>פלג ניא אג"ח ב- פלג ניא</t>
  </si>
  <si>
    <t>5490180</t>
  </si>
  <si>
    <t>פרופיט אגח ז- פרופיט תעשיות בניה</t>
  </si>
  <si>
    <t xml:space="preserve"> סה''כ ל: לא צמוד</t>
  </si>
  <si>
    <t xml:space="preserve"> צמוד למט"ח</t>
  </si>
  <si>
    <t xml:space="preserve"> סה''כ ל: צמוד למט"ח</t>
  </si>
  <si>
    <t xml:space="preserve"> צמודות למדד אחר</t>
  </si>
  <si>
    <t xml:space="preserve"> סה''כ ל: צמודות למדד אחר</t>
  </si>
  <si>
    <t>S&amp;P</t>
  </si>
  <si>
    <t>BB+</t>
  </si>
  <si>
    <t>Electric</t>
  </si>
  <si>
    <t>ISRELE 6 7/8 06/21/23- ISRAEL ELECTRIC CORP LTD</t>
  </si>
  <si>
    <t>AAA</t>
  </si>
  <si>
    <t>Multi-National</t>
  </si>
  <si>
    <t>EIB 5 1/2 09/25/15- EUROPEAN INVESTMENT BANK</t>
  </si>
  <si>
    <t>Utilities</t>
  </si>
  <si>
    <t>EDF 5 1/4 12/29/49 PERP- ELECTRICITE DE FRANCE</t>
  </si>
  <si>
    <t>Moodys</t>
  </si>
  <si>
    <t>Insurance</t>
  </si>
  <si>
    <t>PRUFIN 5 1/4 12/31/49 PERP- PRUDENTIAL PLC</t>
  </si>
  <si>
    <t>XS0580467875</t>
  </si>
  <si>
    <t>PRUFIN 7 3/4 12/21/49 PERP- PRUDENTIAL PLC</t>
  </si>
  <si>
    <t>SRENVX 6 3/8 9/1/24- AQUAIRUS + INV  FOR SWISS</t>
  </si>
  <si>
    <t>Oil&amp;Gas</t>
  </si>
  <si>
    <t>GAZPRU 4.95 07/19/22- GAZPROM (GAZ CAPITAL SA)</t>
  </si>
  <si>
    <t>LUKOIL 4.563 04/24/23- LUKOIL INTL FINANCE BV</t>
  </si>
  <si>
    <t>Diversified Financials</t>
  </si>
  <si>
    <t>MS 4 3/4 11/16/18- MORGAN STANLEY</t>
  </si>
  <si>
    <t>Banks</t>
  </si>
  <si>
    <t>xs0703303262</t>
  </si>
  <si>
    <t>RABOBK 8.4 11/29/49 PERP- RABOBANK NEDERLAND</t>
  </si>
  <si>
    <t>Iron/Steel</t>
  </si>
  <si>
    <t>SAMMIN 4 1/8 11/01/22- SAMARCO MINERACAO SA</t>
  </si>
  <si>
    <t>XS0295383524</t>
  </si>
  <si>
    <t>SLHNVX 5.849 04/29/49 PERP- ELM BV (SWISS LIFE)</t>
  </si>
  <si>
    <t>XS0543710395</t>
  </si>
  <si>
    <t>STOAU 8 1/4 09/22/70- SANTOS FINANCE</t>
  </si>
  <si>
    <t>Telecommunications</t>
  </si>
  <si>
    <t>TELEFO 5.462 16/02/21- TELEFONICA EMISIONES SAU</t>
  </si>
  <si>
    <t>BBB-</t>
  </si>
  <si>
    <t>CS 6 1/2 08/08/23- CREDIT SUISSE</t>
  </si>
  <si>
    <t>Industrials</t>
  </si>
  <si>
    <t>LEIAU 5.95 11/13/22- LEIGHTON FINANCE USA PTY</t>
  </si>
  <si>
    <t>Baa3</t>
  </si>
  <si>
    <t>MS 4 7/8 11/01/22- MORGAN STANLEY</t>
  </si>
  <si>
    <t>XS0652913988</t>
  </si>
  <si>
    <t>RWE 7 29/3/49 PERP- RWE AG</t>
  </si>
  <si>
    <t>Ba1</t>
  </si>
  <si>
    <t>XS0256975458</t>
  </si>
  <si>
    <t>ASSGEN 5.317 06/49 PERP- GENERALI FINANCE BV</t>
  </si>
  <si>
    <t>IBESM 5 3/4 02/27/49 PERP- IBERDROLA INTL BV</t>
  </si>
  <si>
    <t>Materials</t>
  </si>
  <si>
    <t>PGILLN 5 5/8 04/29/20- POLYUS GOLD INTL LTD</t>
  </si>
  <si>
    <t>US872456AA66</t>
  </si>
  <si>
    <t>TITIM 7.175% 18/6/2019- TELECOM ITALIA CAPITEL</t>
  </si>
  <si>
    <t>Ba2</t>
  </si>
  <si>
    <t>ABNANV 4.31 03/29/49 PERP- ABN AMRO BANK NV</t>
  </si>
  <si>
    <t>Capital Goods</t>
  </si>
  <si>
    <t>USC10602AP29</t>
  </si>
  <si>
    <t>BBDBCN 7 3/4 03/15/20- BOMBARDIER INC</t>
  </si>
  <si>
    <t>BB</t>
  </si>
  <si>
    <t>Chemicals</t>
  </si>
  <si>
    <t>EUCHEM 5 1/8 12/12/17- EUROCHEM M &amp; C OJSC VIA</t>
  </si>
  <si>
    <t>MOBTEL 5 05/30/23- MTS INTL FUNDING LTD</t>
  </si>
  <si>
    <t>Ba3</t>
  </si>
  <si>
    <t>Food</t>
  </si>
  <si>
    <t>US466112AF68</t>
  </si>
  <si>
    <t>JBSSBZ 7 1/4 06/01/21- JBS USA LLC/JBS USA FINA</t>
  </si>
  <si>
    <t>XS0643183220</t>
  </si>
  <si>
    <t>VIP 7.5043 03/01/22- VIMPELCOM HLDGS</t>
  </si>
  <si>
    <t>XS0496281618</t>
  </si>
  <si>
    <t>RABOBK 6 7/8 03/19/20- RABOBANK NEDERLAND</t>
  </si>
  <si>
    <t>סה''כ אג''ח קונצרני</t>
  </si>
  <si>
    <t>ניירות ערך סחירים: מניות</t>
  </si>
  <si>
    <t xml:space="preserve"> תל אביב 25</t>
  </si>
  <si>
    <t>1081165</t>
  </si>
  <si>
    <t>מגדל ביטוח- מגדל אחזקות ביטוח</t>
  </si>
  <si>
    <t>1081124</t>
  </si>
  <si>
    <t>אלביט מערכות- אלביט מערכות</t>
  </si>
  <si>
    <t>593038</t>
  </si>
  <si>
    <t>בינלאומי- בנק הבינלאומי</t>
  </si>
  <si>
    <t>662577</t>
  </si>
  <si>
    <t>פועלים- בנק הפועלים</t>
  </si>
  <si>
    <t>604611</t>
  </si>
  <si>
    <t>לאומי- בנק לאומי</t>
  </si>
  <si>
    <t>695437</t>
  </si>
  <si>
    <t>מזרחי- בנק מזרחי טפחות</t>
  </si>
  <si>
    <t>691212</t>
  </si>
  <si>
    <t>דיסקונט- דיסקונט מנפיקים</t>
  </si>
  <si>
    <t>1084128</t>
  </si>
  <si>
    <t>דלק קבוצה- דלק קבוצה</t>
  </si>
  <si>
    <t>576017</t>
  </si>
  <si>
    <t>חברה לישראל- חברה לישראל</t>
  </si>
  <si>
    <t>1100007</t>
  </si>
  <si>
    <t>פז נפט- פז חברת הנפט</t>
  </si>
  <si>
    <t>השקעות במדעי החיים</t>
  </si>
  <si>
    <t>1129543</t>
  </si>
  <si>
    <t>אופקו- אופקו</t>
  </si>
  <si>
    <t>268011</t>
  </si>
  <si>
    <t>אבנר יהש- אבנר</t>
  </si>
  <si>
    <t>475020</t>
  </si>
  <si>
    <t>דלק קדוחים- דלק קידוחים</t>
  </si>
  <si>
    <t>232017</t>
  </si>
  <si>
    <t>ישראמקו - ישראמקו</t>
  </si>
  <si>
    <t>629014</t>
  </si>
  <si>
    <t>טבע- טבע</t>
  </si>
  <si>
    <t>281014</t>
  </si>
  <si>
    <t>כיל- כיל כימיקלים</t>
  </si>
  <si>
    <t>1130699</t>
  </si>
  <si>
    <t>פריגו- פריגו</t>
  </si>
  <si>
    <t>מזון</t>
  </si>
  <si>
    <t>304014</t>
  </si>
  <si>
    <t>אסם- אסם השקעות</t>
  </si>
  <si>
    <t>746016</t>
  </si>
  <si>
    <t>שטראוס עלית- שטראוס עילית</t>
  </si>
  <si>
    <t>126011</t>
  </si>
  <si>
    <t>גזית גלוב- גזית גלוב</t>
  </si>
  <si>
    <t>1119478</t>
  </si>
  <si>
    <t>עזריאלי- עזריאלי</t>
  </si>
  <si>
    <t>תוכנה ואינטרנט</t>
  </si>
  <si>
    <t>273011</t>
  </si>
  <si>
    <t>נייס- נייס</t>
  </si>
  <si>
    <t>230011</t>
  </si>
  <si>
    <t>בזק- בזק</t>
  </si>
  <si>
    <t>1101534</t>
  </si>
  <si>
    <t>סלקום- סלקום</t>
  </si>
  <si>
    <t>1083484</t>
  </si>
  <si>
    <t>פרטנר- פרטנר</t>
  </si>
  <si>
    <t xml:space="preserve"> סה''כ ל: תל אביב 25</t>
  </si>
  <si>
    <t xml:space="preserve"> תל אביב 75</t>
  </si>
  <si>
    <t>ביוטכנולוגיה</t>
  </si>
  <si>
    <t>1105055</t>
  </si>
  <si>
    <t>אבוג'ן- אבוג'ן</t>
  </si>
  <si>
    <t>1120609</t>
  </si>
  <si>
    <t>פרוטליקס- פרוטליקס</t>
  </si>
  <si>
    <t>1094119</t>
  </si>
  <si>
    <t>קמהדע- קמהדע</t>
  </si>
  <si>
    <t>585018</t>
  </si>
  <si>
    <t>הראל- הראל השקעות ביטוח</t>
  </si>
  <si>
    <t>224014</t>
  </si>
  <si>
    <t>כלל ביטוח- כלל ביטוח</t>
  </si>
  <si>
    <t>767012</t>
  </si>
  <si>
    <t>הפניקס 1- פניקס</t>
  </si>
  <si>
    <t>722314</t>
  </si>
  <si>
    <t>אגוד- בנק אגוד</t>
  </si>
  <si>
    <t>739037</t>
  </si>
  <si>
    <t>אלקטרה- אלקטרה</t>
  </si>
  <si>
    <t>127019</t>
  </si>
  <si>
    <t>מבטח שמיר- מבטח שמיר</t>
  </si>
  <si>
    <t>394015</t>
  </si>
  <si>
    <t>רציו יהש- רציו</t>
  </si>
  <si>
    <t>1082544</t>
  </si>
  <si>
    <t>איזיצ'יפ- איזיצ'יפ</t>
  </si>
  <si>
    <t>1081082</t>
  </si>
  <si>
    <t>פרוטרום- פרוטרום</t>
  </si>
  <si>
    <t>מכשור רפואי</t>
  </si>
  <si>
    <t>1086537</t>
  </si>
  <si>
    <t>גיוון- גיוון</t>
  </si>
  <si>
    <t>5010129</t>
  </si>
  <si>
    <t>אלקטרה צריכה- אלקטרה צריכה</t>
  </si>
  <si>
    <t>829010</t>
  </si>
  <si>
    <t>דלק רכב- דלק רכב</t>
  </si>
  <si>
    <t>777037</t>
  </si>
  <si>
    <t>שופרסל- שופרסל</t>
  </si>
  <si>
    <t>1095835</t>
  </si>
  <si>
    <t>אירפורט סיטי- איירפורט סיטי</t>
  </si>
  <si>
    <t>390013</t>
  </si>
  <si>
    <t>אלוני חץ- אלוני חץ</t>
  </si>
  <si>
    <t>1091354</t>
  </si>
  <si>
    <t>אפריקה נכסים- אפריקה ישראל נכסים</t>
  </si>
  <si>
    <t>1081215</t>
  </si>
  <si>
    <t>נצבא- נצבא</t>
  </si>
  <si>
    <t>1098565</t>
  </si>
  <si>
    <t>רבוע נדלן- רבוע נדל"ן</t>
  </si>
  <si>
    <t>1098920</t>
  </si>
  <si>
    <t>ריט1- ריט</t>
  </si>
  <si>
    <t>1081942</t>
  </si>
  <si>
    <t>שיכון ובינוי- שיכון ובינוי</t>
  </si>
  <si>
    <t>קלינטק</t>
  </si>
  <si>
    <t>260018</t>
  </si>
  <si>
    <t>אורמת- אורמת</t>
  </si>
  <si>
    <t>445015</t>
  </si>
  <si>
    <t>מטריקס- מטריקס אי.טי</t>
  </si>
  <si>
    <t>256016</t>
  </si>
  <si>
    <t>פורמולה- פורמולה</t>
  </si>
  <si>
    <t>1081843</t>
  </si>
  <si>
    <t>מיטב דש השקעות- מיטב דש</t>
  </si>
  <si>
    <t>1099654</t>
  </si>
  <si>
    <t>אלוט תקשורת- אלוט</t>
  </si>
  <si>
    <t>1123017</t>
  </si>
  <si>
    <t>לייבפרסון- לייבפרסון</t>
  </si>
  <si>
    <t>1082312</t>
  </si>
  <si>
    <t>מג'יק- מג'יק תעשיות</t>
  </si>
  <si>
    <t>1092345</t>
  </si>
  <si>
    <t>חלל- חלל תקשורת</t>
  </si>
  <si>
    <t xml:space="preserve"> סה''כ ל: תל אביב 75</t>
  </si>
  <si>
    <t xml:space="preserve"> מניות היתר</t>
  </si>
  <si>
    <t>1107523</t>
  </si>
  <si>
    <t>אייס דיפו- אייס דיפו</t>
  </si>
  <si>
    <t>612010</t>
  </si>
  <si>
    <t>הכשרת ישוב- הכשרת הישוב ישראל</t>
  </si>
  <si>
    <t>318014</t>
  </si>
  <si>
    <t>לידר החזקות- לידר החזקות והשקעות</t>
  </si>
  <si>
    <t>642017</t>
  </si>
  <si>
    <t>לפידות- לפידות</t>
  </si>
  <si>
    <t>1124478</t>
  </si>
  <si>
    <t>קרדן יזמות- קרדן יזמות</t>
  </si>
  <si>
    <t>השקעות בהייטק</t>
  </si>
  <si>
    <t>1094937</t>
  </si>
  <si>
    <t>מעין ונצרס- מעין ונצרס</t>
  </si>
  <si>
    <t>1084367</t>
  </si>
  <si>
    <t>תמיר הון- תמיר הון</t>
  </si>
  <si>
    <t>חשמל ואלקטרוניקה</t>
  </si>
  <si>
    <t>1090364</t>
  </si>
  <si>
    <t>אלספק- אלספק</t>
  </si>
  <si>
    <t>1091933</t>
  </si>
  <si>
    <t>גולן פלסטיק- גולן</t>
  </si>
  <si>
    <t>1080456</t>
  </si>
  <si>
    <t>רימוני- מ"ר- רימוני תעשיות בע"מ</t>
  </si>
  <si>
    <t>מלונאות ותיירות</t>
  </si>
  <si>
    <t>1081074</t>
  </si>
  <si>
    <t>איסתא- איסתא</t>
  </si>
  <si>
    <t>371013</t>
  </si>
  <si>
    <t>וויליפוד- וילי פוד השקעות בע"מ</t>
  </si>
  <si>
    <t>354019</t>
  </si>
  <si>
    <t>טלסיס- טלסיס</t>
  </si>
  <si>
    <t>253013</t>
  </si>
  <si>
    <t>מדטכניקה- מדטכניקה</t>
  </si>
  <si>
    <t>1083575</t>
  </si>
  <si>
    <t>נעמן- נעמן פורצלן</t>
  </si>
  <si>
    <t>288019</t>
  </si>
  <si>
    <t>סקופ- סקופ</t>
  </si>
  <si>
    <t>800011</t>
  </si>
  <si>
    <t>אפריקה תעשיות- אפריקה ישראל תעשיות</t>
  </si>
  <si>
    <t>384016</t>
  </si>
  <si>
    <t>חמת- חמת</t>
  </si>
  <si>
    <t>1096676</t>
  </si>
  <si>
    <t>דורסל- דורסל</t>
  </si>
  <si>
    <t>719013</t>
  </si>
  <si>
    <t>לוי- לוי</t>
  </si>
  <si>
    <t>155036</t>
  </si>
  <si>
    <t>מנרב- מנרב</t>
  </si>
  <si>
    <t>1119080</t>
  </si>
  <si>
    <t>לוינשטיין נכסים- משולם לוינשטין הנדסה וקבלנות</t>
  </si>
  <si>
    <t>1109644</t>
  </si>
  <si>
    <t>סלע נדל"ן- סלע</t>
  </si>
  <si>
    <t>549014</t>
  </si>
  <si>
    <t>פרופיט- פרופיט תעשיות בניה</t>
  </si>
  <si>
    <t>1098755</t>
  </si>
  <si>
    <t>סאנפלאואר- סאנפלאואר</t>
  </si>
  <si>
    <t>שירותים-אחר</t>
  </si>
  <si>
    <t>286013</t>
  </si>
  <si>
    <t>ברן- ברן</t>
  </si>
  <si>
    <t>459016</t>
  </si>
  <si>
    <t>קרדן רכב- קרדן רכב</t>
  </si>
  <si>
    <t>175018</t>
  </si>
  <si>
    <t>איביאי השקעות- אי.בי.אי בית השקעות</t>
  </si>
  <si>
    <t>1080639</t>
  </si>
  <si>
    <t>אקסלנס- אקסלנס השקעות</t>
  </si>
  <si>
    <t>1096106</t>
  </si>
  <si>
    <t>לידר שוקי הון- לידר שוקי הון</t>
  </si>
  <si>
    <t>216010</t>
  </si>
  <si>
    <t>וויטסמוק- וויטסמוק</t>
  </si>
  <si>
    <t>1084953</t>
  </si>
  <si>
    <t>סינאל- סינאל</t>
  </si>
  <si>
    <t xml:space="preserve"> סה''כ ל: מניות היתר</t>
  </si>
  <si>
    <t xml:space="preserve"> call 001 אופציות </t>
  </si>
  <si>
    <t xml:space="preserve"> סה''כ ל: call 001 אופציות </t>
  </si>
  <si>
    <t>IL0010824527</t>
  </si>
  <si>
    <t>Information Technology</t>
  </si>
  <si>
    <t>US20585P1057</t>
  </si>
  <si>
    <t>CNSI US Comverse Inc- Comverse Technology Inc</t>
  </si>
  <si>
    <t>Media</t>
  </si>
  <si>
    <t>IL0010994981</t>
  </si>
  <si>
    <t>RRST US RRSat Global Communica- RRSat Global Communications Ne</t>
  </si>
  <si>
    <t>Pharmaceuticals, Biotechnology</t>
  </si>
  <si>
    <t>IL0011050551</t>
  </si>
  <si>
    <t>EVGN US Evogene Ltd- אבוג'ן</t>
  </si>
  <si>
    <t>US68375N1037</t>
  </si>
  <si>
    <t>OPK US Opko Health Inc- אופקו</t>
  </si>
  <si>
    <t>Semiconductors &amp; Semiconductor</t>
  </si>
  <si>
    <t>IL0011017329</t>
  </si>
  <si>
    <t>MLNX US Mellanox- מלאנוקס</t>
  </si>
  <si>
    <t>KYG303371028</t>
  </si>
  <si>
    <t>EMEXF US Emerald Plantion Holding- SINO FOREST CORP</t>
  </si>
  <si>
    <t>Real Estate</t>
  </si>
  <si>
    <t>US00106J2006</t>
  </si>
  <si>
    <t>AFID LI- AFI Devlpment PLC- AFI Development PLC</t>
  </si>
  <si>
    <t>CY0101380612</t>
  </si>
  <si>
    <t>AFRB LN - AFI Dev. B Shares- AFI Development PLC</t>
  </si>
  <si>
    <t>Software &amp; Services</t>
  </si>
  <si>
    <t>US92343X10000</t>
  </si>
  <si>
    <t>VRNT US-Verint Sys Inc- Verint Systems Inc</t>
  </si>
  <si>
    <t>סה''כ מניות</t>
  </si>
  <si>
    <t>ניירות ערך סחירים: תעודות סל</t>
  </si>
  <si>
    <t xml:space="preserve"> שמחקות מדדי מניות בישראל</t>
  </si>
  <si>
    <t>1117266</t>
  </si>
  <si>
    <t>קסם ת"א 100- קסם תעודות סל  ומוצרי מדדים</t>
  </si>
  <si>
    <t>1116979</t>
  </si>
  <si>
    <t>קסם ת"א 25- קסם תעודות סל  ומוצרי מדדים</t>
  </si>
  <si>
    <t>1091818</t>
  </si>
  <si>
    <t>תכלית  ת"א 100- תכלית תעודות סל</t>
  </si>
  <si>
    <t>1091826</t>
  </si>
  <si>
    <t>תכלית ת"א 25- תכלית תעודות סל</t>
  </si>
  <si>
    <t xml:space="preserve"> סה''כ ל: שמחקות מדדי מניות בישראל</t>
  </si>
  <si>
    <t xml:space="preserve"> שמחקות מדדים אחרים בישראל</t>
  </si>
  <si>
    <t>1109420</t>
  </si>
  <si>
    <t>פסגות סל תל בונד 60- פסגות תעודות סל מדדים</t>
  </si>
  <si>
    <t>1109248</t>
  </si>
  <si>
    <t>קסם תל בונד 60- קסם תעודות סל  ומוצרי מדדים</t>
  </si>
  <si>
    <t xml:space="preserve"> סה''כ ל: שמחקות מדדים אחרים בישראל</t>
  </si>
  <si>
    <t xml:space="preserve"> שמחקות מדדים אחרים בחו"ל</t>
  </si>
  <si>
    <t>1099522</t>
  </si>
  <si>
    <t>פסגות סל דיב' אירופה- פסגות תעודות סל</t>
  </si>
  <si>
    <t>1117399</t>
  </si>
  <si>
    <t>פסגות S&amp;P 500- פסגות תעודות סל מדדים</t>
  </si>
  <si>
    <t>1116060</t>
  </si>
  <si>
    <t>פסגות סל שקלי  S&amp;P 500- פסגות תעודות סל מדדים</t>
  </si>
  <si>
    <t>1107739</t>
  </si>
  <si>
    <t>קסם  ברזיל- קסם תעודות סל  ומוצרי מדדים</t>
  </si>
  <si>
    <t>1107721</t>
  </si>
  <si>
    <t>קסם MSCI  סנגפור- קסם תעודות סל  ומוצרי מדדים</t>
  </si>
  <si>
    <t>1117050</t>
  </si>
  <si>
    <t>קסם MSCI טייוואן- קסם תעודות סל  ומוצרי מדדים</t>
  </si>
  <si>
    <t>1106053</t>
  </si>
  <si>
    <t>קסם דיבידנד ארה"ב- קסם תעודות סל  ומוצרי מדדים</t>
  </si>
  <si>
    <t>1117316</t>
  </si>
  <si>
    <t>קסם ניקיי 225- קסם תעודות סל  ומוצרי מדדים</t>
  </si>
  <si>
    <t>1106269</t>
  </si>
  <si>
    <t>קסם קנדה- קסם תעודות סל  ומוצרי מדדים</t>
  </si>
  <si>
    <t>1117043</t>
  </si>
  <si>
    <t>קסם רוסיה- קסם תעודות סל  ומוצרי מדדים</t>
  </si>
  <si>
    <t>1120971</t>
  </si>
  <si>
    <t>אינדקס ראסל 2000 שקלי- תכלית אינדקס סל</t>
  </si>
  <si>
    <t>1115476</t>
  </si>
  <si>
    <t>תכלית ברזיל- תכלית גלובל בע"מ</t>
  </si>
  <si>
    <t>1118777</t>
  </si>
  <si>
    <t>נאסד"ק 100 שקלי- תכלית מורכבות בע"מ</t>
  </si>
  <si>
    <t>1118793</t>
  </si>
  <si>
    <t>תכלית דאקס שקלי- תכלית מורכבות בע"מ</t>
  </si>
  <si>
    <t>1118728</t>
  </si>
  <si>
    <t>תכלית ניקיי 225 שקלי- תכלית מורכבות בע"מ</t>
  </si>
  <si>
    <t>1095710</t>
  </si>
  <si>
    <t>תכלית 500 S&amp;P- תכלית תעודות סל</t>
  </si>
  <si>
    <t>תכלית אינדקס ה נסדק- תכלית תעודות סל</t>
  </si>
  <si>
    <t xml:space="preserve"> סה''כ ל: שמחקות מדדים אחרים בחו"ל</t>
  </si>
  <si>
    <t xml:space="preserve"> אחר</t>
  </si>
  <si>
    <t xml:space="preserve"> סה''כ ל: אחר</t>
  </si>
  <si>
    <t xml:space="preserve"> short</t>
  </si>
  <si>
    <t xml:space="preserve"> סה''כ ל: short</t>
  </si>
  <si>
    <t xml:space="preserve"> שמחקות מדדי מניות בחו"ל</t>
  </si>
  <si>
    <t xml:space="preserve"> סה''כ ל: שמחקות מדדי מניות בחו"ל</t>
  </si>
  <si>
    <t xml:space="preserve"> שמחקות מדדי מניות</t>
  </si>
  <si>
    <t>US78464A8889</t>
  </si>
  <si>
    <t>XHB US SPDR SP Homebuilders- SPDR S&amp;P Homebuilders ETF</t>
  </si>
  <si>
    <t>IE00B5MTWH09</t>
  </si>
  <si>
    <t>XEPS GY- Energy DJ600 Sorces- Source Markets plc - Dow Jones</t>
  </si>
  <si>
    <t>US81369Y3080</t>
  </si>
  <si>
    <t>XLP-SPDR Consumer Stapels- Consumer Staples Select Sector</t>
  </si>
  <si>
    <t>LU0322252502</t>
  </si>
  <si>
    <t>XMRD LN -MSCI RUSSIA db x-trac- db x-trackers - MSCI RUSSIA CA</t>
  </si>
  <si>
    <t>LU0328475792</t>
  </si>
  <si>
    <t>XSX6 GR-DB TRACKERS- DB X-TRACKERS - STOXX 600 INDEX</t>
  </si>
  <si>
    <t>US81369Y5069</t>
  </si>
  <si>
    <t>XLE-SPDR Eenrgy- ENERGY SELECT SECTOR SPDR FUND</t>
  </si>
  <si>
    <t>US81369Y6059</t>
  </si>
  <si>
    <t>XLF-SPDR Financial- Financial Select Sector SPDR F</t>
  </si>
  <si>
    <t>US81369Y2090</t>
  </si>
  <si>
    <t>XLV-SPDR Health Care- Health Care Select Sector SPDR</t>
  </si>
  <si>
    <t>DE0005933931</t>
  </si>
  <si>
    <t>DAXEX GR ISHARES DAX DE- ISHARES DAX DE</t>
  </si>
  <si>
    <t>US4642877132</t>
  </si>
  <si>
    <t>IYZ - Ishares US Telecommunica- iShares Dow Jones US Telecommu</t>
  </si>
  <si>
    <t>US4642867729</t>
  </si>
  <si>
    <t>EWY - Ishares Msci South Korea- iShares MSCI South Korea Index</t>
  </si>
  <si>
    <t>US4642876555</t>
  </si>
  <si>
    <t>IWM - RUSSSELL 2000- iShares Russell 2000 Index Fun</t>
  </si>
  <si>
    <t>US57060U1916</t>
  </si>
  <si>
    <t>oih us</t>
  </si>
  <si>
    <t>US81369Y1001</t>
  </si>
  <si>
    <t>XLB - SPDR Material- Materials Select Sector SPDR F</t>
  </si>
  <si>
    <t>IE00B3DWVS88</t>
  </si>
  <si>
    <t>MXFS LN MSCI Em Markets Source- MSCI EMERGING MARKET SOURCE</t>
  </si>
  <si>
    <t>US73935A1043</t>
  </si>
  <si>
    <t>QQQ- PowerShares Nasdaq 100- Powershares QQQ Trust Series 1</t>
  </si>
  <si>
    <t>IE00B5MJYX09</t>
  </si>
  <si>
    <t>XNPS GR- Industrials DJ600 Sor- Source Markets plc - Dow Jones</t>
  </si>
  <si>
    <t>US78462F1030</t>
  </si>
  <si>
    <t>SPY - S&amp;P500- SPDR S&amp;P 500 ETF Trust</t>
  </si>
  <si>
    <t>US78464A7972</t>
  </si>
  <si>
    <t>KBE - SPDR KBW BANK- SPDR S&amp;P Bank ETF</t>
  </si>
  <si>
    <t>US78464A6982</t>
  </si>
  <si>
    <t>KRE US SPDR KBW Regional Banki- SPDR S&amp;P Regional Banking ETF</t>
  </si>
  <si>
    <t>US81369Y8030</t>
  </si>
  <si>
    <t>XLK US Techology SPDR- Technology Select Sector SPDR</t>
  </si>
  <si>
    <t>US81369Y8865</t>
  </si>
  <si>
    <t>XLU-SPDR Utilities- Utilities Select Sector SPDR F</t>
  </si>
  <si>
    <t>IE00B5MJYY16</t>
  </si>
  <si>
    <t>XDPS GR- Health Care DJ600 Sou- Source Markets plc - Dow Jones</t>
  </si>
  <si>
    <t>LU0292104469</t>
  </si>
  <si>
    <t>XS8R GR InfoTech DJ600DB- DB X-TRACKERS - STOXX 600 TECH</t>
  </si>
  <si>
    <t>IE00B5MTXJ97</t>
  </si>
  <si>
    <t>XIPS GR Source Insurance- Source Markets plc - Dow Jones</t>
  </si>
  <si>
    <t>LU0514695690</t>
  </si>
  <si>
    <t>XCS6 LN db x-trackers MSCI china TRN- db x-trackers MSCI China TRN I</t>
  </si>
  <si>
    <t>LU0292100046</t>
  </si>
  <si>
    <t>XKSD LN db x-trackers MSCI Korea TRN- DB X-TRACKERS MSCI KOREA TRN</t>
  </si>
  <si>
    <t xml:space="preserve"> סה''כ ל: שמחקות מדדי מניות</t>
  </si>
  <si>
    <t xml:space="preserve"> שמחקות מדדים אחרים</t>
  </si>
  <si>
    <t xml:space="preserve"> סה''כ ל: שמחקות מדדים אחרים</t>
  </si>
  <si>
    <t>סה''כ תעודות סל</t>
  </si>
  <si>
    <t>ניירות ערך סחירים: קרנות נאמנות</t>
  </si>
  <si>
    <t>תעודות השתתפות בקרנות נאמנות בישראל</t>
  </si>
  <si>
    <t>סה''כ ל: תעודות השתתפות בקרנות נאמנות בישראל</t>
  </si>
  <si>
    <t>תעודות השתתפות בקרנות נאמנות בחו"ל</t>
  </si>
  <si>
    <t>Equity Fund</t>
  </si>
  <si>
    <t>BBH Core Select- BBH Luxembourg Funds - BBH Cor</t>
  </si>
  <si>
    <t>Non Sectorial</t>
  </si>
  <si>
    <t>LU0635707705</t>
  </si>
  <si>
    <t>CSNGSMU LX Credit Suisse Nova Lux- Credit Suisse Nova</t>
  </si>
  <si>
    <t>FR0010612317</t>
  </si>
  <si>
    <t>Global Horizon - LCFGLHR FP- EDRAM Global Horizon</t>
  </si>
  <si>
    <t>IE00B6RSJ564</t>
  </si>
  <si>
    <t>HDMEIUS ID Heptagon Fund plc - Oppen- Heptagon fund plc - oppenheime</t>
  </si>
  <si>
    <t>IE00B3LHWB51</t>
  </si>
  <si>
    <t>HEPYACC ID</t>
  </si>
  <si>
    <t>LU0828814763</t>
  </si>
  <si>
    <t>HHPEM2E LX Henderson Horizon- Henderson Horizon - Pan Europe</t>
  </si>
  <si>
    <t>LU0426533492</t>
  </si>
  <si>
    <t>INGSIUH LX ING L Flex - Senior Loans- ING L FLEX - SENIOR LOANS</t>
  </si>
  <si>
    <t>GB0004911540</t>
  </si>
  <si>
    <t>Jupiter European Special Situa- Jupiter European Special Situa</t>
  </si>
  <si>
    <t>Alternative Investment</t>
  </si>
  <si>
    <t>IE00B8J33G20</t>
  </si>
  <si>
    <t>MKTFLDA ID Marketf fund- Marketfield Fund Ltd/The</t>
  </si>
  <si>
    <t>Debt Fund</t>
  </si>
  <si>
    <t>IE00B12VW565</t>
  </si>
  <si>
    <t>NB High Yield NBIUSHY ID- Neuberger Berman High Yield Bo</t>
  </si>
  <si>
    <t>LU0188497985</t>
  </si>
  <si>
    <t>PFEMKII LX Pictet- Emerging M- PICTET EMERGING MARKET INDEX</t>
  </si>
  <si>
    <t>LU0188802960</t>
  </si>
  <si>
    <t>Pictet Japan-PTFJPNI LX- Pictet - Japan Index</t>
  </si>
  <si>
    <t>Schroder Global HY-SCHHYDC LX- Schroder International selecti</t>
  </si>
  <si>
    <t>LU0218863602</t>
  </si>
  <si>
    <t>SENIRSU LX Natixis Loomis Sayles- NATIXIS LOOMIS SAYLES SENIOR L</t>
  </si>
  <si>
    <t>LU0181362285</t>
  </si>
  <si>
    <t>UBUSEQI LX UBAM - Neuberger B- UBAM - Neuberger Berman US Equ</t>
  </si>
  <si>
    <t>סה''כ ל: תעודות השתתפות בקרנות נאמנות בחו"ל</t>
  </si>
  <si>
    <t>סה''כ קרנות נאמנות</t>
  </si>
  <si>
    <t>ניירות ערך סחירים: כתבי אופציה</t>
  </si>
  <si>
    <t>כתבי אופציות בישראל</t>
  </si>
  <si>
    <t>3180247</t>
  </si>
  <si>
    <t>לידר השקעות אופ' יא- לידר החזקות והשקעות</t>
  </si>
  <si>
    <t>1125863</t>
  </si>
  <si>
    <t>מעיו ונצורס אופציה 4- מעין ונצרס</t>
  </si>
  <si>
    <t>סה''כ ל: כתבי אופציות בישראל</t>
  </si>
  <si>
    <t>כתבי אופציה בחו"ל</t>
  </si>
  <si>
    <t>סה''כ ל: כתבי אופציה בחו"ל</t>
  </si>
  <si>
    <t>סה''כ כתבי אופציה</t>
  </si>
  <si>
    <t>ניירות ערך סחירים: אופציות</t>
  </si>
  <si>
    <t xml:space="preserve"> מדדים כולל מניות</t>
  </si>
  <si>
    <t xml:space="preserve"> סה''כ ל: מדדים כולל מניות</t>
  </si>
  <si>
    <t xml:space="preserve"> ש"ח/מט"ח</t>
  </si>
  <si>
    <t xml:space="preserve"> סה''כ ל: ש"ח/מט"ח</t>
  </si>
  <si>
    <t xml:space="preserve"> ריבית</t>
  </si>
  <si>
    <t xml:space="preserve"> סה''כ ל: ריבית</t>
  </si>
  <si>
    <t xml:space="preserve"> מטבע</t>
  </si>
  <si>
    <t xml:space="preserve"> סה''כ ל: מטבע</t>
  </si>
  <si>
    <t xml:space="preserve"> סחורות</t>
  </si>
  <si>
    <t xml:space="preserve"> סה''כ ל: סחורות</t>
  </si>
  <si>
    <t>סה''כ אופציות</t>
  </si>
  <si>
    <t>ניירות ערך סחירים: חוזים עתידיים</t>
  </si>
  <si>
    <t xml:space="preserve"> </t>
  </si>
  <si>
    <t xml:space="preserve"> סה''כ ל: </t>
  </si>
  <si>
    <t>סה''כ חוזים עתידיים</t>
  </si>
  <si>
    <t>ניירות ערך סחירים: מוצרים מובנים</t>
  </si>
  <si>
    <t>תאריך רכישה  
 (תאריך)</t>
  </si>
  <si>
    <t>נכס בסיס</t>
  </si>
  <si>
    <t xml:space="preserve"> קרן מובטחת</t>
  </si>
  <si>
    <t xml:space="preserve"> סה''כ ל: קרן מובטחת</t>
  </si>
  <si>
    <t xml:space="preserve"> קרן לא מובטחת</t>
  </si>
  <si>
    <t xml:space="preserve"> סה''כ ל: קרן לא מובטחת</t>
  </si>
  <si>
    <t xml:space="preserve"> מוצרים מאוגחים</t>
  </si>
  <si>
    <t>B1</t>
  </si>
  <si>
    <t>1108877</t>
  </si>
  <si>
    <t>גליל מור אג"ח א'- גליל מור</t>
  </si>
  <si>
    <t xml:space="preserve"> סה''כ ל: מוצרים מאוגחים</t>
  </si>
  <si>
    <t>סה''כ מוצרים מובנים</t>
  </si>
  <si>
    <t>ניירות ערך לא סחירים: תעודות התחייבות ממשלתיות</t>
  </si>
  <si>
    <t xml:space="preserve"> חץ</t>
  </si>
  <si>
    <t xml:space="preserve"> סה''כ ל: חץ</t>
  </si>
  <si>
    <t xml:space="preserve"> ערד</t>
  </si>
  <si>
    <t xml:space="preserve"> סה''כ ל: ערד</t>
  </si>
  <si>
    <t xml:space="preserve"> מירון</t>
  </si>
  <si>
    <t xml:space="preserve"> סה''כ ל: מירון</t>
  </si>
  <si>
    <t xml:space="preserve"> פיקדונות חשכ"ל</t>
  </si>
  <si>
    <t xml:space="preserve"> סה''כ ל: פיקדונות חשכ"ל</t>
  </si>
  <si>
    <t xml:space="preserve"> אג"ח של ממשלת ישראל שהונפקו בחו"ל</t>
  </si>
  <si>
    <t xml:space="preserve"> סה''כ ל: אג"ח של ממשלת ישראל שהונפקו בחו"ל</t>
  </si>
  <si>
    <t xml:space="preserve"> אג"ח לא סחיר שהנפיקו ממשלות זרות בחו"ל</t>
  </si>
  <si>
    <t xml:space="preserve"> סה''כ ל: אג"ח לא סחיר שהנפיקו ממשלות זרות בחו"ל</t>
  </si>
  <si>
    <t>ניירות ערך לא סחירים: תעודות חוב מסחריות</t>
  </si>
  <si>
    <t xml:space="preserve"> תעודות חוב מסחריות של חברות ישראליות</t>
  </si>
  <si>
    <t xml:space="preserve"> סה''כ ל: תעודות חוב מסחריות של חברות ישראליות</t>
  </si>
  <si>
    <t xml:space="preserve"> תעודות חוב מסחריות של חברות זרות</t>
  </si>
  <si>
    <t xml:space="preserve"> סה''כ ל: תעודות חוב מסחריות של חברות זרות</t>
  </si>
  <si>
    <t>ניירות ערך לא סחירים: אג''ח קונצרני</t>
  </si>
  <si>
    <t xml:space="preserve"> צמוד מדד</t>
  </si>
  <si>
    <t>1124346</t>
  </si>
  <si>
    <t>מקורות אג"ח 8- מקורות</t>
  </si>
  <si>
    <t>1124353</t>
  </si>
  <si>
    <t>מקורות אג"ח 9- מקורות</t>
  </si>
  <si>
    <t>1125483</t>
  </si>
  <si>
    <t>מגדל ביטוח - כתב התחייבות א'- מגדל אחזקות ביטוח</t>
  </si>
  <si>
    <t>1127562</t>
  </si>
  <si>
    <t>מגדל ביטוח - כתב התחייבות ב'- מגדל אחזקות ביטוח</t>
  </si>
  <si>
    <t>1125509</t>
  </si>
  <si>
    <t>נתיבי גז אג"ח ג- נתיבי גז</t>
  </si>
  <si>
    <t>60001292</t>
  </si>
  <si>
    <t>חשמל 2022- חברת חשמל</t>
  </si>
  <si>
    <t>6001127</t>
  </si>
  <si>
    <t>חשמל ה. פרטית- חברת חשמל</t>
  </si>
  <si>
    <t>1121490</t>
  </si>
  <si>
    <t>דיביאס אגח ב- די. בי. אס.</t>
  </si>
  <si>
    <t>1170190</t>
  </si>
  <si>
    <t>בסר אירופה  אגח ט חש 12/12- בסר אירופה</t>
  </si>
  <si>
    <t>1380146</t>
  </si>
  <si>
    <t>ארזים אג"ח ב חש 04/12- ארזים השקעות</t>
  </si>
  <si>
    <t>1125624</t>
  </si>
  <si>
    <t>אמפל אג"ח ב חש 01/12- אמפל</t>
  </si>
  <si>
    <t>1127679</t>
  </si>
  <si>
    <t>אמפל אג"ח ב' חש 01/13- אמפל</t>
  </si>
  <si>
    <t>1091032</t>
  </si>
  <si>
    <t>אפסק      א- אפסק</t>
  </si>
  <si>
    <t>1125376</t>
  </si>
  <si>
    <t>אפסק אג"ח א' חש 01/12- אפסק</t>
  </si>
  <si>
    <t>3720117</t>
  </si>
  <si>
    <t>דוראה אג"ח ד- דוראה השקעות</t>
  </si>
  <si>
    <t>13501070</t>
  </si>
  <si>
    <t>וורלד ספנות- וורלד קפיטל</t>
  </si>
  <si>
    <t>3570025</t>
  </si>
  <si>
    <t>מטיס אג"ח א'- מטיס</t>
  </si>
  <si>
    <t xml:space="preserve"> סה''כ ל: צמוד מדד</t>
  </si>
  <si>
    <t>1127265</t>
  </si>
  <si>
    <t>אפריל נדלן החזקות 1- אפריל החזקות-דלק נדל"ן</t>
  </si>
  <si>
    <t xml:space="preserve"> צמוד למטח</t>
  </si>
  <si>
    <t>9710</t>
  </si>
  <si>
    <t>אורמת טכנולוגיות- אורמת</t>
  </si>
  <si>
    <t xml:space="preserve"> סה''כ ל: צמוד למטח</t>
  </si>
  <si>
    <t xml:space="preserve"> אג"ח קונצרני של חברות ישראליות</t>
  </si>
  <si>
    <t xml:space="preserve"> סה''כ ל: אג"ח קונצרני של חברות ישראליות</t>
  </si>
  <si>
    <t xml:space="preserve"> אג"ח קונצרני של חברות זרות</t>
  </si>
  <si>
    <t xml:space="preserve"> סה''כ ל: אג"ח קונצרני של חברות זרות</t>
  </si>
  <si>
    <t>ניירות ערך לא סחירים: מניות</t>
  </si>
  <si>
    <t>401018</t>
  </si>
  <si>
    <t>פלג- פלג ניא</t>
  </si>
  <si>
    <t>JE00B1S0VN88</t>
  </si>
  <si>
    <t>DGRE LN-Delek Global Real Esta- Delek Global Real Estate LTD</t>
  </si>
  <si>
    <t>ניירות ערך לא סחירים: קרנות השקעה</t>
  </si>
  <si>
    <t xml:space="preserve"> קרנות הון סיכון</t>
  </si>
  <si>
    <t xml:space="preserve"> סה''כ ל: קרנות הון סיכון</t>
  </si>
  <si>
    <t xml:space="preserve"> קרנות גידור</t>
  </si>
  <si>
    <t xml:space="preserve"> סה''כ ל: קרנות גידור</t>
  </si>
  <si>
    <t xml:space="preserve"> קרנות נדל"ן</t>
  </si>
  <si>
    <t xml:space="preserve"> סה''כ ל: קרנות נדל"ן</t>
  </si>
  <si>
    <t xml:space="preserve"> קרנות השקעה אחרות</t>
  </si>
  <si>
    <t xml:space="preserve"> סה''כ ל: קרנות השקעה אחרות</t>
  </si>
  <si>
    <t xml:space="preserve"> קרנות הון סיכון בחו"ל</t>
  </si>
  <si>
    <t xml:space="preserve"> סה''כ ל: קרנות הון סיכון בחו"ל</t>
  </si>
  <si>
    <t xml:space="preserve"> קרנות גידור בחו"ל</t>
  </si>
  <si>
    <t xml:space="preserve"> סה''כ ל: קרנות גידור בחו"ל</t>
  </si>
  <si>
    <t xml:space="preserve"> קרנות נדל"ן בחו"ל</t>
  </si>
  <si>
    <t xml:space="preserve"> סה''כ ל: קרנות נדל"ן בחו"ל</t>
  </si>
  <si>
    <t xml:space="preserve"> קרנות השקעה אחרות בחו"ל</t>
  </si>
  <si>
    <t xml:space="preserve"> סה''כ ל: קרנות השקעה אחרות בחו"ל</t>
  </si>
  <si>
    <t>סה''כ קרנות השקעה</t>
  </si>
  <si>
    <t>ניירות ערך לא סחירים: כתבי אופציה</t>
  </si>
  <si>
    <t>כתבי אופציה בישראל</t>
  </si>
  <si>
    <t>972063</t>
  </si>
  <si>
    <t>איסתא אופציה- איסתא</t>
  </si>
  <si>
    <t>סה''כ ל: כתבי אופציה בישראל</t>
  </si>
  <si>
    <t>ניירות ערך לא סחירים: אופציות</t>
  </si>
  <si>
    <t xml:space="preserve"> מט"ח/מט"ח</t>
  </si>
  <si>
    <t xml:space="preserve"> סה''כ ל: מט"ח/מט"ח</t>
  </si>
  <si>
    <t>ניירות ערך לא סחירים: חוזים עתידיים</t>
  </si>
  <si>
    <t>87123144</t>
  </si>
  <si>
    <t>FW פ. סהר  3.637 250614 דולר- פועלים סהר</t>
  </si>
  <si>
    <t>87123145</t>
  </si>
  <si>
    <t>FW פ. סהר  3.637 250614 שקל- פועלים סהר</t>
  </si>
  <si>
    <t>87123222</t>
  </si>
  <si>
    <t>FW פ. סהר 4.854 061014 יורו- פועלים סהר</t>
  </si>
  <si>
    <t>87123223</t>
  </si>
  <si>
    <t>FW פ. סהר 4.854 061014 שקל- פועלים סהר</t>
  </si>
  <si>
    <t>16917</t>
  </si>
  <si>
    <t>FW פ.סהר 3.724 21.01.14 שקל- פועלים סהר</t>
  </si>
  <si>
    <t>87123160</t>
  </si>
  <si>
    <t>FW פ.סהר 4.7525 250614 יורו- פועלים סהר</t>
  </si>
  <si>
    <t>87123161</t>
  </si>
  <si>
    <t>FW פ.סהר 4.7525 250614 שקל- פועלים סהר</t>
  </si>
  <si>
    <t>16915</t>
  </si>
  <si>
    <t>FW פ.סהר 5.0334 21.01.14 שקל- פועלים סהר</t>
  </si>
  <si>
    <t>16916</t>
  </si>
  <si>
    <t>FWפ.סהר 3.724 21.01.14דולר- פועלים סהר</t>
  </si>
  <si>
    <t>16914</t>
  </si>
  <si>
    <t>FWפ.סהר 5.0334 21.01.14יורו- פועלים סהר</t>
  </si>
  <si>
    <t>ניירות ערך לא סחירים: מוצרים מובנים</t>
  </si>
  <si>
    <t>1127273</t>
  </si>
  <si>
    <t>אפריל נדלן החזקות 2- אפריל החזקות-דלק נדל"ן</t>
  </si>
  <si>
    <t>הלוואות</t>
  </si>
  <si>
    <t>שיעור ריבית  
 ממוצע</t>
  </si>
  <si>
    <t xml:space="preserve"> כנגד חסכון עמיתים מובטחים</t>
  </si>
  <si>
    <t xml:space="preserve"> סה''כ ל: כנגד חסכון עמיתים מובטחים</t>
  </si>
  <si>
    <t xml:space="preserve"> מבוטחות במשכנתא או תיקי משכנתאות</t>
  </si>
  <si>
    <t>7100019</t>
  </si>
  <si>
    <t>גורם 72</t>
  </si>
  <si>
    <t>7102510</t>
  </si>
  <si>
    <t>7100027</t>
  </si>
  <si>
    <t xml:space="preserve"> סה''כ ל: מבוטחות במשכנתא או תיקי משכנתאות</t>
  </si>
  <si>
    <t xml:space="preserve"> מובטחות בערבות בנקאית</t>
  </si>
  <si>
    <t xml:space="preserve"> סה''כ ל: מובטחות בערבות בנקאית</t>
  </si>
  <si>
    <t xml:space="preserve"> מובטחות בבטחונות אחרים</t>
  </si>
  <si>
    <t xml:space="preserve"> סה''כ ל: מובטחות בבטחונות אחרים</t>
  </si>
  <si>
    <t xml:space="preserve"> מובטחות בשיעבוד כלי רכב</t>
  </si>
  <si>
    <t xml:space="preserve"> סה''כ ל: מובטחות בשיעבוד כלי רכב</t>
  </si>
  <si>
    <t xml:space="preserve"> הלוואות לסוכנים</t>
  </si>
  <si>
    <t xml:space="preserve"> סה''כ ל: הלוואות לסוכנים</t>
  </si>
  <si>
    <t xml:space="preserve"> הלוואות לעובדים ונושאי משרה</t>
  </si>
  <si>
    <t xml:space="preserve"> סה''כ ל: הלוואות לעובדים ונושאי משרה</t>
  </si>
  <si>
    <t xml:space="preserve"> לא מובטחות</t>
  </si>
  <si>
    <t xml:space="preserve"> סה''כ ל: לא מובטחות</t>
  </si>
  <si>
    <t xml:space="preserve"> מובטחות במשכנתא או תיקי משכנתאות</t>
  </si>
  <si>
    <t xml:space="preserve"> סה''כ ל: מובטחות במשכנתא או תיקי משכנתאות</t>
  </si>
  <si>
    <t>סה''כ הלוואות</t>
  </si>
  <si>
    <t>פקדונות מעל 3 חודשים</t>
  </si>
  <si>
    <t>תנאי   
  ושיעור ריבית</t>
  </si>
  <si>
    <t>בנק אדנים 6.15% 2000/2014- בנק מזרחי</t>
  </si>
  <si>
    <t>לאומי למשכנת 6.2% ת.פק. 2014- בנק לאומי</t>
  </si>
  <si>
    <t>פקדון בנק הפועלים 04/2020- בנק הפועלים</t>
  </si>
  <si>
    <t>6.1% בנק הבינלאומי הראשון ת.פ.- בנק הבינלאומי</t>
  </si>
  <si>
    <t>5102/5 ירושלים פקדון- בנק ירושלים</t>
  </si>
  <si>
    <t>אוצר השלטון אג"ח 2004/2018- דקסיה</t>
  </si>
  <si>
    <t xml:space="preserve"> נקוב במט"ח</t>
  </si>
  <si>
    <t xml:space="preserve"> סה''כ ל: נקוב במט"ח</t>
  </si>
  <si>
    <t xml:space="preserve"> צמודי מט"ח</t>
  </si>
  <si>
    <t xml:space="preserve"> סה''כ ל: צמודי מט"ח</t>
  </si>
  <si>
    <t>סה''כ פקדונות מעל 3 חודשים</t>
  </si>
  <si>
    <t>זכויות במקרקעין</t>
  </si>
  <si>
    <t>שיעור תשואה במהלך התקופה  
 (אחוזים)</t>
  </si>
  <si>
    <t>אופי הנכס</t>
  </si>
  <si>
    <t>תאריך שערוך אחרון  
 (תאריך)</t>
  </si>
  <si>
    <t xml:space="preserve"> מניב</t>
  </si>
  <si>
    <t xml:space="preserve"> סה''כ ל: מניב</t>
  </si>
  <si>
    <t xml:space="preserve"> לא מניב</t>
  </si>
  <si>
    <t xml:space="preserve"> סה''כ ל: לא מניב</t>
  </si>
  <si>
    <t>סה''כ זכויות במקרקעין</t>
  </si>
  <si>
    <t>השקעות אחרות</t>
  </si>
  <si>
    <t>בארץ</t>
  </si>
  <si>
    <t>סה''כ ל: בארץ</t>
  </si>
  <si>
    <t>סה''כ השקעות אחרות</t>
  </si>
  <si>
    <t>יתרות התחייבות להשקעה</t>
  </si>
  <si>
    <t>תאריך סיום ההתחייבות 
 (תאריך)</t>
  </si>
  <si>
    <t>סכום ההתחייבות  
 (אלפי ש''ח)</t>
  </si>
  <si>
    <t>סה''כ יתרות התחייבות להשקעה</t>
  </si>
  <si>
    <t>אג''ח קונצרני סחיר- לפי עלות מתואמת</t>
  </si>
  <si>
    <t>עלות מתואמת 
 (אלפי ש''ח)</t>
  </si>
  <si>
    <t>ריבית אפקטיבית (אחוזים)</t>
  </si>
  <si>
    <t>סה''כ אג''ח קונצרני סחיר- לפי עלות מתואמת</t>
  </si>
  <si>
    <t>אג''ח קונצרני לא סחיר- לפי עלות מתואמת</t>
  </si>
  <si>
    <t>סה''כ אג''ח קונצרני לא סחיר- לפי עלות מתואמת</t>
  </si>
  <si>
    <t>מסגרות מנוצלות ללווים</t>
  </si>
  <si>
    <t>תאריך הקצאה 
 אחרון</t>
  </si>
  <si>
    <t>דירוג הלווה</t>
  </si>
  <si>
    <t>מספר ני''ע 
 לרכישה</t>
  </si>
  <si>
    <t>שם ני''ע 
 לרכישה</t>
  </si>
  <si>
    <t>מספר ח''פ</t>
  </si>
  <si>
    <t xml:space="preserve">סה''כ ל: </t>
  </si>
  <si>
    <t>סה''כ מסגרות מנוצלות ללווים</t>
  </si>
  <si>
    <t>לתאריך 31/12/2013
מבטחים- קופת גמל למטרות חופשה חגים והבראה (אישור אוצר  1154 )</t>
  </si>
  <si>
    <t>1111111111- 10</t>
  </si>
  <si>
    <t>עו'ש- בנק לאומי</t>
  </si>
  <si>
    <t>1111111111- 12</t>
  </si>
  <si>
    <t>עו'ש- פועלים</t>
  </si>
  <si>
    <t>1111111111- 33</t>
  </si>
  <si>
    <t>עו'ש- גמול פועלים סהר</t>
  </si>
  <si>
    <t>20001- 33</t>
  </si>
  <si>
    <t>30001- 33</t>
  </si>
  <si>
    <t>1111111110- 33</t>
  </si>
  <si>
    <t>פ.ח.ק.- גמול פועלים סהר</t>
  </si>
  <si>
    <t xml:space="preserve">דולר  </t>
  </si>
  <si>
    <t>דולר  - גמול פועלים סהר</t>
  </si>
  <si>
    <t xml:space="preserve">שטרלינג  </t>
  </si>
  <si>
    <t>שטרלינג  - גמול פועלים סהר</t>
  </si>
  <si>
    <t xml:space="preserve">דולר אוסטרלי </t>
  </si>
  <si>
    <t xml:space="preserve">ריאל ברזיל </t>
  </si>
  <si>
    <t xml:space="preserve">ין יפני </t>
  </si>
  <si>
    <t xml:space="preserve">יורו </t>
  </si>
  <si>
    <t>שגיא</t>
  </si>
  <si>
    <t>סה''כ ל: שגיא</t>
  </si>
  <si>
    <t xml:space="preserve"> גליל</t>
  </si>
  <si>
    <t xml:space="preserve"> סה''כ ל: גליל</t>
  </si>
  <si>
    <t xml:space="preserve"> כפיר</t>
  </si>
  <si>
    <t xml:space="preserve"> סה''כ ל: כפיר</t>
  </si>
  <si>
    <t xml:space="preserve"> מלווה קצר מועד</t>
  </si>
  <si>
    <t xml:space="preserve"> סה''כ ל: מלווה קצר מועד</t>
  </si>
  <si>
    <t xml:space="preserve"> שחר</t>
  </si>
  <si>
    <t xml:space="preserve"> סה''כ ל: שחר</t>
  </si>
  <si>
    <t xml:space="preserve"> גילון</t>
  </si>
  <si>
    <t xml:space="preserve"> סה''כ ל: גילון</t>
  </si>
  <si>
    <t>גלבוע</t>
  </si>
  <si>
    <t xml:space="preserve"> סה''כ ל: גלבוע</t>
  </si>
  <si>
    <t>LU0189893794</t>
  </si>
  <si>
    <t>LU0407242659</t>
  </si>
  <si>
    <t xml:space="preserve"> שכבת חוב (Tranch) בדרוג AA- ומעלה</t>
  </si>
  <si>
    <t xml:space="preserve"> סה''כ ל: שכבת חוב (Tranch) בדרוג AA- ומעלה</t>
  </si>
  <si>
    <t xml:space="preserve"> שכבת חוב (Tranch) בדרוג BBB- עד A+</t>
  </si>
  <si>
    <t xml:space="preserve"> סה''כ ל: שכבת חוב (Tranch) בדרוג BBB- עד A+</t>
  </si>
  <si>
    <t xml:space="preserve"> שכבת חוב (Tranch) בדרוג BB+ ומטה</t>
  </si>
  <si>
    <t xml:space="preserve"> סה''כ ל: שכבת חוב (Tranch) בדרוג BB+ ומטה</t>
  </si>
  <si>
    <t xml:space="preserve"> שכבת הון (Equity Tranch)</t>
  </si>
  <si>
    <t xml:space="preserve"> סה''כ ל: שכבת הון (Equity Tranch)</t>
  </si>
  <si>
    <t xml:space="preserve">חייבים  </t>
  </si>
  <si>
    <t>זכאים</t>
  </si>
  <si>
    <t>שכבת הון (Equity Tranch)</t>
  </si>
  <si>
    <t>סה''כ ל: שכבת הון (Equity Tranch)</t>
  </si>
  <si>
    <t xml:space="preserve">US46507NAE04 </t>
  </si>
  <si>
    <t xml:space="preserve">XS0830174222 </t>
  </si>
  <si>
    <t xml:space="preserve">USF2893TAF33 </t>
  </si>
  <si>
    <t xml:space="preserve">XS0873630742 </t>
  </si>
  <si>
    <t xml:space="preserve">XS0901578681 </t>
  </si>
  <si>
    <t xml:space="preserve">XS0805570354 </t>
  </si>
  <si>
    <t xml:space="preserve">XS0919504562 </t>
  </si>
  <si>
    <t xml:space="preserve">XS0932235194 </t>
  </si>
  <si>
    <t xml:space="preserve">USP84050AA46 </t>
  </si>
  <si>
    <t xml:space="preserve">US87938WAP86 </t>
  </si>
  <si>
    <t xml:space="preserve">XS0957135212 </t>
  </si>
  <si>
    <t xml:space="preserve">USQ55038AA33 </t>
  </si>
  <si>
    <t xml:space="preserve">US6174824M37 </t>
  </si>
  <si>
    <t xml:space="preserve">XS0808632763 </t>
  </si>
  <si>
    <t xml:space="preserve">XS0922301717 </t>
  </si>
  <si>
    <t xml:space="preserve">XS0246487457 </t>
  </si>
  <si>
    <t xml:space="preserve">XS0863583281 </t>
  </si>
  <si>
    <t xml:space="preserve">XS0921331509 </t>
  </si>
  <si>
    <t>06-7252430</t>
  </si>
  <si>
    <t>10-6020945</t>
  </si>
  <si>
    <t>12-5238</t>
  </si>
  <si>
    <t>31-7341803</t>
  </si>
  <si>
    <t>54-7264765</t>
  </si>
  <si>
    <t>68-6396352</t>
  </si>
  <si>
    <t>שע"ח</t>
  </si>
  <si>
    <t>שם מטבע</t>
  </si>
  <si>
    <t>ריבית אפקטיבית ממוצעת (אחוזים)</t>
  </si>
  <si>
    <t>שיעור ריבית ממוצע
  (אחוזים)</t>
  </si>
  <si>
    <t>Fitch</t>
  </si>
  <si>
    <t>ELBIT VISION SYSTEMS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</si>
</sst>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[$-1010409]#,##0.00;#,##0.00\-"/>
    <numFmt numFmtId="165" formatCode="[$-1010409]dd/mm/yy"/>
    <numFmt numFmtId="166" formatCode="[$-1010409]General"/>
  </numFmts>
  <fonts count="16" x14ac:knownFonts="1">
    <font>
      <sz val="10"/>
      <name val="Arial"/>
      <charset val="1"/>
    </font>
    <font>
      <sz val="9"/>
      <color indexed="8"/>
      <name val="Arial"/>
      <family val="2"/>
    </font>
    <font>
      <b/>
      <sz val="18"/>
      <color indexed="8"/>
      <name val="David"/>
      <charset val="177"/>
    </font>
    <font>
      <sz val="11"/>
      <color indexed="8"/>
      <name val="David"/>
      <charset val="177"/>
    </font>
    <font>
      <b/>
      <sz val="10"/>
      <color indexed="9"/>
      <name val="Arial"/>
      <family val="2"/>
    </font>
    <font>
      <b/>
      <i/>
      <sz val="10"/>
      <color indexed="18"/>
      <name val="Arial"/>
      <family val="2"/>
    </font>
    <font>
      <sz val="8"/>
      <name val="Arial"/>
      <family val="2"/>
    </font>
    <font>
      <b/>
      <sz val="8"/>
      <color indexed="9"/>
      <name val="Arial"/>
      <family val="2"/>
    </font>
    <font>
      <sz val="8"/>
      <color indexed="8"/>
      <name val="Arial"/>
      <family val="2"/>
    </font>
    <font>
      <b/>
      <sz val="8"/>
      <color indexed="18"/>
      <name val="Arial"/>
      <family val="2"/>
    </font>
    <font>
      <b/>
      <i/>
      <sz val="8"/>
      <color indexed="8"/>
      <name val="Arial"/>
      <family val="2"/>
    </font>
    <font>
      <b/>
      <i/>
      <sz val="8"/>
      <color indexed="18"/>
      <name val="Arial"/>
      <family val="2"/>
    </font>
    <font>
      <sz val="8"/>
      <color indexed="8"/>
      <name val="David"/>
      <charset val="177"/>
    </font>
    <font>
      <b/>
      <sz val="10"/>
      <color indexed="9"/>
      <name val="Arial"/>
      <family val="2"/>
    </font>
    <font>
      <sz val="9"/>
      <color indexed="8"/>
      <name val="Arial"/>
      <family val="2"/>
    </font>
    <font>
      <sz val="1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51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/>
      <bottom style="medium">
        <color indexed="8"/>
      </bottom>
      <diagonal/>
    </border>
  </borders>
  <cellStyleXfs count="2">
    <xf numFmtId="0" fontId="0" fillId="0" borderId="0">
      <alignment wrapText="1"/>
    </xf>
    <xf numFmtId="43" fontId="15" fillId="0" borderId="0" applyFont="0" applyFill="0" applyBorder="0" applyAlignment="0" applyProtection="0"/>
  </cellStyleXfs>
  <cellXfs count="46">
    <xf numFmtId="0" fontId="0" fillId="0" borderId="0" xfId="0">
      <alignment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4" fillId="5" borderId="1" xfId="0" applyFont="1" applyFill="1" applyBorder="1" applyAlignment="1">
      <alignment vertical="center" wrapText="1"/>
    </xf>
    <xf numFmtId="164" fontId="1" fillId="6" borderId="1" xfId="0" applyNumberFormat="1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vertical="center" wrapText="1"/>
    </xf>
    <xf numFmtId="164" fontId="5" fillId="4" borderId="2" xfId="0" applyNumberFormat="1" applyFont="1" applyFill="1" applyBorder="1" applyAlignment="1">
      <alignment horizontal="left" wrapText="1"/>
    </xf>
    <xf numFmtId="0" fontId="5" fillId="4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2" fillId="6" borderId="0" xfId="0" applyFont="1" applyFill="1" applyBorder="1" applyAlignment="1">
      <alignment vertical="top" wrapText="1"/>
    </xf>
    <xf numFmtId="0" fontId="6" fillId="0" borderId="0" xfId="0" applyFont="1" applyAlignment="1">
      <alignment horizontal="right" wrapText="1" readingOrder="2"/>
    </xf>
    <xf numFmtId="0" fontId="8" fillId="0" borderId="0" xfId="0" applyFont="1" applyFill="1" applyAlignment="1">
      <alignment horizontal="right" vertical="top" wrapText="1" readingOrder="2"/>
    </xf>
    <xf numFmtId="0" fontId="8" fillId="0" borderId="0" xfId="0" applyFont="1" applyFill="1" applyBorder="1" applyAlignment="1">
      <alignment horizontal="right" vertical="top" wrapText="1" readingOrder="2"/>
    </xf>
    <xf numFmtId="164" fontId="8" fillId="6" borderId="1" xfId="0" applyNumberFormat="1" applyFont="1" applyFill="1" applyBorder="1" applyAlignment="1">
      <alignment horizontal="right" vertical="center" wrapText="1" readingOrder="2"/>
    </xf>
    <xf numFmtId="0" fontId="8" fillId="6" borderId="1" xfId="0" applyFont="1" applyFill="1" applyBorder="1" applyAlignment="1">
      <alignment horizontal="right" vertical="center" wrapText="1" readingOrder="2"/>
    </xf>
    <xf numFmtId="164" fontId="10" fillId="3" borderId="1" xfId="0" applyNumberFormat="1" applyFont="1" applyFill="1" applyBorder="1" applyAlignment="1">
      <alignment horizontal="right" wrapText="1" readingOrder="2"/>
    </xf>
    <xf numFmtId="0" fontId="10" fillId="3" borderId="1" xfId="0" applyFont="1" applyFill="1" applyBorder="1" applyAlignment="1">
      <alignment horizontal="right" wrapText="1" readingOrder="2"/>
    </xf>
    <xf numFmtId="0" fontId="10" fillId="3" borderId="1" xfId="0" applyFont="1" applyFill="1" applyBorder="1" applyAlignment="1">
      <alignment horizontal="right" vertical="top" wrapText="1" readingOrder="2"/>
    </xf>
    <xf numFmtId="164" fontId="11" fillId="4" borderId="2" xfId="0" applyNumberFormat="1" applyFont="1" applyFill="1" applyBorder="1" applyAlignment="1">
      <alignment horizontal="right" wrapText="1" readingOrder="2"/>
    </xf>
    <xf numFmtId="0" fontId="11" fillId="4" borderId="2" xfId="0" applyFont="1" applyFill="1" applyBorder="1" applyAlignment="1">
      <alignment horizontal="right" wrapText="1" readingOrder="2"/>
    </xf>
    <xf numFmtId="0" fontId="11" fillId="4" borderId="2" xfId="0" applyFont="1" applyFill="1" applyBorder="1" applyAlignment="1">
      <alignment horizontal="right" vertical="center" wrapText="1" readingOrder="2"/>
    </xf>
    <xf numFmtId="0" fontId="6" fillId="0" borderId="0" xfId="0" applyFont="1" applyAlignment="1">
      <alignment horizontal="center" vertical="center" wrapText="1" readingOrder="2"/>
    </xf>
    <xf numFmtId="0" fontId="7" fillId="5" borderId="1" xfId="0" applyFont="1" applyFill="1" applyBorder="1" applyAlignment="1">
      <alignment horizontal="center" vertical="center" wrapText="1" readingOrder="2"/>
    </xf>
    <xf numFmtId="0" fontId="8" fillId="0" borderId="0" xfId="0" applyFont="1" applyFill="1" applyAlignment="1">
      <alignment horizontal="center" vertical="center" wrapText="1" readingOrder="2"/>
    </xf>
    <xf numFmtId="0" fontId="8" fillId="0" borderId="0" xfId="0" applyFont="1" applyFill="1" applyBorder="1" applyAlignment="1">
      <alignment horizontal="center" vertical="center" wrapText="1" readingOrder="2"/>
    </xf>
    <xf numFmtId="0" fontId="0" fillId="0" borderId="0" xfId="0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165" fontId="8" fillId="6" borderId="1" xfId="0" applyNumberFormat="1" applyFont="1" applyFill="1" applyBorder="1" applyAlignment="1">
      <alignment horizontal="right" vertical="center" wrapText="1" readingOrder="2"/>
    </xf>
    <xf numFmtId="166" fontId="8" fillId="6" borderId="1" xfId="0" applyNumberFormat="1" applyFont="1" applyFill="1" applyBorder="1" applyAlignment="1">
      <alignment horizontal="right" vertical="center" wrapText="1" readingOrder="2"/>
    </xf>
    <xf numFmtId="0" fontId="3" fillId="6" borderId="0" xfId="0" applyFont="1" applyFill="1" applyBorder="1" applyAlignment="1">
      <alignment vertical="top" wrapText="1"/>
    </xf>
    <xf numFmtId="0" fontId="8" fillId="6" borderId="1" xfId="0" applyFont="1" applyFill="1" applyBorder="1" applyAlignment="1">
      <alignment horizontal="right" vertical="center" wrapText="1" readingOrder="1"/>
    </xf>
    <xf numFmtId="0" fontId="8" fillId="0" borderId="1" xfId="0" applyFont="1" applyFill="1" applyBorder="1" applyAlignment="1">
      <alignment horizontal="right" vertical="center" wrapText="1" readingOrder="2"/>
    </xf>
    <xf numFmtId="164" fontId="8" fillId="0" borderId="1" xfId="0" applyNumberFormat="1" applyFont="1" applyFill="1" applyBorder="1" applyAlignment="1">
      <alignment horizontal="right" vertical="center" wrapText="1" readingOrder="2"/>
    </xf>
    <xf numFmtId="49" fontId="8" fillId="6" borderId="1" xfId="0" applyNumberFormat="1" applyFont="1" applyFill="1" applyBorder="1" applyAlignment="1">
      <alignment horizontal="right" vertical="center" wrapText="1" readingOrder="2"/>
    </xf>
    <xf numFmtId="0" fontId="13" fillId="5" borderId="1" xfId="0" applyFont="1" applyFill="1" applyBorder="1" applyAlignment="1">
      <alignment vertical="center" wrapText="1"/>
    </xf>
    <xf numFmtId="0" fontId="14" fillId="0" borderId="0" xfId="0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vertical="top" wrapText="1"/>
    </xf>
    <xf numFmtId="43" fontId="1" fillId="0" borderId="0" xfId="1" applyFont="1" applyFill="1" applyBorder="1" applyAlignment="1">
      <alignment vertical="top" wrapText="1"/>
    </xf>
    <xf numFmtId="43" fontId="8" fillId="0" borderId="0" xfId="1" applyFont="1" applyFill="1" applyAlignment="1">
      <alignment horizontal="right" vertical="top" wrapText="1" readingOrder="2"/>
    </xf>
    <xf numFmtId="0" fontId="2" fillId="6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right" vertical="top" wrapText="1"/>
    </xf>
    <xf numFmtId="0" fontId="12" fillId="6" borderId="0" xfId="0" applyFont="1" applyFill="1" applyBorder="1" applyAlignment="1">
      <alignment horizontal="right" vertical="top" wrapText="1"/>
    </xf>
    <xf numFmtId="0" fontId="9" fillId="2" borderId="1" xfId="0" applyFont="1" applyFill="1" applyBorder="1" applyAlignment="1">
      <alignment horizontal="right" vertical="top" wrapText="1" readingOrder="2"/>
    </xf>
    <xf numFmtId="0" fontId="12" fillId="6" borderId="3" xfId="0" applyFont="1" applyFill="1" applyBorder="1" applyAlignment="1">
      <alignment horizontal="right" vertical="top" wrapText="1"/>
    </xf>
    <xf numFmtId="0" fontId="8" fillId="0" borderId="0" xfId="0" applyFont="1" applyFill="1" applyBorder="1" applyAlignment="1">
      <alignment horizontal="right" vertical="top" wrapText="1" readingOrder="2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>
    <outlinePr summaryBelow="0" summaryRight="0"/>
  </sheetPr>
  <dimension ref="B1:F44"/>
  <sheetViews>
    <sheetView showGridLines="0" tabSelected="1" zoomScaleNormal="100" workbookViewId="0"/>
  </sheetViews>
  <sheetFormatPr defaultRowHeight="12.75" x14ac:dyDescent="0.2"/>
  <cols>
    <col min="2" max="3" width="21.140625" customWidth="1"/>
    <col min="4" max="4" width="41.7109375" customWidth="1"/>
    <col min="5" max="5" width="6.85546875" customWidth="1"/>
    <col min="6" max="6" width="55.85546875" customWidth="1"/>
  </cols>
  <sheetData>
    <row r="1" spans="2:6" ht="21.6" customHeight="1" x14ac:dyDescent="0.2">
      <c r="B1" s="40" t="s">
        <v>0</v>
      </c>
      <c r="C1" s="40"/>
      <c r="D1" s="40"/>
      <c r="E1" s="40"/>
      <c r="F1" s="1"/>
    </row>
    <row r="2" spans="2:6" ht="36" customHeight="1" thickBot="1" x14ac:dyDescent="0.25">
      <c r="B2" s="42" t="s">
        <v>1120</v>
      </c>
      <c r="C2" s="42"/>
      <c r="D2" s="42"/>
      <c r="E2" s="30"/>
      <c r="F2" s="1"/>
    </row>
    <row r="3" spans="2:6" ht="26.25" thickBot="1" x14ac:dyDescent="0.25">
      <c r="B3" s="3" t="s">
        <v>1</v>
      </c>
      <c r="C3" s="3" t="s">
        <v>2</v>
      </c>
      <c r="D3" s="3"/>
      <c r="E3" s="2"/>
      <c r="F3" s="1"/>
    </row>
    <row r="4" spans="2:6" x14ac:dyDescent="0.2">
      <c r="B4" s="4"/>
      <c r="C4" s="4"/>
      <c r="D4" s="5" t="s">
        <v>3</v>
      </c>
      <c r="E4" s="2"/>
      <c r="F4" s="1"/>
    </row>
    <row r="5" spans="2:6" x14ac:dyDescent="0.2">
      <c r="B5" s="4">
        <f>+C5/$C$35*100</f>
        <v>7.6336208865110837</v>
      </c>
      <c r="C5" s="4">
        <f>+'מזומנים ושווי מזומנים'!C39</f>
        <v>2723.4203790809997</v>
      </c>
      <c r="D5" s="5" t="s">
        <v>4</v>
      </c>
      <c r="E5" s="2"/>
      <c r="F5" s="1"/>
    </row>
    <row r="6" spans="2:6" x14ac:dyDescent="0.2">
      <c r="B6" s="4"/>
      <c r="C6" s="4"/>
      <c r="D6" s="5" t="s">
        <v>5</v>
      </c>
      <c r="E6" s="2"/>
      <c r="F6" s="1"/>
    </row>
    <row r="7" spans="2:6" x14ac:dyDescent="0.2">
      <c r="B7" s="4">
        <f t="shared" ref="B7:B16" si="0">+C7/$C$35*100</f>
        <v>26.930546657032583</v>
      </c>
      <c r="C7" s="4">
        <f>+'נ"ע סחירים_ תעודות התחייבות ממש'!D56</f>
        <v>9607.9174844999998</v>
      </c>
      <c r="D7" s="5" t="s">
        <v>6</v>
      </c>
      <c r="E7" s="2"/>
      <c r="F7" s="1"/>
    </row>
    <row r="8" spans="2:6" x14ac:dyDescent="0.2">
      <c r="B8" s="4">
        <f t="shared" si="0"/>
        <v>1.4014767872683316E-7</v>
      </c>
      <c r="C8" s="4">
        <f>+'נ"ע סחירים_ תעודות חוב מסחריות'!D24</f>
        <v>5.0000000000000002E-5</v>
      </c>
      <c r="D8" s="5" t="s">
        <v>7</v>
      </c>
      <c r="E8" s="2"/>
      <c r="F8" s="1"/>
    </row>
    <row r="9" spans="2:6" x14ac:dyDescent="0.2">
      <c r="B9" s="4">
        <f t="shared" si="0"/>
        <v>27.044362419505152</v>
      </c>
      <c r="C9" s="4">
        <f>+'נ"ע סחירים_ אג"ח קונצרני'!D193</f>
        <v>9648.5231383026621</v>
      </c>
      <c r="D9" s="5" t="s">
        <v>8</v>
      </c>
      <c r="E9" s="2"/>
      <c r="F9" s="1"/>
    </row>
    <row r="10" spans="2:6" x14ac:dyDescent="0.2">
      <c r="B10" s="4">
        <f t="shared" si="0"/>
        <v>12.296286021044546</v>
      </c>
      <c r="C10" s="4">
        <f>+'נ"ע סחירים_ מניות'!D120</f>
        <v>4386.9032055149746</v>
      </c>
      <c r="D10" s="5" t="s">
        <v>9</v>
      </c>
      <c r="E10" s="2"/>
      <c r="F10" s="1"/>
    </row>
    <row r="11" spans="2:6" x14ac:dyDescent="0.2">
      <c r="B11" s="4">
        <f t="shared" si="0"/>
        <v>15.65236514867901</v>
      </c>
      <c r="C11" s="4">
        <f>+'נ"ע סחירים_ תעודות סל'!D85</f>
        <v>5584.2398856950003</v>
      </c>
      <c r="D11" s="5" t="s">
        <v>10</v>
      </c>
      <c r="E11" s="2"/>
      <c r="F11" s="1"/>
    </row>
    <row r="12" spans="2:6" x14ac:dyDescent="0.2">
      <c r="B12" s="4">
        <f t="shared" si="0"/>
        <v>4.3357022447040716</v>
      </c>
      <c r="C12" s="4">
        <f>+'נ"ע סחירים_ קרנות נאמנות'!D25</f>
        <v>1546.8334131865799</v>
      </c>
      <c r="D12" s="5" t="s">
        <v>11</v>
      </c>
      <c r="E12" s="2"/>
      <c r="F12" s="1"/>
    </row>
    <row r="13" spans="2:6" x14ac:dyDescent="0.2">
      <c r="B13" s="4">
        <f t="shared" si="0"/>
        <v>2.544821170996859E-4</v>
      </c>
      <c r="C13" s="4">
        <f>+'נ"ע סחירים_ כתבי אופציה'!D12</f>
        <v>9.0790700000000002E-2</v>
      </c>
      <c r="D13" s="5" t="s">
        <v>12</v>
      </c>
      <c r="E13" s="2"/>
      <c r="F13" s="1"/>
    </row>
    <row r="14" spans="2:6" x14ac:dyDescent="0.2">
      <c r="B14" s="4">
        <f t="shared" si="0"/>
        <v>2.522658217082997E-7</v>
      </c>
      <c r="C14" s="4">
        <f>+'נ"ע סחירים_ אופציות'!D36</f>
        <v>9.0000000000000006E-5</v>
      </c>
      <c r="D14" s="5" t="s">
        <v>13</v>
      </c>
      <c r="E14" s="2"/>
      <c r="F14" s="1"/>
    </row>
    <row r="15" spans="2:6" x14ac:dyDescent="0.2">
      <c r="B15" s="4">
        <f t="shared" si="0"/>
        <v>5.6059071490733275E-8</v>
      </c>
      <c r="C15" s="4">
        <v>2.0000000000000002E-5</v>
      </c>
      <c r="D15" s="5" t="s">
        <v>14</v>
      </c>
      <c r="E15" s="2"/>
      <c r="F15" s="1"/>
    </row>
    <row r="16" spans="2:6" x14ac:dyDescent="0.2">
      <c r="B16" s="4">
        <f t="shared" si="0"/>
        <v>8.6266279311887989E-2</v>
      </c>
      <c r="C16" s="4">
        <f>+'נ"ע סחירים_ מוצרים מובנים'!D57</f>
        <v>30.776920493999999</v>
      </c>
      <c r="D16" s="5" t="s">
        <v>15</v>
      </c>
      <c r="E16" s="2"/>
      <c r="F16" s="1"/>
    </row>
    <row r="17" spans="2:6" x14ac:dyDescent="0.2">
      <c r="B17" s="4"/>
      <c r="C17" s="4"/>
      <c r="D17" s="5" t="s">
        <v>16</v>
      </c>
      <c r="E17" s="2"/>
      <c r="F17" s="1"/>
    </row>
    <row r="18" spans="2:6" x14ac:dyDescent="0.2">
      <c r="B18" s="4">
        <f t="shared" ref="B18:B30" si="1">+C18/$C$35*100</f>
        <v>1.9620675021756642E-7</v>
      </c>
      <c r="C18" s="4">
        <f>+'נ"ע ל"ס_ תעודות התחייבות ממשלתי'!D30</f>
        <v>6.9999999999999994E-5</v>
      </c>
      <c r="D18" s="5" t="s">
        <v>6</v>
      </c>
      <c r="E18" s="2"/>
      <c r="F18" s="1"/>
    </row>
    <row r="19" spans="2:6" x14ac:dyDescent="0.2">
      <c r="B19" s="4">
        <f t="shared" si="1"/>
        <v>1.6817721447219982E-7</v>
      </c>
      <c r="C19" s="4">
        <f>+'נ"ע ל"ס_ תעודות חוב מסחריות'!D27</f>
        <v>6.0000000000000002E-5</v>
      </c>
      <c r="D19" s="5" t="s">
        <v>7</v>
      </c>
      <c r="E19" s="2"/>
      <c r="F19" s="1"/>
    </row>
    <row r="20" spans="2:6" x14ac:dyDescent="0.2">
      <c r="B20" s="4">
        <f t="shared" si="1"/>
        <v>3.0307081217803846</v>
      </c>
      <c r="C20" s="4">
        <f>+'נ"ע ל"ס_ אג"ח קונצרני'!D43</f>
        <v>1081.2551978430001</v>
      </c>
      <c r="D20" s="5" t="s">
        <v>8</v>
      </c>
      <c r="E20" s="2"/>
      <c r="F20" s="1"/>
    </row>
    <row r="21" spans="2:6" x14ac:dyDescent="0.2">
      <c r="B21" s="4">
        <f t="shared" si="1"/>
        <v>7.6358948234010224E-2</v>
      </c>
      <c r="C21" s="4">
        <f>+'נ"ע ל"ס_ מניות'!D12</f>
        <v>27.242316436380001</v>
      </c>
      <c r="D21" s="5" t="s">
        <v>9</v>
      </c>
      <c r="E21" s="2"/>
      <c r="F21" s="1"/>
    </row>
    <row r="22" spans="2:6" x14ac:dyDescent="0.2">
      <c r="B22" s="4">
        <f t="shared" si="1"/>
        <v>2.242362859629331E-7</v>
      </c>
      <c r="C22" s="4">
        <f>+'נ"ע ל"ס_ קרנות השקעה'!D33</f>
        <v>8.0000000000000007E-5</v>
      </c>
      <c r="D22" s="5" t="s">
        <v>17</v>
      </c>
      <c r="E22" s="2"/>
      <c r="F22" s="1"/>
    </row>
    <row r="23" spans="2:6" x14ac:dyDescent="0.2">
      <c r="B23" s="4">
        <f t="shared" si="1"/>
        <v>2.87605460376058E-3</v>
      </c>
      <c r="C23" s="4">
        <f>+'נ"ע ל"ס_ כתבי אופציה'!D11</f>
        <v>1.0260800000000001</v>
      </c>
      <c r="D23" s="5" t="s">
        <v>18</v>
      </c>
      <c r="E23" s="2"/>
      <c r="F23" s="1"/>
    </row>
    <row r="24" spans="2:6" x14ac:dyDescent="0.2">
      <c r="B24" s="4">
        <f t="shared" si="1"/>
        <v>2.8029535745366633E-7</v>
      </c>
      <c r="C24" s="4">
        <f>+'נ"ע ל"ס_ אופציות'!D39</f>
        <v>1E-4</v>
      </c>
      <c r="D24" s="5" t="s">
        <v>19</v>
      </c>
      <c r="E24" s="2"/>
      <c r="F24" s="1"/>
    </row>
    <row r="25" spans="2:6" x14ac:dyDescent="0.2">
      <c r="B25" s="4">
        <f t="shared" si="1"/>
        <v>0.17232800695381176</v>
      </c>
      <c r="C25" s="4">
        <v>61.480863800000002</v>
      </c>
      <c r="D25" s="5" t="s">
        <v>20</v>
      </c>
      <c r="E25" s="2"/>
      <c r="F25" s="1"/>
    </row>
    <row r="26" spans="2:6" x14ac:dyDescent="0.2">
      <c r="B26" s="4">
        <f t="shared" si="1"/>
        <v>5.0293878768635026E-3</v>
      </c>
      <c r="C26" s="4">
        <f>+'נ"ע ל"ס_ מוצרים מובנים'!D57</f>
        <v>1.794317224</v>
      </c>
      <c r="D26" s="5" t="s">
        <v>21</v>
      </c>
      <c r="E26" s="2"/>
      <c r="F26" s="1"/>
    </row>
    <row r="27" spans="2:6" x14ac:dyDescent="0.2">
      <c r="B27" s="4">
        <f t="shared" si="1"/>
        <v>4.1986537940245823E-3</v>
      </c>
      <c r="C27" s="4">
        <f>+הלוואות!C48</f>
        <v>1.4979391139999998</v>
      </c>
      <c r="D27" s="5" t="s">
        <v>22</v>
      </c>
      <c r="E27" s="2"/>
      <c r="F27" s="1"/>
    </row>
    <row r="28" spans="2:6" x14ac:dyDescent="0.2">
      <c r="B28" s="4">
        <f t="shared" si="1"/>
        <v>2.0059302089250965</v>
      </c>
      <c r="C28" s="4">
        <f>+'פקדונות מעל 3 חודשים'!C32</f>
        <v>715.648745362</v>
      </c>
      <c r="D28" s="5" t="s">
        <v>23</v>
      </c>
      <c r="E28" s="2"/>
      <c r="F28" s="1"/>
    </row>
    <row r="29" spans="2:6" x14ac:dyDescent="0.2">
      <c r="B29" s="4">
        <f t="shared" si="1"/>
        <v>1.1211814298146655E-7</v>
      </c>
      <c r="C29" s="4">
        <f>+'זכויות במקרקעין'!C21</f>
        <v>4.0000000000000003E-5</v>
      </c>
      <c r="D29" s="5" t="s">
        <v>24</v>
      </c>
      <c r="E29" s="2"/>
      <c r="F29" s="1"/>
    </row>
    <row r="30" spans="2:6" x14ac:dyDescent="0.2">
      <c r="B30" s="4">
        <f t="shared" si="1"/>
        <v>0.72316202223045911</v>
      </c>
      <c r="C30" s="4">
        <f>+'השקעות אחרות'!C12</f>
        <v>258</v>
      </c>
      <c r="D30" s="5" t="s">
        <v>25</v>
      </c>
      <c r="E30" s="2"/>
      <c r="F30" s="1"/>
    </row>
    <row r="31" spans="2:6" x14ac:dyDescent="0.2">
      <c r="B31" s="4"/>
      <c r="C31" s="4"/>
      <c r="D31" s="5" t="s">
        <v>26</v>
      </c>
      <c r="E31" s="2"/>
      <c r="F31" s="1"/>
    </row>
    <row r="32" spans="2:6" x14ac:dyDescent="0.2">
      <c r="B32" s="4">
        <f t="shared" ref="B32:B34" si="2">+C32/$C$35*100</f>
        <v>1.1211814298146655E-7</v>
      </c>
      <c r="C32" s="4">
        <f>+'אג"ח קונצרני סחיר- לפי עלות מתו'!D19</f>
        <v>4.0000000000000003E-5</v>
      </c>
      <c r="D32" s="5" t="s">
        <v>27</v>
      </c>
      <c r="E32" s="2"/>
      <c r="F32" s="1"/>
    </row>
    <row r="33" spans="2:6" x14ac:dyDescent="0.2">
      <c r="B33" s="4">
        <f t="shared" si="2"/>
        <v>1.1211814298146655E-7</v>
      </c>
      <c r="C33" s="4">
        <f>+'אג"ח קונצרני לא סחיר- לפי עלות '!D19</f>
        <v>4.0000000000000003E-5</v>
      </c>
      <c r="D33" s="5" t="s">
        <v>28</v>
      </c>
      <c r="E33" s="2"/>
      <c r="F33" s="1"/>
    </row>
    <row r="34" spans="2:6" x14ac:dyDescent="0.2">
      <c r="B34" s="4">
        <f t="shared" si="2"/>
        <v>2.8029535745366636E-6</v>
      </c>
      <c r="C34" s="4">
        <f>+'מסגרות מנוצלות ללווים'!C8</f>
        <v>1E-3</v>
      </c>
      <c r="D34" s="5" t="s">
        <v>29</v>
      </c>
      <c r="E34" s="2"/>
      <c r="F34" s="1"/>
    </row>
    <row r="35" spans="2:6" ht="13.5" thickBot="1" x14ac:dyDescent="0.25">
      <c r="B35" s="6">
        <f>SUM(B5:B34)</f>
        <v>100</v>
      </c>
      <c r="C35" s="6">
        <f>SUM(C5:C34)</f>
        <v>35676.652267253587</v>
      </c>
      <c r="D35" s="7" t="s">
        <v>30</v>
      </c>
      <c r="E35" s="2"/>
      <c r="F35" s="1"/>
    </row>
    <row r="36" spans="2:6" ht="13.5" thickBot="1" x14ac:dyDescent="0.25"/>
    <row r="37" spans="2:6" ht="13.5" thickBot="1" x14ac:dyDescent="0.25">
      <c r="B37" s="35" t="s">
        <v>1191</v>
      </c>
      <c r="C37" s="35" t="s">
        <v>1192</v>
      </c>
    </row>
    <row r="38" spans="2:6" ht="13.5" thickBot="1" x14ac:dyDescent="0.25">
      <c r="B38" s="4">
        <v>3.1025999999999998</v>
      </c>
      <c r="C38" s="5" t="s">
        <v>1135</v>
      </c>
    </row>
    <row r="39" spans="2:6" ht="13.5" thickBot="1" x14ac:dyDescent="0.25">
      <c r="B39" s="4">
        <v>1.4685999999999999</v>
      </c>
      <c r="C39" s="5" t="s">
        <v>1136</v>
      </c>
    </row>
    <row r="40" spans="2:6" ht="13.5" thickBot="1" x14ac:dyDescent="0.25">
      <c r="B40" s="4">
        <v>3.3063000000000002E-2</v>
      </c>
      <c r="C40" s="5" t="s">
        <v>1137</v>
      </c>
    </row>
    <row r="41" spans="2:6" ht="13.5" thickBot="1" x14ac:dyDescent="0.25">
      <c r="B41" s="4">
        <v>3.4710000000000001</v>
      </c>
      <c r="C41" s="5" t="s">
        <v>1131</v>
      </c>
    </row>
    <row r="42" spans="2:6" ht="13.5" thickBot="1" x14ac:dyDescent="0.25">
      <c r="B42" s="4">
        <v>5.7419000000000002</v>
      </c>
      <c r="C42" s="5" t="s">
        <v>1133</v>
      </c>
    </row>
    <row r="43" spans="2:6" ht="13.5" thickBot="1" x14ac:dyDescent="0.25">
      <c r="B43" s="4">
        <v>4.7819000000000003</v>
      </c>
      <c r="C43" s="5" t="s">
        <v>1138</v>
      </c>
    </row>
    <row r="44" spans="2:6" ht="36" customHeight="1" x14ac:dyDescent="0.2">
      <c r="B44" s="41" t="s">
        <v>31</v>
      </c>
      <c r="C44" s="41"/>
      <c r="D44" s="41"/>
      <c r="E44" s="41"/>
      <c r="F44" s="1"/>
    </row>
  </sheetData>
  <mergeCells count="3">
    <mergeCell ref="B1:E1"/>
    <mergeCell ref="B44:E44"/>
    <mergeCell ref="B2:D2"/>
  </mergeCells>
  <pageMargins left="0.5" right="0.5" top="0.4" bottom="0.4" header="0.4" footer="0.4"/>
  <pageSetup paperSize="9" scale="8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>
    <outlinePr summaryBelow="0" summaryRight="0"/>
  </sheetPr>
  <dimension ref="A1:N600"/>
  <sheetViews>
    <sheetView showGridLines="0" workbookViewId="0">
      <pane ySplit="4" topLeftCell="A5" activePane="bottomLeft" state="frozen"/>
      <selection pane="bottomLeft" activeCell="E8" sqref="E8"/>
    </sheetView>
  </sheetViews>
  <sheetFormatPr defaultRowHeight="12.75" x14ac:dyDescent="0.2"/>
  <cols>
    <col min="2" max="2" width="12.5703125" bestFit="1" customWidth="1"/>
    <col min="3" max="3" width="9.5703125" bestFit="1" customWidth="1"/>
    <col min="4" max="5" width="8.140625" bestFit="1" customWidth="1"/>
    <col min="6" max="6" width="8.28515625" bestFit="1" customWidth="1"/>
    <col min="7" max="7" width="7.85546875" bestFit="1" customWidth="1"/>
    <col min="8" max="8" width="4.140625" bestFit="1" customWidth="1"/>
    <col min="9" max="9" width="28.140625" bestFit="1" customWidth="1"/>
    <col min="10" max="10" width="39.85546875" bestFit="1" customWidth="1"/>
    <col min="11" max="11" width="6.85546875" customWidth="1"/>
    <col min="12" max="12" width="29.85546875" customWidth="1"/>
  </cols>
  <sheetData>
    <row r="1" spans="1:14" ht="21.6" customHeight="1" x14ac:dyDescent="0.2">
      <c r="B1" s="40" t="s">
        <v>33</v>
      </c>
      <c r="C1" s="40"/>
      <c r="D1" s="40"/>
      <c r="E1" s="40"/>
      <c r="F1" s="40"/>
      <c r="G1" s="40"/>
      <c r="H1" s="40"/>
      <c r="I1" s="40"/>
      <c r="J1" s="40"/>
      <c r="K1" s="10"/>
      <c r="L1" s="9"/>
      <c r="M1" s="9"/>
      <c r="N1" s="9"/>
    </row>
    <row r="2" spans="1:14" ht="15" customHeight="1" x14ac:dyDescent="0.2">
      <c r="B2" s="42" t="str">
        <f>+'סכום נכסי ההשקעה'!B2:D2</f>
        <v>לתאריך 31/12/2013
מבטחים- קופת גמל למטרות חופשה חגים והבראה (אישור אוצר  1154 )</v>
      </c>
      <c r="C2" s="42"/>
      <c r="D2" s="42"/>
      <c r="E2" s="42"/>
      <c r="F2" s="42"/>
      <c r="G2" s="42"/>
      <c r="H2" s="42"/>
      <c r="I2" s="42"/>
      <c r="J2" s="42"/>
      <c r="K2" s="10"/>
      <c r="L2" s="9"/>
      <c r="M2" s="9"/>
      <c r="N2" s="9"/>
    </row>
    <row r="3" spans="1:14" ht="12.75" customHeight="1" thickBot="1" x14ac:dyDescent="0.25">
      <c r="B3" s="44"/>
      <c r="C3" s="44"/>
      <c r="D3" s="44"/>
      <c r="E3" s="44"/>
      <c r="F3" s="44"/>
      <c r="G3" s="44"/>
      <c r="H3" s="44"/>
      <c r="I3" s="44"/>
      <c r="J3" s="44"/>
      <c r="K3" s="2"/>
      <c r="L3" s="1"/>
    </row>
    <row r="4" spans="1:14" s="26" customFormat="1" ht="34.5" customHeight="1" thickBot="1" x14ac:dyDescent="0.25">
      <c r="A4" s="22"/>
      <c r="B4" s="23" t="s">
        <v>1</v>
      </c>
      <c r="C4" s="23" t="s">
        <v>34</v>
      </c>
      <c r="D4" s="23" t="s">
        <v>35</v>
      </c>
      <c r="E4" s="23" t="s">
        <v>36</v>
      </c>
      <c r="F4" s="23" t="s">
        <v>32</v>
      </c>
      <c r="G4" s="23" t="s">
        <v>37</v>
      </c>
      <c r="H4" s="23" t="s">
        <v>38</v>
      </c>
      <c r="I4" s="23" t="s">
        <v>39</v>
      </c>
      <c r="J4" s="23" t="s">
        <v>40</v>
      </c>
      <c r="K4" s="24"/>
      <c r="L4" s="25"/>
      <c r="M4" s="22"/>
      <c r="N4" s="22"/>
    </row>
    <row r="5" spans="1:14" ht="13.5" customHeight="1" thickBot="1" x14ac:dyDescent="0.25">
      <c r="A5" s="11"/>
      <c r="B5" s="43" t="s">
        <v>41</v>
      </c>
      <c r="C5" s="43"/>
      <c r="D5" s="43"/>
      <c r="E5" s="43"/>
      <c r="F5" s="43"/>
      <c r="G5" s="43"/>
      <c r="H5" s="43"/>
      <c r="I5" s="43"/>
      <c r="J5" s="43"/>
      <c r="K5" s="12"/>
      <c r="L5" s="13"/>
      <c r="M5" s="11"/>
      <c r="N5" s="11"/>
    </row>
    <row r="6" spans="1:14" ht="13.5" customHeight="1" x14ac:dyDescent="0.2">
      <c r="A6" s="11"/>
      <c r="B6" s="43" t="s">
        <v>42</v>
      </c>
      <c r="C6" s="43"/>
      <c r="D6" s="43"/>
      <c r="E6" s="43"/>
      <c r="F6" s="43"/>
      <c r="G6" s="43"/>
      <c r="H6" s="43"/>
      <c r="I6" s="43"/>
      <c r="J6" s="43"/>
      <c r="K6" s="12"/>
      <c r="L6" s="13"/>
      <c r="M6" s="11"/>
      <c r="N6" s="11"/>
    </row>
    <row r="7" spans="1:14" ht="13.5" customHeight="1" x14ac:dyDescent="0.2">
      <c r="A7" s="11"/>
      <c r="B7" s="14">
        <f>C7/'סכום נכסי ההשקעה'!$C$35*100</f>
        <v>0.12481129021422006</v>
      </c>
      <c r="C7" s="14">
        <v>44.528489999999998</v>
      </c>
      <c r="D7" s="14">
        <v>0</v>
      </c>
      <c r="E7" s="14">
        <v>1.05</v>
      </c>
      <c r="F7" s="15" t="s">
        <v>43</v>
      </c>
      <c r="G7" s="15" t="s">
        <v>130</v>
      </c>
      <c r="H7" s="31" t="s">
        <v>131</v>
      </c>
      <c r="I7" s="15" t="s">
        <v>1121</v>
      </c>
      <c r="J7" s="15" t="s">
        <v>1122</v>
      </c>
      <c r="K7" s="12"/>
      <c r="L7" s="13"/>
      <c r="M7" s="11"/>
      <c r="N7" s="11"/>
    </row>
    <row r="8" spans="1:14" ht="13.5" customHeight="1" x14ac:dyDescent="0.2">
      <c r="A8" s="11"/>
      <c r="B8" s="14">
        <f>C8/'סכום נכסי ההשקעה'!$C$35*100</f>
        <v>0</v>
      </c>
      <c r="C8" s="14">
        <v>0</v>
      </c>
      <c r="D8" s="14">
        <v>0</v>
      </c>
      <c r="E8" s="33">
        <v>0</v>
      </c>
      <c r="F8" s="15" t="s">
        <v>43</v>
      </c>
      <c r="G8" s="15" t="s">
        <v>130</v>
      </c>
      <c r="H8" s="31" t="s">
        <v>131</v>
      </c>
      <c r="I8" s="15" t="s">
        <v>1123</v>
      </c>
      <c r="J8" s="15" t="s">
        <v>1124</v>
      </c>
      <c r="K8" s="12"/>
      <c r="L8" s="13"/>
      <c r="M8" s="11"/>
      <c r="N8" s="11"/>
    </row>
    <row r="9" spans="1:14" ht="13.5" customHeight="1" x14ac:dyDescent="0.2">
      <c r="A9" s="11"/>
      <c r="B9" s="14">
        <f>C9/'סכום נכסי ההשקעה'!$C$35*100</f>
        <v>5.1854641128928278E-6</v>
      </c>
      <c r="C9" s="14">
        <v>1.8500000000000001E-3</v>
      </c>
      <c r="D9" s="14">
        <v>0</v>
      </c>
      <c r="E9" s="14">
        <v>0</v>
      </c>
      <c r="F9" s="15" t="s">
        <v>43</v>
      </c>
      <c r="G9" s="15" t="s">
        <v>130</v>
      </c>
      <c r="H9" s="31" t="s">
        <v>131</v>
      </c>
      <c r="I9" s="15" t="s">
        <v>1125</v>
      </c>
      <c r="J9" s="15" t="s">
        <v>1126</v>
      </c>
      <c r="K9" s="12"/>
      <c r="L9" s="13"/>
      <c r="M9" s="11"/>
      <c r="N9" s="11"/>
    </row>
    <row r="10" spans="1:14" ht="13.5" customHeight="1" x14ac:dyDescent="0.2">
      <c r="A10" s="11"/>
      <c r="B10" s="16">
        <f>C10/'סכום נכסי ההשקעה'!$C$35*100</f>
        <v>0.12481647567833296</v>
      </c>
      <c r="C10" s="16">
        <f>SUM(C7:C9)</f>
        <v>44.530339999999995</v>
      </c>
      <c r="D10" s="16">
        <f>SUMPRODUCT(D7:D9,C7:C9)/C10</f>
        <v>0</v>
      </c>
      <c r="E10" s="17"/>
      <c r="F10" s="17"/>
      <c r="G10" s="17"/>
      <c r="H10" s="17"/>
      <c r="I10" s="17"/>
      <c r="J10" s="18" t="s">
        <v>45</v>
      </c>
      <c r="K10" s="12"/>
      <c r="L10" s="13"/>
      <c r="M10" s="11"/>
      <c r="N10" s="11"/>
    </row>
    <row r="11" spans="1:14" ht="13.5" customHeight="1" x14ac:dyDescent="0.2">
      <c r="A11" s="11"/>
      <c r="B11" s="43" t="s">
        <v>46</v>
      </c>
      <c r="C11" s="43"/>
      <c r="D11" s="43"/>
      <c r="E11" s="43"/>
      <c r="F11" s="43"/>
      <c r="G11" s="43"/>
      <c r="H11" s="43"/>
      <c r="I11" s="43"/>
      <c r="J11" s="43"/>
      <c r="K11" s="12"/>
      <c r="L11" s="13"/>
      <c r="M11" s="11"/>
      <c r="N11" s="11"/>
    </row>
    <row r="12" spans="1:14" ht="13.5" customHeight="1" x14ac:dyDescent="0.2">
      <c r="A12" s="11"/>
      <c r="B12" s="14">
        <f>C12/'סכום נכסי ההשקעה'!$C$35*100</f>
        <v>7.6095779101220881E-2</v>
      </c>
      <c r="C12" s="14">
        <v>27.148426499999999</v>
      </c>
      <c r="D12" s="14">
        <v>0</v>
      </c>
      <c r="E12" s="33">
        <v>0.1</v>
      </c>
      <c r="F12" s="15" t="s">
        <v>1131</v>
      </c>
      <c r="G12" s="15" t="s">
        <v>130</v>
      </c>
      <c r="H12" s="31" t="s">
        <v>131</v>
      </c>
      <c r="I12" s="15" t="s">
        <v>1127</v>
      </c>
      <c r="J12" s="15" t="s">
        <v>1132</v>
      </c>
      <c r="K12" s="12"/>
      <c r="L12" s="13"/>
      <c r="M12" s="11"/>
      <c r="N12" s="11"/>
    </row>
    <row r="13" spans="1:14" ht="13.5" customHeight="1" x14ac:dyDescent="0.2">
      <c r="A13" s="11"/>
      <c r="B13" s="14">
        <f>C13/'סכום נכסי ההשקעה'!$C$35*100</f>
        <v>-1.6094279129632068E-7</v>
      </c>
      <c r="C13" s="14">
        <v>-5.7419E-5</v>
      </c>
      <c r="D13" s="14">
        <v>0</v>
      </c>
      <c r="E13" s="33">
        <v>0</v>
      </c>
      <c r="F13" s="15" t="s">
        <v>1133</v>
      </c>
      <c r="G13" s="15" t="s">
        <v>130</v>
      </c>
      <c r="H13" s="31" t="s">
        <v>131</v>
      </c>
      <c r="I13" s="15" t="s">
        <v>1128</v>
      </c>
      <c r="J13" s="15" t="s">
        <v>1134</v>
      </c>
      <c r="K13" s="12"/>
      <c r="L13" s="13"/>
      <c r="M13" s="11"/>
      <c r="N13" s="11"/>
    </row>
    <row r="14" spans="1:14" ht="13.5" customHeight="1" x14ac:dyDescent="0.2">
      <c r="A14" s="11"/>
      <c r="B14" s="16">
        <f>C14/'סכום נכסי ההשקעה'!$C$35*100</f>
        <v>7.6095618158429579E-2</v>
      </c>
      <c r="C14" s="16">
        <f>SUM(C12:C13)</f>
        <v>27.148369080999998</v>
      </c>
      <c r="D14" s="16">
        <f>SUMPRODUCT(D12:D13,C12:C13)/C14</f>
        <v>0</v>
      </c>
      <c r="E14" s="17"/>
      <c r="F14" s="17"/>
      <c r="G14" s="17"/>
      <c r="H14" s="17"/>
      <c r="I14" s="17"/>
      <c r="J14" s="18" t="s">
        <v>47</v>
      </c>
      <c r="K14" s="12"/>
      <c r="L14" s="13"/>
      <c r="M14" s="11"/>
      <c r="N14" s="11"/>
    </row>
    <row r="15" spans="1:14" ht="13.5" customHeight="1" x14ac:dyDescent="0.2">
      <c r="A15" s="11"/>
      <c r="B15" s="43" t="s">
        <v>48</v>
      </c>
      <c r="C15" s="43"/>
      <c r="D15" s="43"/>
      <c r="E15" s="43"/>
      <c r="F15" s="43"/>
      <c r="G15" s="43"/>
      <c r="H15" s="43"/>
      <c r="I15" s="43"/>
      <c r="J15" s="43"/>
      <c r="K15" s="12"/>
      <c r="L15" s="13"/>
      <c r="M15" s="11"/>
      <c r="N15" s="11"/>
    </row>
    <row r="16" spans="1:14" ht="13.5" customHeight="1" x14ac:dyDescent="0.2">
      <c r="A16" s="11"/>
      <c r="B16" s="14">
        <f>C16/'סכום נכסי ההשקעה'!$C$35*100</f>
        <v>7.4327087926743207</v>
      </c>
      <c r="C16" s="14">
        <v>2651.7416699999999</v>
      </c>
      <c r="D16" s="14">
        <v>0</v>
      </c>
      <c r="E16" s="14">
        <v>0.85</v>
      </c>
      <c r="F16" s="15" t="s">
        <v>43</v>
      </c>
      <c r="G16" s="15" t="s">
        <v>130</v>
      </c>
      <c r="H16" s="31" t="s">
        <v>131</v>
      </c>
      <c r="I16" s="15" t="s">
        <v>1129</v>
      </c>
      <c r="J16" s="15" t="s">
        <v>1130</v>
      </c>
      <c r="K16" s="12"/>
      <c r="L16" s="13"/>
      <c r="M16" s="11"/>
      <c r="N16" s="11"/>
    </row>
    <row r="17" spans="1:14" ht="13.5" customHeight="1" x14ac:dyDescent="0.2">
      <c r="A17" s="11"/>
      <c r="B17" s="16">
        <f>C17/'סכום נכסי ההשקעה'!$C$35*100</f>
        <v>7.4327087926743207</v>
      </c>
      <c r="C17" s="16">
        <f>SUM(C16)</f>
        <v>2651.7416699999999</v>
      </c>
      <c r="D17" s="16">
        <v>0</v>
      </c>
      <c r="E17" s="17"/>
      <c r="F17" s="17"/>
      <c r="G17" s="17"/>
      <c r="H17" s="17"/>
      <c r="I17" s="17"/>
      <c r="J17" s="18" t="s">
        <v>49</v>
      </c>
      <c r="K17" s="12"/>
      <c r="L17" s="13"/>
      <c r="M17" s="11"/>
      <c r="N17" s="11"/>
    </row>
    <row r="18" spans="1:14" ht="13.5" customHeight="1" x14ac:dyDescent="0.2">
      <c r="A18" s="11"/>
      <c r="B18" s="43" t="s">
        <v>50</v>
      </c>
      <c r="C18" s="43"/>
      <c r="D18" s="43"/>
      <c r="E18" s="43"/>
      <c r="F18" s="43"/>
      <c r="G18" s="43"/>
      <c r="H18" s="43"/>
      <c r="I18" s="43"/>
      <c r="J18" s="43"/>
      <c r="K18" s="12"/>
      <c r="L18" s="13"/>
      <c r="M18" s="11"/>
      <c r="N18" s="11"/>
    </row>
    <row r="19" spans="1:14" ht="13.5" customHeight="1" x14ac:dyDescent="0.2">
      <c r="A19" s="11"/>
      <c r="B19" s="14">
        <f>C19/'סכום נכסי ההשקעה'!$C$35*100</f>
        <v>2.8029535745366637E-8</v>
      </c>
      <c r="C19" s="14">
        <v>1.0000000000000001E-5</v>
      </c>
      <c r="D19" s="14">
        <v>0</v>
      </c>
      <c r="E19" s="14">
        <v>0</v>
      </c>
      <c r="F19" s="15" t="s">
        <v>44</v>
      </c>
      <c r="G19" s="15"/>
      <c r="H19" s="15" t="s">
        <v>44</v>
      </c>
      <c r="I19" s="15" t="s">
        <v>44</v>
      </c>
      <c r="J19" s="15" t="s">
        <v>44</v>
      </c>
      <c r="K19" s="12"/>
      <c r="L19" s="13"/>
      <c r="M19" s="11"/>
      <c r="N19" s="11"/>
    </row>
    <row r="20" spans="1:14" ht="13.5" customHeight="1" x14ac:dyDescent="0.2">
      <c r="A20" s="11"/>
      <c r="B20" s="16">
        <f>C20/'סכום נכסי ההשקעה'!$C$35*100</f>
        <v>2.8029535745366637E-8</v>
      </c>
      <c r="C20" s="16">
        <v>1.0000000000000001E-5</v>
      </c>
      <c r="D20" s="16">
        <v>0</v>
      </c>
      <c r="E20" s="17"/>
      <c r="F20" s="17"/>
      <c r="G20" s="17"/>
      <c r="H20" s="17"/>
      <c r="I20" s="17"/>
      <c r="J20" s="18" t="s">
        <v>51</v>
      </c>
      <c r="K20" s="12"/>
      <c r="L20" s="13"/>
      <c r="M20" s="11"/>
      <c r="N20" s="11"/>
    </row>
    <row r="21" spans="1:14" ht="13.5" customHeight="1" x14ac:dyDescent="0.2">
      <c r="A21" s="11"/>
      <c r="B21" s="43" t="s">
        <v>52</v>
      </c>
      <c r="C21" s="43"/>
      <c r="D21" s="43"/>
      <c r="E21" s="43"/>
      <c r="F21" s="43"/>
      <c r="G21" s="43"/>
      <c r="H21" s="43"/>
      <c r="I21" s="43"/>
      <c r="J21" s="43"/>
      <c r="K21" s="12"/>
      <c r="L21" s="13"/>
      <c r="M21" s="11"/>
      <c r="N21" s="11"/>
    </row>
    <row r="22" spans="1:14" ht="13.5" customHeight="1" x14ac:dyDescent="0.2">
      <c r="A22" s="11"/>
      <c r="B22" s="14">
        <f>C22/'סכום נכסי ההשקעה'!$C$35*100</f>
        <v>2.8029535745366637E-8</v>
      </c>
      <c r="C22" s="14">
        <v>1.0000000000000001E-5</v>
      </c>
      <c r="D22" s="14">
        <v>0</v>
      </c>
      <c r="E22" s="14">
        <v>0</v>
      </c>
      <c r="F22" s="15" t="s">
        <v>44</v>
      </c>
      <c r="G22" s="15"/>
      <c r="H22" s="15" t="s">
        <v>44</v>
      </c>
      <c r="I22" s="15" t="s">
        <v>44</v>
      </c>
      <c r="J22" s="15" t="s">
        <v>44</v>
      </c>
      <c r="K22" s="12"/>
      <c r="L22" s="13"/>
      <c r="M22" s="11"/>
      <c r="N22" s="11"/>
    </row>
    <row r="23" spans="1:14" ht="13.5" customHeight="1" x14ac:dyDescent="0.2">
      <c r="A23" s="11"/>
      <c r="B23" s="16">
        <f>C23/'סכום נכסי ההשקעה'!$C$35*100</f>
        <v>2.8029535745366637E-8</v>
      </c>
      <c r="C23" s="16">
        <v>1.0000000000000001E-5</v>
      </c>
      <c r="D23" s="16">
        <v>0</v>
      </c>
      <c r="E23" s="17"/>
      <c r="F23" s="17"/>
      <c r="G23" s="17"/>
      <c r="H23" s="17"/>
      <c r="I23" s="17"/>
      <c r="J23" s="18" t="s">
        <v>53</v>
      </c>
      <c r="K23" s="12"/>
      <c r="L23" s="13"/>
      <c r="M23" s="11"/>
      <c r="N23" s="11"/>
    </row>
    <row r="24" spans="1:14" ht="13.5" customHeight="1" x14ac:dyDescent="0.2">
      <c r="A24" s="11"/>
      <c r="B24" s="43" t="s">
        <v>54</v>
      </c>
      <c r="C24" s="43"/>
      <c r="D24" s="43"/>
      <c r="E24" s="43"/>
      <c r="F24" s="43"/>
      <c r="G24" s="43"/>
      <c r="H24" s="43"/>
      <c r="I24" s="43"/>
      <c r="J24" s="43"/>
      <c r="K24" s="12"/>
      <c r="L24" s="13"/>
      <c r="M24" s="11"/>
      <c r="N24" s="11"/>
    </row>
    <row r="25" spans="1:14" ht="13.5" customHeight="1" x14ac:dyDescent="0.2">
      <c r="A25" s="11"/>
      <c r="B25" s="14">
        <f>C25/'סכום נכסי ההשקעה'!$C$35*100</f>
        <v>2.8029535745366637E-8</v>
      </c>
      <c r="C25" s="14">
        <v>1.0000000000000001E-5</v>
      </c>
      <c r="D25" s="14">
        <v>0</v>
      </c>
      <c r="E25" s="14">
        <v>0</v>
      </c>
      <c r="F25" s="15" t="s">
        <v>44</v>
      </c>
      <c r="G25" s="15"/>
      <c r="H25" s="15" t="s">
        <v>44</v>
      </c>
      <c r="I25" s="15" t="s">
        <v>44</v>
      </c>
      <c r="J25" s="15" t="s">
        <v>44</v>
      </c>
      <c r="K25" s="12"/>
      <c r="L25" s="13"/>
      <c r="M25" s="11"/>
      <c r="N25" s="11"/>
    </row>
    <row r="26" spans="1:14" ht="13.5" customHeight="1" x14ac:dyDescent="0.2">
      <c r="A26" s="11"/>
      <c r="B26" s="16">
        <f>C26/'סכום נכסי ההשקעה'!$C$35*100</f>
        <v>2.8029535745366637E-8</v>
      </c>
      <c r="C26" s="16">
        <v>1.0000000000000001E-5</v>
      </c>
      <c r="D26" s="16">
        <v>0</v>
      </c>
      <c r="E26" s="17"/>
      <c r="F26" s="17"/>
      <c r="G26" s="17"/>
      <c r="H26" s="17"/>
      <c r="I26" s="17"/>
      <c r="J26" s="18" t="s">
        <v>55</v>
      </c>
      <c r="K26" s="12"/>
      <c r="L26" s="13"/>
      <c r="M26" s="11"/>
      <c r="N26" s="11"/>
    </row>
    <row r="27" spans="1:14" ht="13.5" customHeight="1" x14ac:dyDescent="0.2">
      <c r="A27" s="11"/>
      <c r="B27" s="43" t="s">
        <v>56</v>
      </c>
      <c r="C27" s="43"/>
      <c r="D27" s="43"/>
      <c r="E27" s="43"/>
      <c r="F27" s="43"/>
      <c r="G27" s="43"/>
      <c r="H27" s="43"/>
      <c r="I27" s="43"/>
      <c r="J27" s="43"/>
      <c r="K27" s="12"/>
      <c r="L27" s="13"/>
      <c r="M27" s="11"/>
      <c r="N27" s="11"/>
    </row>
    <row r="28" spans="1:14" ht="13.5" customHeight="1" x14ac:dyDescent="0.2">
      <c r="A28" s="11"/>
      <c r="B28" s="14">
        <f>C28/'סכום נכסי ההשקעה'!$C$35*100</f>
        <v>2.8029535745366637E-8</v>
      </c>
      <c r="C28" s="14">
        <v>1.0000000000000001E-5</v>
      </c>
      <c r="D28" s="14">
        <v>0</v>
      </c>
      <c r="E28" s="14">
        <v>0</v>
      </c>
      <c r="F28" s="15" t="s">
        <v>44</v>
      </c>
      <c r="G28" s="15"/>
      <c r="H28" s="15" t="s">
        <v>44</v>
      </c>
      <c r="I28" s="15" t="s">
        <v>44</v>
      </c>
      <c r="J28" s="15" t="s">
        <v>44</v>
      </c>
      <c r="K28" s="12"/>
      <c r="L28" s="13"/>
      <c r="M28" s="11"/>
      <c r="N28" s="11"/>
    </row>
    <row r="29" spans="1:14" ht="13.5" customHeight="1" x14ac:dyDescent="0.2">
      <c r="A29" s="11"/>
      <c r="B29" s="16">
        <f>C29/'סכום נכסי ההשקעה'!$C$35*100</f>
        <v>2.8029535745366637E-8</v>
      </c>
      <c r="C29" s="16">
        <v>1.0000000000000001E-5</v>
      </c>
      <c r="D29" s="16">
        <v>0</v>
      </c>
      <c r="E29" s="17"/>
      <c r="F29" s="17"/>
      <c r="G29" s="17"/>
      <c r="H29" s="17"/>
      <c r="I29" s="17"/>
      <c r="J29" s="18" t="s">
        <v>57</v>
      </c>
      <c r="K29" s="12"/>
      <c r="L29" s="13"/>
      <c r="M29" s="11"/>
      <c r="N29" s="11"/>
    </row>
    <row r="30" spans="1:14" ht="13.5" customHeight="1" x14ac:dyDescent="0.2">
      <c r="A30" s="11"/>
      <c r="B30" s="16">
        <f>C30/'סכום נכסי ההשקעה'!$C$35*100</f>
        <v>7.6336208865110837</v>
      </c>
      <c r="C30" s="16">
        <f>C10+C17+C14</f>
        <v>2723.4203790809997</v>
      </c>
      <c r="D30" s="16">
        <v>0</v>
      </c>
      <c r="E30" s="17"/>
      <c r="F30" s="17"/>
      <c r="G30" s="17"/>
      <c r="H30" s="17"/>
      <c r="I30" s="17"/>
      <c r="J30" s="18" t="s">
        <v>58</v>
      </c>
      <c r="K30" s="12"/>
      <c r="L30" s="13"/>
      <c r="M30" s="11"/>
      <c r="N30" s="11"/>
    </row>
    <row r="31" spans="1:14" ht="13.5" customHeight="1" x14ac:dyDescent="0.2">
      <c r="A31" s="11"/>
      <c r="B31" s="43" t="s">
        <v>59</v>
      </c>
      <c r="C31" s="43"/>
      <c r="D31" s="43"/>
      <c r="E31" s="43"/>
      <c r="F31" s="43"/>
      <c r="G31" s="43"/>
      <c r="H31" s="43"/>
      <c r="I31" s="43"/>
      <c r="J31" s="43"/>
      <c r="K31" s="12"/>
      <c r="L31" s="13"/>
      <c r="M31" s="11"/>
      <c r="N31" s="11"/>
    </row>
    <row r="32" spans="1:14" ht="13.5" customHeight="1" x14ac:dyDescent="0.2">
      <c r="A32" s="11"/>
      <c r="B32" s="43" t="s">
        <v>60</v>
      </c>
      <c r="C32" s="43"/>
      <c r="D32" s="43"/>
      <c r="E32" s="43"/>
      <c r="F32" s="43"/>
      <c r="G32" s="43"/>
      <c r="H32" s="43"/>
      <c r="I32" s="43"/>
      <c r="J32" s="43"/>
      <c r="K32" s="12"/>
      <c r="L32" s="13"/>
      <c r="M32" s="11"/>
      <c r="N32" s="11"/>
    </row>
    <row r="33" spans="1:14" ht="13.5" customHeight="1" x14ac:dyDescent="0.2">
      <c r="A33" s="11"/>
      <c r="B33" s="14">
        <f>C33/'סכום נכסי ההשקעה'!$C$35*100</f>
        <v>2.8029535745366637E-8</v>
      </c>
      <c r="C33" s="14">
        <v>1.0000000000000001E-5</v>
      </c>
      <c r="D33" s="14">
        <v>0</v>
      </c>
      <c r="E33" s="14">
        <v>0</v>
      </c>
      <c r="F33" s="15" t="s">
        <v>44</v>
      </c>
      <c r="G33" s="15"/>
      <c r="H33" s="15" t="s">
        <v>44</v>
      </c>
      <c r="I33" s="15" t="s">
        <v>44</v>
      </c>
      <c r="J33" s="15" t="s">
        <v>44</v>
      </c>
      <c r="K33" s="12"/>
      <c r="L33" s="13"/>
      <c r="M33" s="11"/>
      <c r="N33" s="11"/>
    </row>
    <row r="34" spans="1:14" ht="13.5" customHeight="1" x14ac:dyDescent="0.2">
      <c r="A34" s="11"/>
      <c r="B34" s="16">
        <f>C34/'סכום נכסי ההשקעה'!$C$35*100</f>
        <v>2.8029535745366637E-8</v>
      </c>
      <c r="C34" s="16">
        <v>1.0000000000000001E-5</v>
      </c>
      <c r="D34" s="16">
        <v>0</v>
      </c>
      <c r="E34" s="17"/>
      <c r="F34" s="17"/>
      <c r="G34" s="17"/>
      <c r="H34" s="17"/>
      <c r="I34" s="17"/>
      <c r="J34" s="18" t="s">
        <v>61</v>
      </c>
      <c r="K34" s="12"/>
      <c r="L34" s="13"/>
      <c r="M34" s="11"/>
      <c r="N34" s="11"/>
    </row>
    <row r="35" spans="1:14" ht="13.5" customHeight="1" x14ac:dyDescent="0.2">
      <c r="A35" s="11"/>
      <c r="B35" s="43" t="s">
        <v>62</v>
      </c>
      <c r="C35" s="43"/>
      <c r="D35" s="43"/>
      <c r="E35" s="43"/>
      <c r="F35" s="43"/>
      <c r="G35" s="43"/>
      <c r="H35" s="43"/>
      <c r="I35" s="43"/>
      <c r="J35" s="43"/>
      <c r="K35" s="12"/>
      <c r="L35" s="13"/>
      <c r="M35" s="11"/>
      <c r="N35" s="11"/>
    </row>
    <row r="36" spans="1:14" ht="13.5" customHeight="1" x14ac:dyDescent="0.2">
      <c r="A36" s="11"/>
      <c r="B36" s="14">
        <f>C36/'סכום נכסי ההשקעה'!$C$35*100</f>
        <v>2.8029535745366637E-8</v>
      </c>
      <c r="C36" s="14">
        <v>1.0000000000000001E-5</v>
      </c>
      <c r="D36" s="14">
        <v>0</v>
      </c>
      <c r="E36" s="14">
        <v>0</v>
      </c>
      <c r="F36" s="15" t="s">
        <v>44</v>
      </c>
      <c r="G36" s="15"/>
      <c r="H36" s="15" t="s">
        <v>44</v>
      </c>
      <c r="I36" s="15" t="s">
        <v>44</v>
      </c>
      <c r="J36" s="15" t="s">
        <v>44</v>
      </c>
      <c r="K36" s="12"/>
      <c r="L36" s="13"/>
      <c r="M36" s="11"/>
      <c r="N36" s="11"/>
    </row>
    <row r="37" spans="1:14" ht="13.5" customHeight="1" x14ac:dyDescent="0.2">
      <c r="A37" s="11"/>
      <c r="B37" s="16">
        <f>C37/'סכום נכסי ההשקעה'!$C$35*100</f>
        <v>2.8029535745366637E-8</v>
      </c>
      <c r="C37" s="16">
        <v>1.0000000000000001E-5</v>
      </c>
      <c r="D37" s="16">
        <v>0</v>
      </c>
      <c r="E37" s="17"/>
      <c r="F37" s="17"/>
      <c r="G37" s="17"/>
      <c r="H37" s="17"/>
      <c r="I37" s="17"/>
      <c r="J37" s="18" t="s">
        <v>63</v>
      </c>
      <c r="K37" s="12"/>
      <c r="L37" s="13"/>
      <c r="M37" s="11"/>
      <c r="N37" s="11"/>
    </row>
    <row r="38" spans="1:14" ht="13.5" customHeight="1" x14ac:dyDescent="0.2">
      <c r="A38" s="11"/>
      <c r="B38" s="16">
        <f>C38/'סכום נכסי ההשקעה'!$C$35*100</f>
        <v>5.6059071490733275E-8</v>
      </c>
      <c r="C38" s="16">
        <v>2.0000000000000002E-5</v>
      </c>
      <c r="D38" s="16">
        <v>0</v>
      </c>
      <c r="E38" s="17"/>
      <c r="F38" s="17"/>
      <c r="G38" s="17"/>
      <c r="H38" s="17"/>
      <c r="I38" s="17"/>
      <c r="J38" s="18" t="s">
        <v>64</v>
      </c>
      <c r="K38" s="12"/>
      <c r="L38" s="13"/>
      <c r="M38" s="11"/>
      <c r="N38" s="11"/>
    </row>
    <row r="39" spans="1:14" ht="13.5" customHeight="1" x14ac:dyDescent="0.2">
      <c r="A39" s="11"/>
      <c r="B39" s="19">
        <f>C39/'סכום נכסי ההשקעה'!$C$35*100</f>
        <v>7.6336208865110837</v>
      </c>
      <c r="C39" s="19">
        <f>+C30</f>
        <v>2723.4203790809997</v>
      </c>
      <c r="D39" s="19">
        <f>+D30</f>
        <v>0</v>
      </c>
      <c r="E39" s="20"/>
      <c r="F39" s="20"/>
      <c r="G39" s="20"/>
      <c r="H39" s="20"/>
      <c r="I39" s="20"/>
      <c r="J39" s="21" t="s">
        <v>65</v>
      </c>
      <c r="K39" s="12"/>
      <c r="L39" s="13"/>
      <c r="M39" s="11"/>
      <c r="N39" s="11"/>
    </row>
    <row r="40" spans="1:14" ht="13.5" customHeight="1" x14ac:dyDescent="0.2">
      <c r="A40" s="11"/>
      <c r="B40" s="13"/>
      <c r="C40" s="12"/>
      <c r="D40" s="12"/>
      <c r="E40" s="12"/>
      <c r="F40" s="12"/>
      <c r="G40" s="12"/>
      <c r="H40" s="12"/>
      <c r="I40" s="12"/>
      <c r="J40" s="12"/>
      <c r="K40" s="12"/>
      <c r="L40" s="13"/>
      <c r="M40" s="11"/>
      <c r="N40" s="11"/>
    </row>
    <row r="41" spans="1:14" ht="13.5" customHeight="1" x14ac:dyDescent="0.2">
      <c r="A41" s="11"/>
      <c r="B41" s="45" t="s">
        <v>31</v>
      </c>
      <c r="C41" s="45"/>
      <c r="D41" s="45"/>
      <c r="E41" s="45"/>
      <c r="F41" s="45"/>
      <c r="G41" s="45"/>
      <c r="H41" s="45"/>
      <c r="I41" s="45"/>
      <c r="J41" s="45"/>
      <c r="K41" s="45"/>
      <c r="L41" s="13"/>
      <c r="M41" s="11"/>
      <c r="N41" s="11"/>
    </row>
    <row r="42" spans="1:14" ht="13.5" customHeight="1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spans="1:14" ht="13.5" customHeight="1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</row>
    <row r="44" spans="1:14" ht="13.5" customHeight="1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5" spans="1:14" ht="13.5" customHeight="1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 spans="1:14" ht="13.5" customHeight="1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 spans="1:14" ht="13.5" customHeigh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spans="1:14" ht="13.5" customHeight="1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spans="1:14" ht="13.5" customHeight="1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0" spans="1:14" ht="13.5" customHeight="1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</row>
    <row r="51" spans="1:14" ht="13.5" customHeight="1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spans="1:14" ht="13.5" customHeight="1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 spans="1:14" ht="13.5" customHeight="1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spans="1:14" ht="13.5" customHeight="1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</row>
    <row r="55" spans="1:14" ht="13.5" customHeight="1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spans="1:14" ht="13.5" customHeight="1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 spans="1:14" ht="13.5" customHeight="1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</row>
    <row r="58" spans="1:14" ht="13.5" customHeight="1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</row>
    <row r="59" spans="1:14" ht="13.5" customHeight="1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 spans="1:14" ht="13.5" customHeight="1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</row>
    <row r="61" spans="1:14" ht="13.5" customHeight="1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</row>
    <row r="62" spans="1:14" ht="13.5" customHeight="1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</row>
    <row r="63" spans="1:14" ht="13.5" customHeight="1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 spans="1:14" ht="13.5" customHeight="1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spans="1:14" ht="13.5" customHeight="1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 spans="1:14" ht="13.5" customHeight="1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</row>
    <row r="67" spans="1:14" ht="13.5" customHeight="1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spans="1:14" ht="13.5" customHeight="1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1:14" ht="13.5" customHeight="1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</row>
    <row r="70" spans="1:14" ht="13.5" customHeight="1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</row>
    <row r="71" spans="1:14" ht="13.5" customHeight="1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</row>
    <row r="72" spans="1:14" ht="13.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</row>
    <row r="73" spans="1:14" ht="13.5" customHeight="1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</row>
    <row r="74" spans="1:14" ht="13.5" customHeight="1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</row>
    <row r="75" spans="1:14" ht="13.5" customHeight="1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</row>
    <row r="76" spans="1:14" ht="13.5" customHeight="1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</row>
    <row r="77" spans="1:14" ht="13.5" customHeight="1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</row>
    <row r="78" spans="1:14" ht="13.5" customHeight="1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</row>
    <row r="79" spans="1:14" ht="13.5" customHeight="1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</row>
    <row r="80" spans="1:14" ht="13.5" customHeight="1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 spans="1:14" ht="13.5" customHeight="1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</row>
    <row r="82" spans="1:14" ht="13.5" customHeight="1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</row>
    <row r="83" spans="1:14" ht="13.5" customHeight="1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</row>
    <row r="84" spans="1:14" ht="13.5" customHeight="1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</row>
    <row r="85" spans="1:14" ht="13.5" customHeight="1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</row>
    <row r="86" spans="1:14" ht="13.5" customHeight="1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</row>
    <row r="87" spans="1:14" ht="13.5" customHeight="1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</row>
    <row r="88" spans="1:14" ht="13.5" customHeight="1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 spans="1:14" ht="13.5" customHeight="1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</row>
    <row r="90" spans="1:14" ht="13.5" customHeight="1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</row>
    <row r="91" spans="1:14" ht="13.5" customHeight="1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</row>
    <row r="92" spans="1:14" ht="13.5" customHeight="1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 spans="1:14" ht="13.5" customHeight="1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</row>
    <row r="94" spans="1:14" ht="13.5" customHeight="1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</row>
    <row r="95" spans="1:14" ht="13.5" customHeight="1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</row>
    <row r="96" spans="1:14" ht="13.5" customHeight="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</row>
    <row r="97" spans="1:14" ht="13.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</row>
    <row r="98" spans="1:14" ht="13.5" customHeight="1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</row>
    <row r="99" spans="1:14" ht="13.5" customHeight="1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</row>
    <row r="100" spans="1:14" ht="13.5" customHeight="1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</row>
    <row r="101" spans="1:14" ht="13.5" customHeight="1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</row>
    <row r="102" spans="1:14" ht="13.5" customHeight="1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</row>
    <row r="103" spans="1:14" ht="13.5" customHeight="1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</row>
    <row r="104" spans="1:14" ht="13.5" customHeight="1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</row>
    <row r="105" spans="1:14" ht="13.5" customHeight="1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</row>
    <row r="106" spans="1:14" ht="13.5" customHeight="1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</row>
    <row r="107" spans="1:14" ht="13.5" customHeight="1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</row>
    <row r="108" spans="1:14" ht="13.5" customHeight="1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</row>
    <row r="109" spans="1:14" ht="13.5" customHeight="1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</row>
    <row r="110" spans="1:14" ht="13.5" customHeight="1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</row>
    <row r="111" spans="1:14" ht="13.5" customHeight="1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</row>
    <row r="112" spans="1:14" ht="13.5" customHeight="1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</row>
    <row r="113" spans="1:14" ht="13.5" customHeight="1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</row>
    <row r="114" spans="1:14" ht="13.5" customHeight="1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</row>
    <row r="115" spans="1:14" ht="13.5" customHeight="1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</row>
    <row r="116" spans="1:14" ht="13.5" customHeight="1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</row>
    <row r="117" spans="1:14" ht="13.5" customHeight="1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ht="13.5" customHeight="1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</row>
    <row r="119" spans="1:14" ht="13.5" customHeight="1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</row>
    <row r="120" spans="1:14" ht="13.5" customHeight="1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</row>
    <row r="121" spans="1:14" ht="13.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</row>
    <row r="122" spans="1:14" ht="13.5" customHeight="1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</row>
    <row r="123" spans="1:14" ht="13.5" customHeight="1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</row>
    <row r="124" spans="1:14" ht="13.5" customHeight="1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</row>
    <row r="125" spans="1:14" ht="13.5" customHeight="1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</row>
    <row r="126" spans="1:14" ht="13.5" customHeight="1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</row>
    <row r="127" spans="1:14" ht="13.5" customHeight="1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</row>
    <row r="128" spans="1:14" ht="13.5" customHeight="1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</row>
    <row r="129" spans="1:14" ht="13.5" customHeight="1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</row>
    <row r="130" spans="1:14" ht="13.5" customHeight="1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</row>
    <row r="131" spans="1:14" ht="13.5" customHeight="1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</row>
    <row r="132" spans="1:14" ht="13.5" customHeight="1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</row>
    <row r="133" spans="1:14" ht="13.5" customHeight="1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</row>
    <row r="134" spans="1:14" ht="13.5" customHeight="1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</row>
    <row r="135" spans="1:14" ht="13.5" customHeight="1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</row>
    <row r="136" spans="1:14" ht="13.5" customHeight="1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</row>
    <row r="137" spans="1:14" ht="13.5" customHeight="1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</row>
    <row r="138" spans="1:14" ht="13.5" customHeight="1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</row>
    <row r="139" spans="1:14" ht="13.5" customHeight="1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</row>
    <row r="140" spans="1:14" ht="13.5" customHeight="1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</row>
    <row r="141" spans="1:14" ht="13.5" customHeight="1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</row>
    <row r="142" spans="1:14" ht="13.5" customHeight="1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</row>
    <row r="143" spans="1:14" ht="13.5" customHeight="1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</row>
    <row r="144" spans="1:14" ht="13.5" customHeight="1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</row>
    <row r="145" spans="1:14" ht="13.5" customHeight="1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</row>
    <row r="146" spans="1:14" ht="13.5" customHeight="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</row>
    <row r="147" spans="1:14" ht="13.5" customHeight="1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</row>
    <row r="148" spans="1:14" ht="13.5" customHeight="1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</row>
    <row r="149" spans="1:14" ht="13.5" customHeight="1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</row>
    <row r="150" spans="1:14" ht="13.5" customHeight="1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</row>
    <row r="151" spans="1:14" ht="13.5" customHeight="1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</row>
    <row r="152" spans="1:14" ht="13.5" customHeight="1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</row>
    <row r="153" spans="1:14" ht="13.5" customHeight="1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</row>
    <row r="154" spans="1:14" ht="13.5" customHeight="1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</row>
    <row r="155" spans="1:14" ht="13.5" customHeight="1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</row>
    <row r="156" spans="1:14" ht="13.5" customHeight="1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</row>
    <row r="157" spans="1:14" ht="13.5" customHeight="1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</row>
    <row r="158" spans="1:14" ht="13.5" customHeight="1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</row>
    <row r="159" spans="1:14" ht="13.5" customHeight="1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</row>
    <row r="160" spans="1:14" ht="13.5" customHeight="1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</row>
    <row r="161" spans="1:14" ht="13.5" customHeight="1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</row>
    <row r="162" spans="1:14" ht="13.5" customHeight="1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</row>
    <row r="163" spans="1:14" ht="13.5" customHeight="1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</row>
    <row r="164" spans="1:14" ht="13.5" customHeight="1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</row>
    <row r="165" spans="1:14" ht="13.5" customHeight="1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</row>
    <row r="166" spans="1:14" ht="13.5" customHeight="1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</row>
    <row r="167" spans="1:14" ht="13.5" customHeight="1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</row>
    <row r="168" spans="1:14" ht="13.5" customHeight="1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</row>
    <row r="169" spans="1:14" ht="13.5" customHeight="1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</row>
    <row r="170" spans="1:14" ht="13.5" customHeight="1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</row>
    <row r="171" spans="1:14" ht="13.5" customHeight="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</row>
    <row r="172" spans="1:14" ht="13.5" customHeight="1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</row>
    <row r="173" spans="1:14" ht="13.5" customHeight="1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</row>
    <row r="174" spans="1:14" ht="13.5" customHeight="1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</row>
    <row r="175" spans="1:14" ht="13.5" customHeight="1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</row>
    <row r="176" spans="1:14" ht="13.5" customHeight="1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</row>
    <row r="177" spans="1:14" ht="13.5" customHeight="1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</row>
    <row r="178" spans="1:14" ht="13.5" customHeight="1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</row>
    <row r="179" spans="1:14" ht="13.5" customHeight="1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</row>
    <row r="180" spans="1:14" ht="13.5" customHeight="1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</row>
    <row r="181" spans="1:14" ht="13.5" customHeight="1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</row>
    <row r="182" spans="1:14" ht="13.5" customHeight="1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</row>
    <row r="183" spans="1:14" ht="13.5" customHeight="1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</row>
    <row r="184" spans="1:14" ht="13.5" customHeight="1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</row>
    <row r="185" spans="1:14" ht="13.5" customHeight="1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</row>
    <row r="186" spans="1:14" ht="13.5" customHeight="1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</row>
    <row r="187" spans="1:14" ht="13.5" customHeight="1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</row>
    <row r="188" spans="1:14" ht="13.5" customHeight="1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</row>
    <row r="189" spans="1:14" ht="13.5" customHeight="1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</row>
    <row r="190" spans="1:14" ht="13.5" customHeight="1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</row>
    <row r="191" spans="1:14" ht="13.5" customHeight="1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</row>
    <row r="192" spans="1:14" ht="13.5" customHeight="1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</row>
    <row r="193" spans="1:14" ht="13.5" customHeight="1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</row>
    <row r="194" spans="1:14" ht="13.5" customHeight="1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</row>
    <row r="195" spans="1:14" ht="13.5" customHeight="1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</row>
    <row r="196" spans="1:14" ht="13.5" customHeight="1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</row>
    <row r="197" spans="1:14" ht="13.5" customHeight="1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</row>
    <row r="198" spans="1:14" ht="13.5" customHeight="1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</row>
    <row r="199" spans="1:14" ht="13.5" customHeight="1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</row>
    <row r="200" spans="1:14" ht="13.5" customHeight="1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</row>
    <row r="201" spans="1:14" ht="13.5" customHeight="1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</row>
    <row r="202" spans="1:14" ht="13.5" customHeight="1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</row>
    <row r="203" spans="1:14" ht="13.5" customHeight="1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</row>
    <row r="204" spans="1:14" ht="13.5" customHeight="1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</row>
    <row r="205" spans="1:14" ht="13.5" customHeight="1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</row>
    <row r="206" spans="1:14" ht="13.5" customHeight="1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</row>
    <row r="207" spans="1:14" ht="13.5" customHeight="1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</row>
    <row r="208" spans="1:14" ht="13.5" customHeight="1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</row>
    <row r="209" spans="1:14" ht="13.5" customHeight="1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</row>
    <row r="210" spans="1:14" ht="13.5" customHeight="1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</row>
    <row r="211" spans="1:14" ht="13.5" customHeight="1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</row>
    <row r="212" spans="1:14" ht="13.5" customHeight="1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</row>
    <row r="213" spans="1:14" ht="13.5" customHeight="1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</row>
    <row r="214" spans="1:14" ht="13.5" customHeight="1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</row>
    <row r="215" spans="1:14" ht="13.5" customHeight="1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</row>
    <row r="216" spans="1:14" ht="13.5" customHeight="1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</row>
    <row r="217" spans="1:14" ht="13.5" customHeight="1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</row>
    <row r="218" spans="1:14" ht="13.5" customHeight="1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</row>
    <row r="219" spans="1:14" ht="13.5" customHeight="1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</row>
    <row r="220" spans="1:14" ht="13.5" customHeight="1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</row>
    <row r="221" spans="1:14" ht="13.5" customHeight="1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</row>
    <row r="222" spans="1:14" ht="13.5" customHeight="1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</row>
    <row r="223" spans="1:14" ht="13.5" customHeight="1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</row>
    <row r="224" spans="1:14" ht="13.5" customHeight="1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</row>
    <row r="225" spans="1:14" ht="13.5" customHeight="1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</row>
    <row r="226" spans="1:14" ht="13.5" customHeight="1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</row>
    <row r="227" spans="1:14" ht="13.5" customHeight="1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</row>
    <row r="228" spans="1:14" ht="13.5" customHeight="1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</row>
    <row r="229" spans="1:14" ht="13.5" customHeight="1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</row>
    <row r="230" spans="1:14" ht="13.5" customHeight="1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</row>
    <row r="231" spans="1:14" ht="13.5" customHeight="1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</row>
    <row r="232" spans="1:14" ht="13.5" customHeight="1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</row>
    <row r="233" spans="1:14" ht="13.5" customHeight="1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</row>
    <row r="234" spans="1:14" ht="13.5" customHeight="1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</row>
    <row r="235" spans="1:14" ht="13.5" customHeight="1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</row>
    <row r="236" spans="1:14" ht="13.5" customHeight="1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</row>
    <row r="237" spans="1:14" ht="13.5" customHeight="1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</row>
    <row r="238" spans="1:14" ht="13.5" customHeight="1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</row>
    <row r="239" spans="1:14" ht="13.5" customHeight="1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</row>
    <row r="240" spans="1:14" ht="13.5" customHeight="1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</row>
    <row r="241" spans="1:14" ht="13.5" customHeight="1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</row>
    <row r="242" spans="1:14" ht="13.5" customHeight="1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</row>
    <row r="243" spans="1:14" ht="13.5" customHeight="1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</row>
    <row r="244" spans="1:14" ht="13.5" customHeight="1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</row>
    <row r="245" spans="1:14" ht="13.5" customHeight="1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</row>
    <row r="246" spans="1:14" ht="13.5" customHeight="1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</row>
    <row r="247" spans="1:14" ht="13.5" customHeight="1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</row>
    <row r="248" spans="1:14" ht="13.5" customHeight="1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</row>
    <row r="249" spans="1:14" ht="13.5" customHeight="1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</row>
    <row r="250" spans="1:14" ht="13.5" customHeight="1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</row>
    <row r="251" spans="1:14" ht="13.5" customHeight="1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</row>
    <row r="252" spans="1:14" ht="13.5" customHeight="1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</row>
    <row r="253" spans="1:14" ht="13.5" customHeight="1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</row>
    <row r="254" spans="1:14" ht="13.5" customHeight="1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</row>
    <row r="255" spans="1:14" ht="13.5" customHeight="1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</row>
    <row r="256" spans="1:14" ht="13.5" customHeight="1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</row>
    <row r="257" spans="1:14" ht="13.5" customHeight="1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</row>
    <row r="258" spans="1:14" ht="13.5" customHeight="1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</row>
    <row r="259" spans="1:14" ht="13.5" customHeight="1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</row>
    <row r="260" spans="1:14" ht="13.5" customHeight="1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</row>
    <row r="261" spans="1:14" ht="13.5" customHeight="1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</row>
    <row r="262" spans="1:14" ht="13.5" customHeight="1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</row>
    <row r="263" spans="1:14" ht="13.5" customHeight="1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</row>
    <row r="264" spans="1:14" ht="13.5" customHeight="1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</row>
    <row r="265" spans="1:14" ht="13.5" customHeight="1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</row>
    <row r="266" spans="1:14" ht="13.5" customHeight="1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</row>
    <row r="267" spans="1:14" ht="13.5" customHeight="1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</row>
    <row r="268" spans="1:14" ht="13.5" customHeight="1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</row>
    <row r="269" spans="1:14" ht="13.5" customHeight="1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</row>
    <row r="270" spans="1:14" ht="13.5" customHeight="1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</row>
    <row r="271" spans="1:14" ht="13.5" customHeight="1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</row>
    <row r="272" spans="1:14" ht="13.5" customHeight="1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</row>
    <row r="273" spans="1:14" ht="13.5" customHeight="1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</row>
    <row r="274" spans="1:14" ht="13.5" customHeight="1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</row>
    <row r="275" spans="1:14" ht="13.5" customHeight="1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</row>
    <row r="276" spans="1:14" ht="13.5" customHeight="1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</row>
    <row r="277" spans="1:14" ht="13.5" customHeight="1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</row>
    <row r="278" spans="1:14" ht="13.5" customHeight="1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</row>
    <row r="279" spans="1:14" ht="13.5" customHeight="1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</row>
    <row r="280" spans="1:14" ht="13.5" customHeight="1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</row>
    <row r="281" spans="1:14" ht="13.5" customHeight="1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</row>
    <row r="282" spans="1:14" ht="13.5" customHeight="1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</row>
    <row r="283" spans="1:14" ht="13.5" customHeight="1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</row>
    <row r="284" spans="1:14" ht="13.5" customHeight="1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</row>
    <row r="285" spans="1:14" ht="13.5" customHeight="1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</row>
    <row r="286" spans="1:14" ht="13.5" customHeight="1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</row>
    <row r="287" spans="1:14" ht="13.5" customHeight="1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</row>
    <row r="288" spans="1:14" ht="13.5" customHeight="1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</row>
    <row r="289" spans="1:14" ht="13.5" customHeight="1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</row>
    <row r="290" spans="1:14" ht="13.5" customHeight="1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</row>
    <row r="291" spans="1:14" ht="13.5" customHeight="1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</row>
    <row r="292" spans="1:14" ht="13.5" customHeight="1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</row>
    <row r="293" spans="1:14" ht="13.5" customHeight="1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</row>
    <row r="294" spans="1:14" ht="13.5" customHeight="1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</row>
    <row r="295" spans="1:14" ht="13.5" customHeight="1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</row>
    <row r="296" spans="1:14" ht="13.5" customHeight="1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</row>
    <row r="297" spans="1:14" ht="13.5" customHeight="1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</row>
    <row r="298" spans="1:14" ht="13.5" customHeight="1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</row>
    <row r="299" spans="1:14" ht="13.5" customHeight="1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</row>
    <row r="300" spans="1:14" ht="13.5" customHeight="1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</row>
    <row r="301" spans="1:14" ht="13.5" customHeight="1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</row>
    <row r="302" spans="1:14" ht="13.5" customHeight="1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</row>
    <row r="303" spans="1:14" ht="13.5" customHeight="1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</row>
    <row r="304" spans="1:14" ht="13.5" customHeight="1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</row>
    <row r="305" spans="1:14" ht="13.5" customHeight="1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</row>
    <row r="306" spans="1:14" ht="13.5" customHeight="1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</row>
    <row r="307" spans="1:14" ht="13.5" customHeight="1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</row>
    <row r="308" spans="1:14" ht="13.5" customHeight="1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</row>
    <row r="309" spans="1:14" ht="13.5" customHeight="1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</row>
    <row r="310" spans="1:14" ht="13.5" customHeight="1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</row>
    <row r="311" spans="1:14" ht="13.5" customHeight="1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</row>
    <row r="312" spans="1:14" ht="13.5" customHeight="1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</row>
    <row r="313" spans="1:14" ht="13.5" customHeight="1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</row>
    <row r="314" spans="1:14" ht="13.5" customHeight="1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</row>
    <row r="315" spans="1:14" ht="13.5" customHeight="1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</row>
    <row r="316" spans="1:14" ht="13.5" customHeight="1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</row>
    <row r="317" spans="1:14" ht="13.5" customHeight="1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</row>
    <row r="318" spans="1:14" ht="13.5" customHeight="1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</row>
    <row r="319" spans="1:14" ht="13.5" customHeight="1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</row>
    <row r="320" spans="1:14" ht="13.5" customHeight="1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</row>
    <row r="321" spans="1:14" ht="13.5" customHeight="1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</row>
    <row r="322" spans="1:14" ht="13.5" customHeight="1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</row>
    <row r="323" spans="1:14" ht="13.5" customHeight="1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</row>
    <row r="324" spans="1:14" ht="13.5" customHeight="1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</row>
    <row r="325" spans="1:14" ht="13.5" customHeight="1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</row>
    <row r="326" spans="1:14" ht="13.5" customHeight="1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</row>
    <row r="327" spans="1:14" ht="13.5" customHeight="1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</row>
    <row r="328" spans="1:14" ht="13.5" customHeight="1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</row>
    <row r="329" spans="1:14" ht="13.5" customHeight="1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</row>
    <row r="330" spans="1:14" ht="13.5" customHeight="1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</row>
    <row r="331" spans="1:14" ht="13.5" customHeight="1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</row>
    <row r="332" spans="1:14" ht="13.5" customHeight="1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</row>
    <row r="333" spans="1:14" ht="13.5" customHeight="1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</row>
    <row r="334" spans="1:14" ht="13.5" customHeight="1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</row>
    <row r="335" spans="1:14" ht="13.5" customHeight="1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</row>
    <row r="336" spans="1:14" ht="13.5" customHeight="1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</row>
    <row r="337" spans="1:14" ht="13.5" customHeight="1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</row>
    <row r="338" spans="1:14" ht="13.5" customHeight="1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</row>
    <row r="339" spans="1:14" ht="13.5" customHeight="1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</row>
    <row r="340" spans="1:14" ht="13.5" customHeight="1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</row>
    <row r="341" spans="1:14" ht="13.5" customHeight="1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</row>
    <row r="342" spans="1:14" ht="13.5" customHeight="1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</row>
    <row r="343" spans="1:14" ht="13.5" customHeight="1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</row>
    <row r="344" spans="1:14" ht="13.5" customHeight="1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</row>
    <row r="345" spans="1:14" ht="13.5" customHeight="1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</row>
    <row r="346" spans="1:14" ht="13.5" customHeight="1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</row>
    <row r="347" spans="1:14" ht="13.5" customHeight="1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</row>
    <row r="348" spans="1:14" ht="13.5" customHeight="1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</row>
    <row r="349" spans="1:14" ht="13.5" customHeight="1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</row>
    <row r="350" spans="1:14" ht="13.5" customHeight="1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</row>
    <row r="351" spans="1:14" ht="13.5" customHeight="1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</row>
    <row r="352" spans="1:14" ht="13.5" customHeight="1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</row>
    <row r="353" spans="1:14" ht="13.5" customHeight="1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</row>
    <row r="354" spans="1:14" ht="13.5" customHeight="1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</row>
    <row r="355" spans="1:14" ht="13.5" customHeight="1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</row>
    <row r="356" spans="1:14" ht="13.5" customHeight="1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</row>
    <row r="357" spans="1:14" ht="13.5" customHeight="1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</row>
    <row r="358" spans="1:14" ht="13.5" customHeight="1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</row>
    <row r="359" spans="1:14" ht="13.5" customHeight="1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</row>
    <row r="360" spans="1:14" ht="13.5" customHeight="1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</row>
    <row r="361" spans="1:14" ht="13.5" customHeight="1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</row>
    <row r="362" spans="1:14" ht="13.5" customHeight="1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</row>
    <row r="363" spans="1:14" ht="13.5" customHeight="1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</row>
    <row r="364" spans="1:14" ht="13.5" customHeight="1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</row>
    <row r="365" spans="1:14" ht="13.5" customHeight="1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</row>
    <row r="366" spans="1:14" ht="13.5" customHeight="1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</row>
    <row r="367" spans="1:14" ht="13.5" customHeight="1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</row>
    <row r="368" spans="1:14" ht="13.5" customHeight="1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</row>
    <row r="369" spans="1:14" ht="13.5" customHeight="1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</row>
    <row r="370" spans="1:14" ht="13.5" customHeight="1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</row>
    <row r="371" spans="1:14" ht="13.5" customHeight="1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</row>
    <row r="372" spans="1:14" ht="13.5" customHeight="1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</row>
    <row r="373" spans="1:14" ht="13.5" customHeight="1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</row>
    <row r="374" spans="1:14" ht="13.5" customHeight="1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</row>
    <row r="375" spans="1:14" ht="13.5" customHeight="1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</row>
    <row r="376" spans="1:14" ht="13.5" customHeight="1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</row>
    <row r="377" spans="1:14" ht="13.5" customHeight="1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</row>
    <row r="378" spans="1:14" ht="13.5" customHeight="1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</row>
    <row r="379" spans="1:14" ht="13.5" customHeight="1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</row>
    <row r="380" spans="1:14" ht="13.5" customHeight="1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</row>
    <row r="381" spans="1:14" ht="13.5" customHeight="1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</row>
    <row r="382" spans="1:14" ht="13.5" customHeight="1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</row>
    <row r="383" spans="1:14" ht="13.5" customHeight="1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</row>
    <row r="384" spans="1:14" ht="13.5" customHeight="1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</row>
    <row r="385" spans="1:14" ht="13.5" customHeight="1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</row>
    <row r="386" spans="1:14" ht="13.5" customHeight="1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</row>
    <row r="387" spans="1:14" ht="13.5" customHeight="1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</row>
    <row r="388" spans="1:14" ht="13.5" customHeight="1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</row>
    <row r="389" spans="1:14" ht="13.5" customHeight="1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</row>
    <row r="390" spans="1:14" ht="13.5" customHeight="1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</row>
    <row r="391" spans="1:14" ht="13.5" customHeight="1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</row>
    <row r="392" spans="1:14" ht="13.5" customHeight="1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</row>
    <row r="393" spans="1:14" ht="13.5" customHeight="1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</row>
    <row r="394" spans="1:14" ht="13.5" customHeight="1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</row>
    <row r="395" spans="1:14" ht="13.5" customHeight="1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</row>
    <row r="396" spans="1:14" ht="13.5" customHeight="1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</row>
    <row r="397" spans="1:14" ht="13.5" customHeight="1" x14ac:dyDescent="0.2"/>
    <row r="398" spans="1:14" ht="13.5" customHeight="1" x14ac:dyDescent="0.2"/>
    <row r="399" spans="1:14" ht="13.5" customHeight="1" x14ac:dyDescent="0.2"/>
    <row r="400" spans="1:14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</sheetData>
  <mergeCells count="14">
    <mergeCell ref="B32:J32"/>
    <mergeCell ref="B35:J35"/>
    <mergeCell ref="B41:K41"/>
    <mergeCell ref="B15:J15"/>
    <mergeCell ref="B18:J18"/>
    <mergeCell ref="B21:J21"/>
    <mergeCell ref="B24:J24"/>
    <mergeCell ref="B27:J27"/>
    <mergeCell ref="B31:J31"/>
    <mergeCell ref="B5:J5"/>
    <mergeCell ref="B6:J6"/>
    <mergeCell ref="B1:J1"/>
    <mergeCell ref="B2:J3"/>
    <mergeCell ref="B11:J11"/>
  </mergeCells>
  <pageMargins left="0.511811023622047" right="0.511811023622047" top="0.39370078740157499" bottom="0.39370078740157499" header="0.39370078740157499" footer="0.39370078740157499"/>
  <pageSetup paperSize="9" orientation="landscape" horizontalDpi="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>
    <outlinePr summaryBelow="0" summaryRight="0"/>
  </sheetPr>
  <dimension ref="A1:P600"/>
  <sheetViews>
    <sheetView showGridLines="0" workbookViewId="0">
      <pane ySplit="4" topLeftCell="A29" activePane="bottomLeft" state="frozen"/>
      <selection pane="bottomLeft" activeCell="E62" sqref="E62"/>
    </sheetView>
  </sheetViews>
  <sheetFormatPr defaultRowHeight="12.75" x14ac:dyDescent="0.2"/>
  <cols>
    <col min="2" max="2" width="13.42578125" bestFit="1" customWidth="1"/>
    <col min="3" max="3" width="10" bestFit="1" customWidth="1"/>
    <col min="4" max="4" width="9.5703125" bestFit="1" customWidth="1"/>
    <col min="5" max="5" width="5.7109375" bestFit="1" customWidth="1"/>
    <col min="6" max="6" width="10.5703125" bestFit="1" customWidth="1"/>
    <col min="7" max="8" width="8.140625" bestFit="1" customWidth="1"/>
    <col min="9" max="9" width="5.28515625" bestFit="1" customWidth="1"/>
    <col min="10" max="10" width="6.85546875" bestFit="1" customWidth="1"/>
    <col min="11" max="11" width="4.85546875" bestFit="1" customWidth="1"/>
    <col min="12" max="12" width="4.140625" bestFit="1" customWidth="1"/>
    <col min="13" max="13" width="8.42578125" bestFit="1" customWidth="1"/>
    <col min="14" max="14" width="27.5703125" bestFit="1" customWidth="1"/>
    <col min="15" max="15" width="6.85546875" customWidth="1"/>
    <col min="16" max="16" width="12" customWidth="1"/>
  </cols>
  <sheetData>
    <row r="1" spans="1:16" ht="21.6" customHeight="1" x14ac:dyDescent="0.2">
      <c r="B1" s="40" t="s">
        <v>66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10"/>
      <c r="P1" s="1"/>
    </row>
    <row r="2" spans="1:16" ht="15" customHeight="1" x14ac:dyDescent="0.2">
      <c r="B2" s="42" t="str">
        <f>+'סכום נכסי ההשקעה'!B2:D2</f>
        <v>לתאריך 31/12/2013
מבטחים- קופת גמל למטרות חופשה חגים והבראה (אישור אוצר  1154 )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10"/>
      <c r="P2" s="8"/>
    </row>
    <row r="3" spans="1:16" ht="12.75" customHeight="1" thickBot="1" x14ac:dyDescent="0.25"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2"/>
      <c r="P3" s="1"/>
    </row>
    <row r="4" spans="1:16" s="26" customFormat="1" ht="34.5" customHeight="1" thickBot="1" x14ac:dyDescent="0.25">
      <c r="A4" s="22"/>
      <c r="B4" s="23" t="s">
        <v>1</v>
      </c>
      <c r="C4" s="23" t="s">
        <v>67</v>
      </c>
      <c r="D4" s="23" t="s">
        <v>68</v>
      </c>
      <c r="E4" s="23" t="s">
        <v>69</v>
      </c>
      <c r="F4" s="23" t="s">
        <v>70</v>
      </c>
      <c r="G4" s="23" t="s">
        <v>35</v>
      </c>
      <c r="H4" s="23" t="s">
        <v>36</v>
      </c>
      <c r="I4" s="23" t="s">
        <v>32</v>
      </c>
      <c r="J4" s="23" t="s">
        <v>71</v>
      </c>
      <c r="K4" s="23" t="s">
        <v>37</v>
      </c>
      <c r="L4" s="23" t="s">
        <v>38</v>
      </c>
      <c r="M4" s="23" t="s">
        <v>39</v>
      </c>
      <c r="N4" s="23" t="s">
        <v>40</v>
      </c>
      <c r="O4" s="24"/>
      <c r="P4" s="27"/>
    </row>
    <row r="5" spans="1:16" ht="13.5" customHeight="1" thickBot="1" x14ac:dyDescent="0.25">
      <c r="A5" s="11"/>
      <c r="B5" s="43" t="s">
        <v>41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12"/>
      <c r="P5" s="1"/>
    </row>
    <row r="6" spans="1:16" ht="13.5" customHeight="1" x14ac:dyDescent="0.2">
      <c r="A6" s="11"/>
      <c r="B6" s="43" t="s">
        <v>72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12"/>
      <c r="P6" s="1"/>
    </row>
    <row r="7" spans="1:16" ht="13.5" customHeight="1" x14ac:dyDescent="0.2">
      <c r="A7" s="11"/>
      <c r="B7" s="43" t="s">
        <v>1139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12"/>
      <c r="P7" s="1"/>
    </row>
    <row r="8" spans="1:16" ht="13.5" customHeight="1" x14ac:dyDescent="0.2">
      <c r="A8" s="11"/>
      <c r="B8" s="14">
        <f>D8/'סכום נכסי ההשקעה'!$C$35*100</f>
        <v>2.8029535745366637E-8</v>
      </c>
      <c r="C8" s="14">
        <v>0</v>
      </c>
      <c r="D8" s="14">
        <v>1.0000000000000001E-5</v>
      </c>
      <c r="E8" s="14">
        <v>0</v>
      </c>
      <c r="F8" s="14">
        <v>0</v>
      </c>
      <c r="G8" s="14">
        <v>0</v>
      </c>
      <c r="H8" s="14">
        <v>0</v>
      </c>
      <c r="I8" s="15" t="s">
        <v>44</v>
      </c>
      <c r="J8" s="14">
        <v>0</v>
      </c>
      <c r="K8" s="15"/>
      <c r="L8" s="15" t="s">
        <v>44</v>
      </c>
      <c r="M8" s="15" t="s">
        <v>44</v>
      </c>
      <c r="N8" s="15" t="s">
        <v>44</v>
      </c>
      <c r="O8" s="12"/>
      <c r="P8" s="1"/>
    </row>
    <row r="9" spans="1:16" ht="13.5" customHeight="1" x14ac:dyDescent="0.2">
      <c r="A9" s="11"/>
      <c r="B9" s="16">
        <f>D9/'סכום נכסי ההשקעה'!$C$35*100</f>
        <v>2.8029535745366637E-8</v>
      </c>
      <c r="C9" s="17"/>
      <c r="D9" s="16">
        <v>1.0000000000000001E-5</v>
      </c>
      <c r="E9" s="17"/>
      <c r="F9" s="16">
        <v>0</v>
      </c>
      <c r="G9" s="16">
        <v>0</v>
      </c>
      <c r="H9" s="17"/>
      <c r="I9" s="17"/>
      <c r="J9" s="16">
        <v>0</v>
      </c>
      <c r="K9" s="17"/>
      <c r="L9" s="17"/>
      <c r="M9" s="17"/>
      <c r="N9" s="18" t="s">
        <v>1140</v>
      </c>
      <c r="O9" s="12"/>
      <c r="P9" s="1"/>
    </row>
    <row r="10" spans="1:16" ht="13.5" customHeight="1" x14ac:dyDescent="0.2">
      <c r="A10" s="11"/>
      <c r="B10" s="43" t="s">
        <v>1141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12"/>
      <c r="P10" s="1"/>
    </row>
    <row r="11" spans="1:16" ht="13.5" customHeight="1" x14ac:dyDescent="0.2">
      <c r="A11" s="11"/>
      <c r="B11" s="14">
        <f>D11/'סכום נכסי ההשקעה'!$C$35*100</f>
        <v>0.11577818033648073</v>
      </c>
      <c r="C11" s="14">
        <v>1.9998566308243701E-4</v>
      </c>
      <c r="D11" s="14">
        <v>41.305778799999999</v>
      </c>
      <c r="E11" s="14">
        <v>148.06</v>
      </c>
      <c r="F11" s="14">
        <v>27898</v>
      </c>
      <c r="G11" s="33">
        <v>-0.54</v>
      </c>
      <c r="H11" s="14">
        <v>5</v>
      </c>
      <c r="I11" s="15" t="s">
        <v>43</v>
      </c>
      <c r="J11" s="14">
        <v>1.28</v>
      </c>
      <c r="K11" s="15" t="s">
        <v>73</v>
      </c>
      <c r="L11" s="15" t="s">
        <v>74</v>
      </c>
      <c r="M11" s="15" t="s">
        <v>75</v>
      </c>
      <c r="N11" s="15" t="s">
        <v>76</v>
      </c>
      <c r="O11" s="12"/>
      <c r="P11" s="1"/>
    </row>
    <row r="12" spans="1:16" ht="13.5" customHeight="1" x14ac:dyDescent="0.2">
      <c r="A12" s="11"/>
      <c r="B12" s="14">
        <f>D12/'סכום נכסי ההשקעה'!$C$35*100</f>
        <v>3.9918237981851763</v>
      </c>
      <c r="C12" s="14">
        <v>5.8238888888888897E-3</v>
      </c>
      <c r="D12" s="14">
        <v>1424.1490956</v>
      </c>
      <c r="E12" s="14">
        <v>161.72999999999999</v>
      </c>
      <c r="F12" s="14">
        <v>880572</v>
      </c>
      <c r="G12" s="33">
        <v>0.97</v>
      </c>
      <c r="H12" s="14">
        <v>4</v>
      </c>
      <c r="I12" s="15" t="s">
        <v>43</v>
      </c>
      <c r="J12" s="14">
        <v>6.7</v>
      </c>
      <c r="K12" s="15" t="s">
        <v>73</v>
      </c>
      <c r="L12" s="15" t="s">
        <v>74</v>
      </c>
      <c r="M12" s="15" t="s">
        <v>77</v>
      </c>
      <c r="N12" s="15" t="s">
        <v>78</v>
      </c>
      <c r="O12" s="12"/>
      <c r="P12" s="1"/>
    </row>
    <row r="13" spans="1:16" ht="13.5" customHeight="1" x14ac:dyDescent="0.2">
      <c r="A13" s="11"/>
      <c r="B13" s="14">
        <f>D13/'סכום נכסי ההשקעה'!$C$35*100</f>
        <v>6.4680005627042485</v>
      </c>
      <c r="C13" s="14">
        <v>1.32668558951965E-2</v>
      </c>
      <c r="D13" s="14">
        <v>2307.5660693999998</v>
      </c>
      <c r="E13" s="14">
        <v>126.59</v>
      </c>
      <c r="F13" s="14">
        <v>1822866</v>
      </c>
      <c r="G13" s="33">
        <v>0.51</v>
      </c>
      <c r="H13" s="14">
        <v>3</v>
      </c>
      <c r="I13" s="15" t="s">
        <v>43</v>
      </c>
      <c r="J13" s="14">
        <v>5.44</v>
      </c>
      <c r="K13" s="15" t="s">
        <v>73</v>
      </c>
      <c r="L13" s="15" t="s">
        <v>74</v>
      </c>
      <c r="M13" s="15" t="s">
        <v>79</v>
      </c>
      <c r="N13" s="15" t="s">
        <v>80</v>
      </c>
      <c r="O13" s="12"/>
      <c r="P13" s="1"/>
    </row>
    <row r="14" spans="1:16" ht="13.5" customHeight="1" x14ac:dyDescent="0.2">
      <c r="A14" s="11"/>
      <c r="B14" s="14">
        <f>D14/'סכום נכסי ההשקעה'!$C$35*100</f>
        <v>1.8347480057729917</v>
      </c>
      <c r="C14" s="14">
        <v>2.4587116883116899E-3</v>
      </c>
      <c r="D14" s="14">
        <v>654.57666600000005</v>
      </c>
      <c r="E14" s="14">
        <v>138.30000000000001</v>
      </c>
      <c r="F14" s="14">
        <v>473302</v>
      </c>
      <c r="G14" s="33">
        <v>-0.01</v>
      </c>
      <c r="H14" s="14">
        <v>3.5</v>
      </c>
      <c r="I14" s="15" t="s">
        <v>43</v>
      </c>
      <c r="J14" s="14">
        <v>4.03</v>
      </c>
      <c r="K14" s="15" t="s">
        <v>73</v>
      </c>
      <c r="L14" s="15" t="s">
        <v>74</v>
      </c>
      <c r="M14" s="15" t="s">
        <v>81</v>
      </c>
      <c r="N14" s="15" t="s">
        <v>82</v>
      </c>
      <c r="O14" s="12"/>
      <c r="P14" s="1"/>
    </row>
    <row r="15" spans="1:16" ht="13.5" customHeight="1" x14ac:dyDescent="0.2">
      <c r="A15" s="11"/>
      <c r="B15" s="14">
        <f>D15/'סכום נכסי ההשקעה'!$C$35*100</f>
        <v>0.90867588155842416</v>
      </c>
      <c r="C15" s="14">
        <v>1.72428216283406E-3</v>
      </c>
      <c r="D15" s="14">
        <v>324.1851345</v>
      </c>
      <c r="E15" s="14">
        <v>116.85</v>
      </c>
      <c r="F15" s="14">
        <v>277437</v>
      </c>
      <c r="G15" s="14">
        <v>1.3</v>
      </c>
      <c r="H15" s="14">
        <v>2.75</v>
      </c>
      <c r="I15" s="15" t="s">
        <v>43</v>
      </c>
      <c r="J15" s="14">
        <v>7.9</v>
      </c>
      <c r="K15" s="15" t="s">
        <v>73</v>
      </c>
      <c r="L15" s="15" t="s">
        <v>74</v>
      </c>
      <c r="M15" s="15" t="s">
        <v>83</v>
      </c>
      <c r="N15" s="15" t="s">
        <v>84</v>
      </c>
      <c r="O15" s="12"/>
      <c r="P15" s="1"/>
    </row>
    <row r="16" spans="1:16" ht="13.5" customHeight="1" x14ac:dyDescent="0.2">
      <c r="A16" s="11"/>
      <c r="B16" s="16">
        <f>D16/'סכום נכסי ההשקעה'!$C$35*100</f>
        <v>13.319026428557324</v>
      </c>
      <c r="C16" s="17"/>
      <c r="D16" s="16">
        <f>SUM(D11:D15)</f>
        <v>4751.7827443000006</v>
      </c>
      <c r="E16" s="17"/>
      <c r="F16" s="16">
        <f>SUM(F11:F15)</f>
        <v>3482075</v>
      </c>
      <c r="G16" s="16">
        <f>SUMPRODUCT(G11:G15,D11:D15)/D16</f>
        <v>0.62100337169322795</v>
      </c>
      <c r="H16" s="17"/>
      <c r="I16" s="17"/>
      <c r="J16" s="16">
        <f>SUMPRODUCT(J11:J15,D11:D15)/D16</f>
        <v>5.7550687295739449</v>
      </c>
      <c r="K16" s="17"/>
      <c r="L16" s="17"/>
      <c r="M16" s="17"/>
      <c r="N16" s="18" t="s">
        <v>1142</v>
      </c>
      <c r="O16" s="12"/>
      <c r="P16" s="1"/>
    </row>
    <row r="17" spans="1:16" ht="13.5" customHeight="1" x14ac:dyDescent="0.2">
      <c r="A17" s="11"/>
      <c r="B17" s="43" t="s">
        <v>1143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12"/>
      <c r="P17" s="1"/>
    </row>
    <row r="18" spans="1:16" ht="13.5" customHeight="1" x14ac:dyDescent="0.2">
      <c r="A18" s="11"/>
      <c r="B18" s="14">
        <f>D18/'סכום נכסי ההשקעה'!$C$35*100</f>
        <v>2.8029535745366637E-8</v>
      </c>
      <c r="C18" s="14">
        <v>0</v>
      </c>
      <c r="D18" s="14">
        <v>1.0000000000000001E-5</v>
      </c>
      <c r="E18" s="14">
        <v>0</v>
      </c>
      <c r="F18" s="14">
        <v>0</v>
      </c>
      <c r="G18" s="14">
        <v>0</v>
      </c>
      <c r="H18" s="14">
        <v>0</v>
      </c>
      <c r="I18" s="15" t="s">
        <v>44</v>
      </c>
      <c r="J18" s="14">
        <v>0</v>
      </c>
      <c r="K18" s="15"/>
      <c r="L18" s="15" t="s">
        <v>44</v>
      </c>
      <c r="M18" s="15" t="s">
        <v>44</v>
      </c>
      <c r="N18" s="15" t="s">
        <v>44</v>
      </c>
      <c r="O18" s="12"/>
      <c r="P18" s="1"/>
    </row>
    <row r="19" spans="1:16" ht="13.5" customHeight="1" x14ac:dyDescent="0.2">
      <c r="A19" s="11"/>
      <c r="B19" s="16">
        <f>D19/'סכום נכסי ההשקעה'!$C$35*100</f>
        <v>2.8029535745366637E-8</v>
      </c>
      <c r="C19" s="17"/>
      <c r="D19" s="16">
        <v>1.0000000000000001E-5</v>
      </c>
      <c r="E19" s="17"/>
      <c r="F19" s="16">
        <v>0</v>
      </c>
      <c r="G19" s="16">
        <v>0</v>
      </c>
      <c r="H19" s="17"/>
      <c r="I19" s="17"/>
      <c r="J19" s="16">
        <f>+J18</f>
        <v>0</v>
      </c>
      <c r="K19" s="17"/>
      <c r="L19" s="17"/>
      <c r="M19" s="17"/>
      <c r="N19" s="18" t="s">
        <v>1144</v>
      </c>
      <c r="O19" s="12"/>
      <c r="P19" s="1"/>
    </row>
    <row r="20" spans="1:16" ht="13.5" customHeight="1" x14ac:dyDescent="0.2">
      <c r="A20" s="11"/>
      <c r="B20" s="16">
        <f>D20/'סכום נכסי ההשקעה'!$C$35*100</f>
        <v>13.319026428557324</v>
      </c>
      <c r="C20" s="17"/>
      <c r="D20" s="16">
        <f>+D16</f>
        <v>4751.7827443000006</v>
      </c>
      <c r="E20" s="17"/>
      <c r="F20" s="16">
        <f>+F16</f>
        <v>3482075</v>
      </c>
      <c r="G20" s="16">
        <f>+G16</f>
        <v>0.62100337169322795</v>
      </c>
      <c r="H20" s="17"/>
      <c r="I20" s="17"/>
      <c r="J20" s="16">
        <f>+J16</f>
        <v>5.7550687295739449</v>
      </c>
      <c r="K20" s="17"/>
      <c r="L20" s="17"/>
      <c r="M20" s="17"/>
      <c r="N20" s="18" t="s">
        <v>85</v>
      </c>
      <c r="O20" s="12"/>
      <c r="P20" s="1"/>
    </row>
    <row r="21" spans="1:16" ht="13.5" customHeight="1" x14ac:dyDescent="0.2">
      <c r="A21" s="11"/>
      <c r="B21" s="43" t="s">
        <v>86</v>
      </c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12"/>
      <c r="P21" s="1"/>
    </row>
    <row r="22" spans="1:16" ht="13.5" customHeight="1" x14ac:dyDescent="0.2">
      <c r="A22" s="11"/>
      <c r="B22" s="43" t="s">
        <v>1145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12"/>
      <c r="P22" s="1"/>
    </row>
    <row r="23" spans="1:16" ht="13.5" customHeight="1" x14ac:dyDescent="0.2">
      <c r="A23" s="11"/>
      <c r="B23" s="14">
        <f>D23/'סכום נכסי ההשקעה'!$C$35*100</f>
        <v>2.8029535745366637E-8</v>
      </c>
      <c r="C23" s="14">
        <v>0</v>
      </c>
      <c r="D23" s="14">
        <v>1.0000000000000001E-5</v>
      </c>
      <c r="E23" s="14">
        <v>0</v>
      </c>
      <c r="F23" s="14">
        <v>0</v>
      </c>
      <c r="G23" s="14">
        <v>0</v>
      </c>
      <c r="H23" s="14">
        <v>0</v>
      </c>
      <c r="I23" s="15" t="s">
        <v>44</v>
      </c>
      <c r="J23" s="14">
        <v>0</v>
      </c>
      <c r="K23" s="15"/>
      <c r="L23" s="15" t="s">
        <v>44</v>
      </c>
      <c r="M23" s="15" t="s">
        <v>44</v>
      </c>
      <c r="N23" s="15" t="s">
        <v>44</v>
      </c>
      <c r="O23" s="12"/>
      <c r="P23" s="1"/>
    </row>
    <row r="24" spans="1:16" ht="13.5" customHeight="1" x14ac:dyDescent="0.2">
      <c r="A24" s="11"/>
      <c r="B24" s="16">
        <f>D24/'סכום נכסי ההשקעה'!$C$35*100</f>
        <v>2.8029535745366637E-8</v>
      </c>
      <c r="C24" s="17"/>
      <c r="D24" s="16">
        <v>1.0000000000000001E-5</v>
      </c>
      <c r="E24" s="17"/>
      <c r="F24" s="16">
        <v>0</v>
      </c>
      <c r="G24" s="16">
        <v>0</v>
      </c>
      <c r="H24" s="17"/>
      <c r="I24" s="17"/>
      <c r="J24" s="16">
        <v>0</v>
      </c>
      <c r="K24" s="17"/>
      <c r="L24" s="17"/>
      <c r="M24" s="17"/>
      <c r="N24" s="18" t="s">
        <v>1146</v>
      </c>
      <c r="O24" s="12"/>
      <c r="P24" s="1"/>
    </row>
    <row r="25" spans="1:16" ht="13.5" customHeight="1" x14ac:dyDescent="0.2">
      <c r="A25" s="11"/>
      <c r="B25" s="43" t="s">
        <v>1147</v>
      </c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12"/>
      <c r="P25" s="1"/>
    </row>
    <row r="26" spans="1:16" ht="13.5" customHeight="1" x14ac:dyDescent="0.2">
      <c r="A26" s="11"/>
      <c r="B26" s="14">
        <f>D26/'סכום נכסי ההשקעה'!$C$35*100</f>
        <v>0.11745968956415744</v>
      </c>
      <c r="C26" s="14">
        <v>2.2235367372353701E-4</v>
      </c>
      <c r="D26" s="14">
        <v>41.905684999999998</v>
      </c>
      <c r="E26" s="14">
        <v>117.35</v>
      </c>
      <c r="F26" s="14">
        <v>35710</v>
      </c>
      <c r="G26" s="14">
        <v>2.69</v>
      </c>
      <c r="H26" s="14">
        <v>5</v>
      </c>
      <c r="I26" s="15" t="s">
        <v>43</v>
      </c>
      <c r="J26" s="14">
        <v>5.23</v>
      </c>
      <c r="K26" s="15" t="s">
        <v>73</v>
      </c>
      <c r="L26" s="15" t="s">
        <v>74</v>
      </c>
      <c r="M26" s="15" t="s">
        <v>87</v>
      </c>
      <c r="N26" s="15" t="s">
        <v>88</v>
      </c>
      <c r="O26" s="12"/>
      <c r="P26" s="1"/>
    </row>
    <row r="27" spans="1:16" ht="13.5" customHeight="1" x14ac:dyDescent="0.2">
      <c r="A27" s="11"/>
      <c r="B27" s="14">
        <f>D27/'סכום נכסי ההשקעה'!$C$35*100</f>
        <v>0.4778565452916132</v>
      </c>
      <c r="C27" s="14">
        <v>9.918146467919641E-4</v>
      </c>
      <c r="D27" s="14">
        <v>170.48321799999999</v>
      </c>
      <c r="E27" s="14">
        <v>111.4</v>
      </c>
      <c r="F27" s="14">
        <v>153037</v>
      </c>
      <c r="G27" s="14">
        <v>2.0099999999999998</v>
      </c>
      <c r="H27" s="14">
        <v>4</v>
      </c>
      <c r="I27" s="15" t="s">
        <v>43</v>
      </c>
      <c r="J27" s="14">
        <v>3.73</v>
      </c>
      <c r="K27" s="15" t="s">
        <v>73</v>
      </c>
      <c r="L27" s="15" t="s">
        <v>74</v>
      </c>
      <c r="M27" s="15" t="s">
        <v>89</v>
      </c>
      <c r="N27" s="15" t="s">
        <v>90</v>
      </c>
      <c r="O27" s="12"/>
      <c r="P27" s="1"/>
    </row>
    <row r="28" spans="1:16" ht="13.5" customHeight="1" x14ac:dyDescent="0.2">
      <c r="A28" s="11"/>
      <c r="B28" s="14">
        <f>D28/'סכום נכסי ההשקעה'!$C$35*100</f>
        <v>1.1422705766988475</v>
      </c>
      <c r="C28" s="14">
        <v>1.9504425287356301E-3</v>
      </c>
      <c r="D28" s="14">
        <v>407.52390159999999</v>
      </c>
      <c r="E28" s="14">
        <v>120.08</v>
      </c>
      <c r="F28" s="14">
        <v>339377</v>
      </c>
      <c r="G28" s="14">
        <v>3.34</v>
      </c>
      <c r="H28" s="14">
        <v>5.5</v>
      </c>
      <c r="I28" s="15" t="s">
        <v>43</v>
      </c>
      <c r="J28" s="14">
        <v>6.56</v>
      </c>
      <c r="K28" s="15" t="s">
        <v>73</v>
      </c>
      <c r="L28" s="15" t="s">
        <v>74</v>
      </c>
      <c r="M28" s="15" t="s">
        <v>91</v>
      </c>
      <c r="N28" s="15" t="s">
        <v>92</v>
      </c>
      <c r="O28" s="12"/>
      <c r="P28" s="1"/>
    </row>
    <row r="29" spans="1:16" ht="13.5" customHeight="1" x14ac:dyDescent="0.2">
      <c r="A29" s="11"/>
      <c r="B29" s="14">
        <f>D29/'סכום נכסי ההשקעה'!$C$35*100</f>
        <v>3.2522076065555661</v>
      </c>
      <c r="C29" s="14">
        <v>5.5375430794886004E-3</v>
      </c>
      <c r="D29" s="14">
        <v>1160.2787988</v>
      </c>
      <c r="E29" s="14">
        <v>116.47</v>
      </c>
      <c r="F29" s="14">
        <v>996204</v>
      </c>
      <c r="G29" s="14">
        <v>1.62</v>
      </c>
      <c r="H29" s="14">
        <v>5.5</v>
      </c>
      <c r="I29" s="15" t="s">
        <v>43</v>
      </c>
      <c r="J29" s="14">
        <v>2.88</v>
      </c>
      <c r="K29" s="15" t="s">
        <v>73</v>
      </c>
      <c r="L29" s="15" t="s">
        <v>74</v>
      </c>
      <c r="M29" s="15" t="s">
        <v>93</v>
      </c>
      <c r="N29" s="15" t="s">
        <v>94</v>
      </c>
      <c r="O29" s="12"/>
      <c r="P29" s="1"/>
    </row>
    <row r="30" spans="1:16" ht="13.5" customHeight="1" x14ac:dyDescent="0.2">
      <c r="A30" s="11"/>
      <c r="B30" s="14">
        <f>D30/'סכום נכסי ההשקעה'!$C$35*100</f>
        <v>4.447074554851822</v>
      </c>
      <c r="C30" s="14">
        <v>7.1873307436181996E-3</v>
      </c>
      <c r="D30" s="14">
        <v>1586.567325</v>
      </c>
      <c r="E30" s="14">
        <v>122.5</v>
      </c>
      <c r="F30" s="14">
        <v>1295157</v>
      </c>
      <c r="G30" s="14">
        <v>2.36</v>
      </c>
      <c r="H30" s="14">
        <v>6</v>
      </c>
      <c r="I30" s="15" t="s">
        <v>43</v>
      </c>
      <c r="J30" s="14">
        <v>4.45</v>
      </c>
      <c r="K30" s="15" t="s">
        <v>73</v>
      </c>
      <c r="L30" s="15" t="s">
        <v>74</v>
      </c>
      <c r="M30" s="15" t="s">
        <v>95</v>
      </c>
      <c r="N30" s="15" t="s">
        <v>96</v>
      </c>
      <c r="O30" s="12"/>
      <c r="P30" s="1"/>
    </row>
    <row r="31" spans="1:16" ht="13.5" customHeight="1" x14ac:dyDescent="0.2">
      <c r="A31" s="11"/>
      <c r="B31" s="14">
        <f>D31/'סכום נכסי ההשקעה'!$C$35*100</f>
        <v>0.23389845234047746</v>
      </c>
      <c r="C31" s="14">
        <v>4.7424598269468499E-4</v>
      </c>
      <c r="D31" s="14">
        <v>83.447137499999997</v>
      </c>
      <c r="E31" s="14">
        <v>108.75</v>
      </c>
      <c r="F31" s="14">
        <v>76733</v>
      </c>
      <c r="G31" s="14">
        <v>1.43</v>
      </c>
      <c r="H31" s="14">
        <v>4.25</v>
      </c>
      <c r="I31" s="15" t="s">
        <v>43</v>
      </c>
      <c r="J31" s="14">
        <v>2.5499999999999998</v>
      </c>
      <c r="K31" s="15" t="s">
        <v>73</v>
      </c>
      <c r="L31" s="15" t="s">
        <v>74</v>
      </c>
      <c r="M31" s="15" t="s">
        <v>97</v>
      </c>
      <c r="N31" s="15" t="s">
        <v>98</v>
      </c>
      <c r="O31" s="12"/>
      <c r="P31" s="1"/>
    </row>
    <row r="32" spans="1:16" ht="13.5" customHeight="1" x14ac:dyDescent="0.2">
      <c r="A32" s="11"/>
      <c r="B32" s="14">
        <f>D32/'סכום נכסי ההשקעה'!$C$35*100</f>
        <v>3.9407527751432423</v>
      </c>
      <c r="C32" s="14">
        <v>1.1685466019417501E-2</v>
      </c>
      <c r="D32" s="14">
        <v>1405.9286643</v>
      </c>
      <c r="E32" s="14">
        <v>116.81</v>
      </c>
      <c r="F32" s="14">
        <v>1203603</v>
      </c>
      <c r="G32" s="14">
        <v>1.19</v>
      </c>
      <c r="H32" s="14">
        <v>6.5</v>
      </c>
      <c r="I32" s="15" t="s">
        <v>43</v>
      </c>
      <c r="J32" s="14">
        <v>1.92</v>
      </c>
      <c r="K32" s="15" t="s">
        <v>73</v>
      </c>
      <c r="L32" s="15" t="s">
        <v>74</v>
      </c>
      <c r="M32" s="15" t="s">
        <v>99</v>
      </c>
      <c r="N32" s="15" t="s">
        <v>100</v>
      </c>
      <c r="O32" s="12"/>
      <c r="P32" s="1"/>
    </row>
    <row r="33" spans="1:16" ht="13.5" customHeight="1" x14ac:dyDescent="0.2">
      <c r="A33" s="11"/>
      <c r="B33" s="16">
        <f>D33/'סכום נכסי ההשקעה'!$C$35*100</f>
        <v>13.611520200445723</v>
      </c>
      <c r="C33" s="17"/>
      <c r="D33" s="16">
        <f>SUM(D26:D32)</f>
        <v>4856.1347301999995</v>
      </c>
      <c r="E33" s="17"/>
      <c r="F33" s="16">
        <f>SUM(F26:F32)</f>
        <v>4099821</v>
      </c>
      <c r="G33" s="16">
        <f>SUMPRODUCT(G26:G32,D26:D32)/D33</f>
        <v>1.9012780664740216</v>
      </c>
      <c r="H33" s="17"/>
      <c r="I33" s="17"/>
      <c r="J33" s="16">
        <f>SUMPRODUCT(J26:J32,D26:D32)/D33</f>
        <v>3.4682782992652563</v>
      </c>
      <c r="K33" s="17"/>
      <c r="L33" s="17"/>
      <c r="M33" s="17"/>
      <c r="N33" s="18" t="s">
        <v>1148</v>
      </c>
      <c r="O33" s="12"/>
      <c r="P33" s="1"/>
    </row>
    <row r="34" spans="1:16" ht="13.5" customHeight="1" x14ac:dyDescent="0.2">
      <c r="A34" s="11"/>
      <c r="B34" s="43" t="s">
        <v>1149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12"/>
      <c r="P34" s="1"/>
    </row>
    <row r="35" spans="1:16" ht="13.5" customHeight="1" x14ac:dyDescent="0.2">
      <c r="A35" s="11"/>
      <c r="B35" s="14">
        <f>D35/'סכום נכסי ההשקעה'!$C$35*100</f>
        <v>2.8029535745366637E-8</v>
      </c>
      <c r="C35" s="14">
        <v>0</v>
      </c>
      <c r="D35" s="14">
        <v>1.0000000000000001E-5</v>
      </c>
      <c r="E35" s="14">
        <v>0</v>
      </c>
      <c r="F35" s="14">
        <v>0</v>
      </c>
      <c r="G35" s="14">
        <v>0</v>
      </c>
      <c r="H35" s="14">
        <v>0</v>
      </c>
      <c r="I35" s="15" t="s">
        <v>44</v>
      </c>
      <c r="J35" s="14">
        <v>0</v>
      </c>
      <c r="K35" s="15"/>
      <c r="L35" s="15" t="s">
        <v>44</v>
      </c>
      <c r="M35" s="15" t="s">
        <v>44</v>
      </c>
      <c r="N35" s="15" t="s">
        <v>44</v>
      </c>
      <c r="O35" s="12"/>
      <c r="P35" s="1"/>
    </row>
    <row r="36" spans="1:16" ht="13.5" customHeight="1" x14ac:dyDescent="0.2">
      <c r="A36" s="11"/>
      <c r="B36" s="16">
        <f>D36/'סכום נכסי ההשקעה'!$C$35*100</f>
        <v>2.8029535745366637E-8</v>
      </c>
      <c r="C36" s="17"/>
      <c r="D36" s="16">
        <v>1.0000000000000001E-5</v>
      </c>
      <c r="E36" s="17"/>
      <c r="F36" s="16">
        <v>0</v>
      </c>
      <c r="G36" s="16">
        <v>0</v>
      </c>
      <c r="H36" s="17"/>
      <c r="I36" s="17"/>
      <c r="J36" s="16">
        <v>0</v>
      </c>
      <c r="K36" s="17"/>
      <c r="L36" s="17"/>
      <c r="M36" s="17"/>
      <c r="N36" s="18" t="s">
        <v>1150</v>
      </c>
      <c r="O36" s="12"/>
      <c r="P36" s="1"/>
    </row>
    <row r="37" spans="1:16" ht="13.5" customHeight="1" x14ac:dyDescent="0.2">
      <c r="A37" s="11"/>
      <c r="B37" s="16">
        <f>D37/'סכום נכסי ההשקעה'!$C$35*100</f>
        <v>13.611520228475261</v>
      </c>
      <c r="C37" s="17"/>
      <c r="D37" s="16">
        <f>+D33+D36</f>
        <v>4856.1347401999992</v>
      </c>
      <c r="E37" s="17"/>
      <c r="F37" s="16">
        <f>+F33</f>
        <v>4099821</v>
      </c>
      <c r="G37" s="16">
        <f>+G33</f>
        <v>1.9012780664740216</v>
      </c>
      <c r="H37" s="17"/>
      <c r="I37" s="17"/>
      <c r="J37" s="16">
        <f>+J33</f>
        <v>3.4682782992652563</v>
      </c>
      <c r="K37" s="17"/>
      <c r="L37" s="17"/>
      <c r="M37" s="17"/>
      <c r="N37" s="18" t="s">
        <v>101</v>
      </c>
      <c r="O37" s="12"/>
      <c r="P37" s="1"/>
    </row>
    <row r="38" spans="1:16" ht="13.5" customHeight="1" x14ac:dyDescent="0.2">
      <c r="A38" s="11"/>
      <c r="B38" s="43" t="s">
        <v>102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12"/>
      <c r="P38" s="1"/>
    </row>
    <row r="39" spans="1:16" ht="13.5" customHeight="1" x14ac:dyDescent="0.2">
      <c r="A39" s="11"/>
      <c r="B39" s="43" t="s">
        <v>1151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12"/>
      <c r="P39" s="1"/>
    </row>
    <row r="40" spans="1:16" ht="13.5" customHeight="1" x14ac:dyDescent="0.2">
      <c r="A40" s="11"/>
      <c r="B40" s="14">
        <f>D40/'סכום נכסי ההשקעה'!$C$35*100</f>
        <v>2.8029535745366637E-8</v>
      </c>
      <c r="C40" s="14">
        <v>0</v>
      </c>
      <c r="D40" s="14">
        <v>1.0000000000000001E-5</v>
      </c>
      <c r="E40" s="14">
        <v>0</v>
      </c>
      <c r="F40" s="14">
        <v>0</v>
      </c>
      <c r="G40" s="14">
        <v>0</v>
      </c>
      <c r="H40" s="14">
        <v>0</v>
      </c>
      <c r="I40" s="15" t="s">
        <v>44</v>
      </c>
      <c r="J40" s="14">
        <v>0</v>
      </c>
      <c r="K40" s="15"/>
      <c r="L40" s="15" t="s">
        <v>44</v>
      </c>
      <c r="M40" s="15" t="s">
        <v>44</v>
      </c>
      <c r="N40" s="15" t="s">
        <v>44</v>
      </c>
      <c r="O40" s="12"/>
      <c r="P40" s="1"/>
    </row>
    <row r="41" spans="1:16" ht="13.5" customHeight="1" x14ac:dyDescent="0.2">
      <c r="A41" s="11"/>
      <c r="B41" s="16">
        <f>D41/'סכום נכסי ההשקעה'!$C$35*100</f>
        <v>2.8029535745366637E-8</v>
      </c>
      <c r="C41" s="17"/>
      <c r="D41" s="16">
        <v>1.0000000000000001E-5</v>
      </c>
      <c r="E41" s="17"/>
      <c r="F41" s="16">
        <v>0</v>
      </c>
      <c r="G41" s="16">
        <v>0</v>
      </c>
      <c r="H41" s="17"/>
      <c r="I41" s="17"/>
      <c r="J41" s="16">
        <v>0</v>
      </c>
      <c r="K41" s="17"/>
      <c r="L41" s="17"/>
      <c r="M41" s="17"/>
      <c r="N41" s="18" t="s">
        <v>1152</v>
      </c>
      <c r="O41" s="12"/>
      <c r="P41" s="1"/>
    </row>
    <row r="42" spans="1:16" ht="13.5" customHeight="1" x14ac:dyDescent="0.2">
      <c r="A42" s="11"/>
      <c r="B42" s="16">
        <f>D42/'סכום נכסי ההשקעה'!$C$35*100</f>
        <v>2.8029535745366637E-8</v>
      </c>
      <c r="C42" s="17"/>
      <c r="D42" s="16">
        <v>1.0000000000000001E-5</v>
      </c>
      <c r="E42" s="17"/>
      <c r="F42" s="16">
        <v>0</v>
      </c>
      <c r="G42" s="16">
        <v>0</v>
      </c>
      <c r="H42" s="17"/>
      <c r="I42" s="17"/>
      <c r="J42" s="16">
        <v>0</v>
      </c>
      <c r="K42" s="17"/>
      <c r="L42" s="17"/>
      <c r="M42" s="17"/>
      <c r="N42" s="18" t="s">
        <v>103</v>
      </c>
      <c r="O42" s="12"/>
      <c r="P42" s="1"/>
    </row>
    <row r="43" spans="1:16" ht="13.5" customHeight="1" x14ac:dyDescent="0.2">
      <c r="A43" s="11"/>
      <c r="B43" s="16">
        <f>D43/'סכום נכסי ההשקעה'!$C$35*100</f>
        <v>26.930546657032583</v>
      </c>
      <c r="C43" s="17"/>
      <c r="D43" s="16">
        <f>+D37+D20</f>
        <v>9607.9174844999998</v>
      </c>
      <c r="E43" s="17"/>
      <c r="F43" s="16">
        <f>+F37+F20</f>
        <v>7581896</v>
      </c>
      <c r="G43" s="16">
        <f>G20*D20/D43+G37*D37/D43</f>
        <v>1.2680932777372647</v>
      </c>
      <c r="H43" s="17"/>
      <c r="I43" s="17"/>
      <c r="J43" s="16">
        <f>J20*D20/D43+J37*D37/D43</f>
        <v>4.599255050897578</v>
      </c>
      <c r="K43" s="17"/>
      <c r="L43" s="17"/>
      <c r="M43" s="17"/>
      <c r="N43" s="18" t="s">
        <v>58</v>
      </c>
      <c r="O43" s="12"/>
      <c r="P43" s="1"/>
    </row>
    <row r="44" spans="1:16" ht="13.5" customHeight="1" x14ac:dyDescent="0.2">
      <c r="A44" s="11"/>
      <c r="B44" s="43" t="s">
        <v>59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12"/>
      <c r="P44" s="1"/>
    </row>
    <row r="45" spans="1:16" ht="13.5" customHeight="1" x14ac:dyDescent="0.2">
      <c r="A45" s="11"/>
      <c r="B45" s="43" t="s">
        <v>104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12"/>
      <c r="P45" s="1"/>
    </row>
    <row r="46" spans="1:16" ht="13.5" customHeight="1" x14ac:dyDescent="0.2">
      <c r="A46" s="11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12"/>
      <c r="P46" s="1"/>
    </row>
    <row r="47" spans="1:16" ht="13.5" customHeight="1" x14ac:dyDescent="0.2">
      <c r="A47" s="11"/>
      <c r="B47" s="14">
        <f>D47/'סכום נכסי ההשקעה'!$C$35*100</f>
        <v>2.8029535745366637E-8</v>
      </c>
      <c r="C47" s="14">
        <v>0</v>
      </c>
      <c r="D47" s="14">
        <v>1.0000000000000001E-5</v>
      </c>
      <c r="E47" s="14">
        <v>0</v>
      </c>
      <c r="F47" s="14">
        <v>0</v>
      </c>
      <c r="G47" s="14">
        <v>0</v>
      </c>
      <c r="H47" s="14">
        <v>0</v>
      </c>
      <c r="I47" s="15" t="s">
        <v>44</v>
      </c>
      <c r="J47" s="14">
        <v>0</v>
      </c>
      <c r="K47" s="15"/>
      <c r="L47" s="15" t="s">
        <v>44</v>
      </c>
      <c r="M47" s="15" t="s">
        <v>44</v>
      </c>
      <c r="N47" s="15" t="s">
        <v>44</v>
      </c>
      <c r="O47" s="12"/>
      <c r="P47" s="1"/>
    </row>
    <row r="48" spans="1:16" ht="13.5" customHeight="1" x14ac:dyDescent="0.2">
      <c r="A48" s="11"/>
      <c r="B48" s="16">
        <f>D48/'סכום נכסי ההשקעה'!$C$35*100</f>
        <v>2.8029535745366637E-8</v>
      </c>
      <c r="C48" s="17"/>
      <c r="D48" s="16">
        <v>1.0000000000000001E-5</v>
      </c>
      <c r="E48" s="17"/>
      <c r="F48" s="16">
        <v>0</v>
      </c>
      <c r="G48" s="16">
        <v>0</v>
      </c>
      <c r="H48" s="17"/>
      <c r="I48" s="17"/>
      <c r="J48" s="16">
        <v>0</v>
      </c>
      <c r="K48" s="17"/>
      <c r="L48" s="17"/>
      <c r="M48" s="17"/>
      <c r="N48" s="18" t="s">
        <v>916</v>
      </c>
      <c r="O48" s="12"/>
      <c r="P48" s="1"/>
    </row>
    <row r="49" spans="1:16" ht="13.5" customHeight="1" x14ac:dyDescent="0.2">
      <c r="A49" s="11"/>
      <c r="B49" s="16">
        <f>D49/'סכום נכסי ההשקעה'!$C$35*100</f>
        <v>2.8029535745366637E-8</v>
      </c>
      <c r="C49" s="17"/>
      <c r="D49" s="16">
        <v>1.0000000000000001E-5</v>
      </c>
      <c r="E49" s="17"/>
      <c r="F49" s="16">
        <v>0</v>
      </c>
      <c r="G49" s="16">
        <v>0</v>
      </c>
      <c r="H49" s="17"/>
      <c r="I49" s="17"/>
      <c r="J49" s="16">
        <v>0</v>
      </c>
      <c r="K49" s="17"/>
      <c r="L49" s="17"/>
      <c r="M49" s="17"/>
      <c r="N49" s="18" t="s">
        <v>106</v>
      </c>
      <c r="O49" s="12"/>
      <c r="P49" s="1"/>
    </row>
    <row r="50" spans="1:16" ht="13.5" customHeight="1" x14ac:dyDescent="0.2">
      <c r="A50" s="11"/>
      <c r="B50" s="43" t="s">
        <v>107</v>
      </c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12"/>
      <c r="P50" s="1"/>
    </row>
    <row r="51" spans="1:16" ht="13.5" customHeight="1" x14ac:dyDescent="0.2">
      <c r="A51" s="11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12"/>
      <c r="P51" s="1"/>
    </row>
    <row r="52" spans="1:16" ht="13.5" customHeight="1" x14ac:dyDescent="0.2">
      <c r="A52" s="11"/>
      <c r="B52" s="14">
        <f>D52/'סכום נכסי ההשקעה'!$C$35*100</f>
        <v>2.8029535745366637E-8</v>
      </c>
      <c r="C52" s="14">
        <v>0</v>
      </c>
      <c r="D52" s="14">
        <v>1.0000000000000001E-5</v>
      </c>
      <c r="E52" s="14">
        <v>0</v>
      </c>
      <c r="F52" s="14">
        <v>0</v>
      </c>
      <c r="G52" s="14">
        <v>0</v>
      </c>
      <c r="H52" s="14">
        <v>0</v>
      </c>
      <c r="I52" s="15" t="s">
        <v>44</v>
      </c>
      <c r="J52" s="14">
        <v>0</v>
      </c>
      <c r="K52" s="15"/>
      <c r="L52" s="15" t="s">
        <v>44</v>
      </c>
      <c r="M52" s="15" t="s">
        <v>44</v>
      </c>
      <c r="N52" s="15" t="s">
        <v>44</v>
      </c>
      <c r="O52" s="12"/>
      <c r="P52" s="1"/>
    </row>
    <row r="53" spans="1:16" ht="13.5" customHeight="1" x14ac:dyDescent="0.2">
      <c r="A53" s="11"/>
      <c r="B53" s="16">
        <f>D53/'סכום נכסי ההשקעה'!$C$35*100</f>
        <v>2.8029535745366637E-8</v>
      </c>
      <c r="C53" s="17"/>
      <c r="D53" s="16">
        <v>1.0000000000000001E-5</v>
      </c>
      <c r="E53" s="17"/>
      <c r="F53" s="16">
        <v>0</v>
      </c>
      <c r="G53" s="16">
        <v>0</v>
      </c>
      <c r="H53" s="17"/>
      <c r="I53" s="17"/>
      <c r="J53" s="16">
        <v>0</v>
      </c>
      <c r="K53" s="17"/>
      <c r="L53" s="17"/>
      <c r="M53" s="17"/>
      <c r="N53" s="18" t="s">
        <v>105</v>
      </c>
      <c r="O53" s="12"/>
      <c r="P53" s="1"/>
    </row>
    <row r="54" spans="1:16" ht="13.5" customHeight="1" x14ac:dyDescent="0.2">
      <c r="A54" s="11"/>
      <c r="B54" s="16">
        <f>D54/'סכום נכסי ההשקעה'!$C$35*100</f>
        <v>2.8029535745366637E-8</v>
      </c>
      <c r="C54" s="17"/>
      <c r="D54" s="16">
        <v>1.0000000000000001E-5</v>
      </c>
      <c r="E54" s="17"/>
      <c r="F54" s="16">
        <v>0</v>
      </c>
      <c r="G54" s="16">
        <v>0</v>
      </c>
      <c r="H54" s="17"/>
      <c r="I54" s="17"/>
      <c r="J54" s="16">
        <v>0</v>
      </c>
      <c r="K54" s="17"/>
      <c r="L54" s="17"/>
      <c r="M54" s="17"/>
      <c r="N54" s="18" t="s">
        <v>108</v>
      </c>
      <c r="O54" s="12"/>
      <c r="P54" s="1"/>
    </row>
    <row r="55" spans="1:16" ht="13.5" customHeight="1" x14ac:dyDescent="0.2">
      <c r="A55" s="11"/>
      <c r="B55" s="16">
        <f>D55/'סכום נכסי ההשקעה'!$C$35*100</f>
        <v>5.6059071490733275E-8</v>
      </c>
      <c r="C55" s="17"/>
      <c r="D55" s="16">
        <v>2.0000000000000002E-5</v>
      </c>
      <c r="E55" s="17"/>
      <c r="F55" s="16">
        <v>0</v>
      </c>
      <c r="G55" s="16">
        <v>0</v>
      </c>
      <c r="H55" s="17"/>
      <c r="I55" s="17"/>
      <c r="J55" s="16">
        <v>0</v>
      </c>
      <c r="K55" s="17"/>
      <c r="L55" s="17"/>
      <c r="M55" s="17"/>
      <c r="N55" s="18" t="s">
        <v>64</v>
      </c>
      <c r="O55" s="12"/>
      <c r="P55" s="1"/>
    </row>
    <row r="56" spans="1:16" ht="13.5" customHeight="1" x14ac:dyDescent="0.2">
      <c r="A56" s="11"/>
      <c r="B56" s="19">
        <f>D56/'סכום נכסי ההשקעה'!$C$35*100</f>
        <v>26.930546657032583</v>
      </c>
      <c r="C56" s="20"/>
      <c r="D56" s="19">
        <f>+D43</f>
        <v>9607.9174844999998</v>
      </c>
      <c r="E56" s="20"/>
      <c r="F56" s="19">
        <f>+F43</f>
        <v>7581896</v>
      </c>
      <c r="G56" s="19">
        <f>+G43</f>
        <v>1.2680932777372647</v>
      </c>
      <c r="H56" s="20"/>
      <c r="I56" s="20"/>
      <c r="J56" s="19">
        <f>+J43</f>
        <v>4.599255050897578</v>
      </c>
      <c r="K56" s="20"/>
      <c r="L56" s="20"/>
      <c r="M56" s="20"/>
      <c r="N56" s="21" t="s">
        <v>109</v>
      </c>
      <c r="O56" s="12"/>
      <c r="P56" s="1"/>
    </row>
    <row r="57" spans="1:16" ht="13.5" customHeight="1" x14ac:dyDescent="0.2">
      <c r="A57" s="11"/>
      <c r="B57" s="45" t="s">
        <v>31</v>
      </c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1"/>
    </row>
    <row r="58" spans="1:16" ht="13.5" customHeight="1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</row>
    <row r="59" spans="1:16" ht="13.5" customHeight="1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</row>
    <row r="60" spans="1:16" ht="13.5" customHeight="1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</row>
    <row r="61" spans="1:16" ht="13.5" customHeight="1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</row>
    <row r="62" spans="1:16" ht="13.5" customHeight="1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</row>
    <row r="63" spans="1:16" ht="13.5" customHeight="1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</row>
    <row r="64" spans="1:16" ht="13.5" customHeight="1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</row>
    <row r="65" spans="1:15" ht="13.5" customHeight="1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</row>
    <row r="66" spans="1:15" ht="13.5" customHeight="1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</row>
    <row r="67" spans="1:15" ht="13.5" customHeight="1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</row>
    <row r="68" spans="1:15" ht="13.5" customHeight="1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</row>
    <row r="69" spans="1:15" ht="13.5" customHeight="1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</row>
    <row r="70" spans="1:15" ht="13.5" customHeight="1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</row>
    <row r="71" spans="1:15" ht="13.5" customHeight="1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</row>
    <row r="72" spans="1:15" ht="13.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</row>
    <row r="73" spans="1:15" ht="13.5" customHeight="1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</row>
    <row r="74" spans="1:15" ht="13.5" customHeight="1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</row>
    <row r="75" spans="1:15" ht="13.5" customHeight="1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</row>
    <row r="76" spans="1:15" ht="13.5" customHeight="1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</row>
    <row r="77" spans="1:15" ht="13.5" customHeight="1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</row>
    <row r="78" spans="1:15" ht="13.5" customHeight="1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</row>
    <row r="79" spans="1:15" ht="13.5" customHeight="1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</row>
    <row r="80" spans="1:15" ht="13.5" customHeight="1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</row>
    <row r="81" spans="1:15" ht="13.5" customHeight="1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</row>
    <row r="82" spans="1:15" ht="13.5" customHeight="1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</row>
    <row r="83" spans="1:15" ht="13.5" customHeight="1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</row>
    <row r="84" spans="1:15" ht="13.5" customHeight="1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</row>
    <row r="85" spans="1:15" ht="13.5" customHeight="1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</row>
    <row r="86" spans="1:15" ht="13.5" customHeight="1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</row>
    <row r="87" spans="1:15" ht="13.5" customHeight="1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</row>
    <row r="88" spans="1:15" ht="13.5" customHeight="1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</row>
    <row r="89" spans="1:15" ht="13.5" customHeight="1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</row>
    <row r="90" spans="1:15" ht="13.5" customHeight="1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</row>
    <row r="91" spans="1:15" ht="13.5" customHeight="1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</row>
    <row r="92" spans="1:15" ht="13.5" customHeight="1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</row>
    <row r="93" spans="1:15" ht="13.5" customHeight="1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</row>
    <row r="94" spans="1:15" ht="13.5" customHeight="1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</row>
    <row r="95" spans="1:15" ht="13.5" customHeight="1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</row>
    <row r="96" spans="1:15" ht="13.5" customHeight="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</row>
    <row r="97" spans="1:15" ht="13.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</row>
    <row r="98" spans="1:15" ht="13.5" customHeight="1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</row>
    <row r="99" spans="1:15" ht="13.5" customHeight="1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</row>
    <row r="100" spans="1:15" ht="13.5" customHeight="1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</row>
    <row r="101" spans="1:15" ht="13.5" customHeight="1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</row>
    <row r="102" spans="1:15" ht="13.5" customHeight="1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</row>
    <row r="103" spans="1:15" ht="13.5" customHeight="1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</row>
    <row r="104" spans="1:15" ht="13.5" customHeight="1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</row>
    <row r="105" spans="1:15" ht="13.5" customHeight="1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</row>
    <row r="106" spans="1:15" ht="13.5" customHeight="1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</row>
    <row r="107" spans="1:15" ht="13.5" customHeight="1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</row>
    <row r="108" spans="1:15" ht="13.5" customHeight="1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</row>
    <row r="109" spans="1:15" ht="13.5" customHeight="1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</row>
    <row r="110" spans="1:15" ht="13.5" customHeight="1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</row>
    <row r="111" spans="1:15" ht="13.5" customHeight="1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</row>
    <row r="112" spans="1:15" ht="13.5" customHeight="1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</row>
    <row r="113" spans="1:15" ht="13.5" customHeight="1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</row>
    <row r="114" spans="1:15" ht="13.5" customHeight="1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</row>
    <row r="115" spans="1:15" ht="13.5" customHeight="1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</row>
    <row r="116" spans="1:15" ht="13.5" customHeight="1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</row>
    <row r="117" spans="1:15" ht="13.5" customHeight="1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</row>
    <row r="118" spans="1:15" ht="13.5" customHeight="1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</row>
    <row r="119" spans="1:15" ht="13.5" customHeight="1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</row>
    <row r="120" spans="1:15" ht="13.5" customHeight="1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</row>
    <row r="121" spans="1:15" ht="13.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</row>
    <row r="122" spans="1:15" ht="13.5" customHeight="1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</row>
    <row r="123" spans="1:15" ht="13.5" customHeight="1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</row>
    <row r="124" spans="1:15" ht="13.5" customHeight="1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</row>
    <row r="125" spans="1:15" ht="13.5" customHeight="1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</row>
    <row r="126" spans="1:15" ht="13.5" customHeight="1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</row>
    <row r="127" spans="1:15" ht="13.5" customHeight="1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</row>
    <row r="128" spans="1:15" ht="13.5" customHeight="1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</row>
    <row r="129" spans="1:15" ht="13.5" customHeight="1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</row>
    <row r="130" spans="1:15" ht="13.5" customHeight="1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</row>
    <row r="131" spans="1:15" ht="13.5" customHeight="1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</row>
    <row r="132" spans="1:15" ht="13.5" customHeight="1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</row>
    <row r="133" spans="1:15" ht="13.5" customHeight="1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</row>
    <row r="134" spans="1:15" ht="13.5" customHeight="1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</row>
    <row r="135" spans="1:15" ht="13.5" customHeight="1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</row>
    <row r="136" spans="1:15" ht="13.5" customHeight="1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</row>
    <row r="137" spans="1:15" ht="13.5" customHeight="1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</row>
    <row r="138" spans="1:15" ht="13.5" customHeight="1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</row>
    <row r="139" spans="1:15" ht="13.5" customHeight="1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</row>
    <row r="140" spans="1:15" ht="13.5" customHeight="1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</row>
    <row r="141" spans="1:15" ht="13.5" customHeight="1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</row>
    <row r="142" spans="1:15" ht="13.5" customHeight="1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</row>
    <row r="143" spans="1:15" ht="13.5" customHeight="1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</row>
    <row r="144" spans="1:15" ht="13.5" customHeight="1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</row>
    <row r="145" spans="1:15" ht="13.5" customHeight="1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</row>
    <row r="146" spans="1:15" ht="13.5" customHeight="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</row>
    <row r="147" spans="1:15" ht="13.5" customHeight="1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</row>
    <row r="148" spans="1:15" ht="13.5" customHeight="1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</row>
    <row r="149" spans="1:15" ht="13.5" customHeight="1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</row>
    <row r="150" spans="1:15" ht="13.5" customHeight="1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</row>
    <row r="151" spans="1:15" ht="13.5" customHeight="1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</row>
    <row r="152" spans="1:15" ht="13.5" customHeight="1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</row>
    <row r="153" spans="1:15" ht="13.5" customHeight="1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</row>
    <row r="154" spans="1:15" ht="13.5" customHeight="1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</row>
    <row r="155" spans="1:15" ht="13.5" customHeight="1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</row>
    <row r="156" spans="1:15" ht="13.5" customHeight="1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</row>
    <row r="157" spans="1:15" ht="13.5" customHeight="1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</row>
    <row r="158" spans="1:15" ht="13.5" customHeight="1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</row>
    <row r="159" spans="1:15" ht="13.5" customHeight="1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</row>
    <row r="160" spans="1:15" ht="13.5" customHeight="1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</row>
    <row r="161" spans="1:15" ht="13.5" customHeight="1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</row>
    <row r="162" spans="1:15" ht="13.5" customHeight="1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</row>
    <row r="163" spans="1:15" ht="13.5" customHeight="1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</row>
    <row r="164" spans="1:15" ht="13.5" customHeight="1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</row>
    <row r="165" spans="1:15" ht="13.5" customHeight="1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</row>
    <row r="166" spans="1:15" ht="13.5" customHeight="1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</row>
    <row r="167" spans="1:15" ht="13.5" customHeight="1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</row>
    <row r="168" spans="1:15" ht="13.5" customHeight="1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</row>
    <row r="169" spans="1:15" ht="13.5" customHeight="1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</row>
    <row r="170" spans="1:15" ht="13.5" customHeight="1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</row>
    <row r="171" spans="1:15" ht="13.5" customHeight="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</row>
    <row r="172" spans="1:15" ht="13.5" customHeight="1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</row>
    <row r="173" spans="1:15" ht="13.5" customHeight="1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</row>
    <row r="174" spans="1:15" ht="13.5" customHeight="1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</row>
    <row r="175" spans="1:15" ht="13.5" customHeight="1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</row>
    <row r="176" spans="1:15" ht="13.5" customHeight="1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</row>
    <row r="177" spans="1:15" ht="13.5" customHeight="1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</row>
    <row r="178" spans="1:15" ht="13.5" customHeight="1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</row>
    <row r="179" spans="1:15" ht="13.5" customHeight="1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</row>
    <row r="180" spans="1:15" ht="13.5" customHeight="1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</row>
    <row r="181" spans="1:15" ht="13.5" customHeight="1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</row>
    <row r="182" spans="1:15" ht="13.5" customHeight="1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</row>
    <row r="183" spans="1:15" ht="13.5" customHeight="1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</row>
    <row r="184" spans="1:15" ht="13.5" customHeight="1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</row>
    <row r="185" spans="1:15" ht="13.5" customHeight="1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</row>
    <row r="186" spans="1:15" ht="13.5" customHeight="1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</row>
    <row r="187" spans="1:15" ht="13.5" customHeight="1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</row>
    <row r="188" spans="1:15" ht="13.5" customHeight="1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</row>
    <row r="189" spans="1:15" ht="13.5" customHeight="1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</row>
    <row r="190" spans="1:15" ht="13.5" customHeight="1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</row>
    <row r="191" spans="1:15" ht="13.5" customHeight="1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</row>
    <row r="192" spans="1:15" ht="13.5" customHeight="1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</row>
    <row r="193" spans="1:15" ht="13.5" customHeight="1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</row>
    <row r="194" spans="1:15" ht="13.5" customHeight="1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</row>
    <row r="195" spans="1:15" ht="13.5" customHeight="1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</row>
    <row r="196" spans="1:15" ht="13.5" customHeight="1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</row>
    <row r="197" spans="1:15" ht="13.5" customHeight="1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</row>
    <row r="198" spans="1:15" ht="13.5" customHeight="1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</row>
    <row r="199" spans="1:15" ht="13.5" customHeight="1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</row>
    <row r="200" spans="1:15" ht="13.5" customHeight="1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</row>
    <row r="201" spans="1:15" ht="13.5" customHeight="1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</row>
    <row r="202" spans="1:15" ht="13.5" customHeight="1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</row>
    <row r="203" spans="1:15" ht="13.5" customHeight="1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</row>
    <row r="204" spans="1:15" ht="13.5" customHeight="1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</row>
    <row r="205" spans="1:15" ht="13.5" customHeight="1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</row>
    <row r="206" spans="1:15" ht="13.5" customHeight="1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</row>
    <row r="207" spans="1:15" ht="13.5" customHeight="1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</row>
    <row r="208" spans="1:15" ht="13.5" customHeight="1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</row>
    <row r="209" spans="1:15" ht="13.5" customHeight="1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</row>
    <row r="210" spans="1:15" ht="13.5" customHeight="1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</row>
    <row r="211" spans="1:15" ht="13.5" customHeight="1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</row>
    <row r="212" spans="1:15" ht="13.5" customHeight="1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</row>
    <row r="213" spans="1:15" ht="13.5" customHeight="1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</row>
    <row r="214" spans="1:15" ht="13.5" customHeight="1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</row>
    <row r="215" spans="1:15" ht="13.5" customHeight="1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</row>
    <row r="216" spans="1:15" ht="13.5" customHeight="1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</row>
    <row r="217" spans="1:15" ht="13.5" customHeight="1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</row>
    <row r="218" spans="1:15" ht="13.5" customHeight="1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</row>
    <row r="219" spans="1:15" ht="13.5" customHeight="1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</row>
    <row r="220" spans="1:15" ht="13.5" customHeight="1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</row>
    <row r="221" spans="1:15" ht="13.5" customHeight="1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</row>
    <row r="222" spans="1:15" ht="13.5" customHeight="1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</row>
    <row r="223" spans="1:15" ht="13.5" customHeight="1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</row>
    <row r="224" spans="1:15" ht="13.5" customHeight="1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</row>
    <row r="225" spans="1:15" ht="13.5" customHeight="1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</row>
    <row r="226" spans="1:15" ht="13.5" customHeight="1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</row>
    <row r="227" spans="1:15" ht="13.5" customHeight="1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</row>
    <row r="228" spans="1:15" ht="13.5" customHeight="1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</row>
    <row r="229" spans="1:15" ht="13.5" customHeight="1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</row>
    <row r="230" spans="1:15" ht="13.5" customHeight="1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</row>
    <row r="231" spans="1:15" ht="13.5" customHeight="1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</row>
    <row r="232" spans="1:15" ht="13.5" customHeight="1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</row>
    <row r="233" spans="1:15" ht="13.5" customHeight="1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</row>
    <row r="234" spans="1:15" ht="13.5" customHeight="1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</row>
    <row r="235" spans="1:15" ht="13.5" customHeight="1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</row>
    <row r="236" spans="1:15" ht="13.5" customHeight="1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</row>
    <row r="237" spans="1:15" ht="13.5" customHeight="1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</row>
    <row r="238" spans="1:15" ht="13.5" customHeight="1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</row>
    <row r="239" spans="1:15" ht="13.5" customHeight="1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</row>
    <row r="240" spans="1:15" ht="13.5" customHeight="1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</row>
    <row r="241" spans="1:15" ht="13.5" customHeight="1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</row>
    <row r="242" spans="1:15" ht="13.5" customHeight="1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</row>
    <row r="243" spans="1:15" ht="13.5" customHeight="1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</row>
    <row r="244" spans="1:15" ht="13.5" customHeight="1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</row>
    <row r="245" spans="1:15" ht="13.5" customHeight="1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</row>
    <row r="246" spans="1:15" ht="13.5" customHeight="1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</row>
    <row r="247" spans="1:15" ht="13.5" customHeight="1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</row>
    <row r="248" spans="1:15" ht="13.5" customHeight="1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</row>
    <row r="249" spans="1:15" ht="13.5" customHeight="1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</row>
    <row r="250" spans="1:15" ht="13.5" customHeight="1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</row>
    <row r="251" spans="1:15" ht="13.5" customHeight="1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</row>
    <row r="252" spans="1:15" ht="13.5" customHeight="1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</row>
    <row r="253" spans="1:15" ht="13.5" customHeight="1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</row>
    <row r="254" spans="1:15" ht="13.5" customHeight="1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</row>
    <row r="255" spans="1:15" ht="13.5" customHeight="1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</row>
    <row r="256" spans="1:15" ht="13.5" customHeight="1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</row>
    <row r="257" spans="1:15" ht="13.5" customHeight="1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</row>
    <row r="258" spans="1:15" ht="13.5" customHeight="1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</row>
    <row r="259" spans="1:15" ht="13.5" customHeight="1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</row>
    <row r="260" spans="1:15" ht="13.5" customHeight="1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</row>
    <row r="261" spans="1:15" ht="13.5" customHeight="1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</row>
    <row r="262" spans="1:15" ht="13.5" customHeight="1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</row>
    <row r="263" spans="1:15" ht="13.5" customHeight="1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</row>
    <row r="264" spans="1:15" ht="13.5" customHeight="1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</row>
    <row r="265" spans="1:15" ht="13.5" customHeight="1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</row>
    <row r="266" spans="1:15" ht="13.5" customHeight="1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</row>
    <row r="267" spans="1:15" ht="13.5" customHeight="1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</row>
    <row r="268" spans="1:15" ht="13.5" customHeight="1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</row>
    <row r="269" spans="1:15" ht="13.5" customHeight="1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</row>
    <row r="270" spans="1:15" ht="13.5" customHeight="1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</row>
    <row r="271" spans="1:15" ht="13.5" customHeight="1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</row>
    <row r="272" spans="1:15" ht="13.5" customHeight="1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</row>
    <row r="273" spans="1:15" ht="13.5" customHeight="1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</row>
    <row r="274" spans="1:15" ht="13.5" customHeight="1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</row>
    <row r="275" spans="1:15" ht="13.5" customHeight="1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</row>
    <row r="276" spans="1:15" ht="13.5" customHeight="1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</row>
    <row r="277" spans="1:15" ht="13.5" customHeight="1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</row>
    <row r="278" spans="1:15" ht="13.5" customHeight="1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</row>
    <row r="279" spans="1:15" ht="13.5" customHeight="1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</row>
    <row r="280" spans="1:15" ht="13.5" customHeight="1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</row>
    <row r="281" spans="1:15" ht="13.5" customHeight="1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</row>
    <row r="282" spans="1:15" ht="13.5" customHeight="1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</row>
    <row r="283" spans="1:15" ht="13.5" customHeight="1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</row>
    <row r="284" spans="1:15" ht="13.5" customHeight="1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</row>
    <row r="285" spans="1:15" ht="13.5" customHeight="1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</row>
    <row r="286" spans="1:15" ht="13.5" customHeight="1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</row>
    <row r="287" spans="1:15" ht="13.5" customHeight="1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</row>
    <row r="288" spans="1:15" ht="13.5" customHeight="1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</row>
    <row r="289" spans="1:15" ht="13.5" customHeight="1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</row>
    <row r="290" spans="1:15" ht="13.5" customHeight="1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</row>
    <row r="291" spans="1:15" ht="13.5" customHeight="1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</row>
    <row r="292" spans="1:15" ht="13.5" customHeight="1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</row>
    <row r="293" spans="1:15" ht="13.5" customHeight="1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</row>
    <row r="294" spans="1:15" ht="13.5" customHeight="1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</row>
    <row r="295" spans="1:15" ht="13.5" customHeight="1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</row>
    <row r="296" spans="1:15" ht="13.5" customHeight="1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</row>
    <row r="297" spans="1:15" ht="13.5" customHeight="1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</row>
    <row r="298" spans="1:15" ht="13.5" customHeight="1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</row>
    <row r="299" spans="1:15" ht="13.5" customHeight="1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</row>
    <row r="300" spans="1:15" ht="13.5" customHeight="1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</row>
    <row r="301" spans="1:15" ht="13.5" customHeight="1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</row>
    <row r="302" spans="1:15" ht="13.5" customHeight="1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</row>
    <row r="303" spans="1:15" ht="13.5" customHeight="1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</row>
    <row r="304" spans="1:15" ht="13.5" customHeight="1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</row>
    <row r="305" spans="1:15" ht="13.5" customHeight="1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</row>
    <row r="306" spans="1:15" ht="13.5" customHeight="1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</row>
    <row r="307" spans="1:15" ht="13.5" customHeight="1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</row>
    <row r="308" spans="1:15" ht="13.5" customHeight="1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</row>
    <row r="309" spans="1:15" ht="13.5" customHeight="1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</row>
    <row r="310" spans="1:15" ht="13.5" customHeight="1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</row>
    <row r="311" spans="1:15" ht="13.5" customHeight="1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</row>
    <row r="312" spans="1:15" ht="13.5" customHeight="1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</row>
    <row r="313" spans="1:15" ht="13.5" customHeight="1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</row>
    <row r="314" spans="1:15" ht="13.5" customHeight="1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</row>
    <row r="315" spans="1:15" ht="13.5" customHeight="1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</row>
    <row r="316" spans="1:15" ht="13.5" customHeight="1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</row>
    <row r="317" spans="1:15" ht="13.5" customHeight="1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</row>
    <row r="318" spans="1:15" ht="13.5" customHeight="1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</row>
    <row r="319" spans="1:15" ht="13.5" customHeight="1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</row>
    <row r="320" spans="1:15" ht="13.5" customHeight="1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</row>
    <row r="321" spans="1:15" ht="13.5" customHeight="1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</row>
    <row r="322" spans="1:15" ht="13.5" customHeight="1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</row>
    <row r="323" spans="1:15" ht="13.5" customHeight="1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</row>
    <row r="324" spans="1:15" ht="13.5" customHeight="1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</row>
    <row r="325" spans="1:15" ht="13.5" customHeight="1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</row>
    <row r="326" spans="1:15" ht="13.5" customHeight="1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</row>
    <row r="327" spans="1:15" ht="13.5" customHeight="1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</row>
    <row r="328" spans="1:15" ht="13.5" customHeight="1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</row>
    <row r="329" spans="1:15" ht="13.5" customHeight="1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</row>
    <row r="330" spans="1:15" ht="13.5" customHeight="1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</row>
    <row r="331" spans="1:15" ht="13.5" customHeight="1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</row>
    <row r="332" spans="1:15" ht="13.5" customHeight="1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</row>
    <row r="333" spans="1:15" ht="13.5" customHeight="1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</row>
    <row r="334" spans="1:15" ht="13.5" customHeight="1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</row>
    <row r="335" spans="1:15" ht="13.5" customHeight="1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</row>
    <row r="336" spans="1:15" ht="13.5" customHeight="1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</row>
    <row r="337" spans="1:15" ht="13.5" customHeight="1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</row>
    <row r="338" spans="1:15" ht="13.5" customHeight="1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</row>
    <row r="339" spans="1:15" ht="13.5" customHeight="1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</row>
    <row r="340" spans="1:15" ht="13.5" customHeight="1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</row>
    <row r="341" spans="1:15" ht="13.5" customHeight="1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</row>
    <row r="342" spans="1:15" ht="13.5" customHeight="1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</row>
    <row r="343" spans="1:15" ht="13.5" customHeight="1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</row>
    <row r="344" spans="1:15" ht="13.5" customHeight="1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</row>
    <row r="345" spans="1:15" ht="13.5" customHeight="1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</row>
    <row r="346" spans="1:15" ht="13.5" customHeight="1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</row>
    <row r="347" spans="1:15" ht="13.5" customHeight="1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</row>
    <row r="348" spans="1:15" ht="13.5" customHeight="1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</row>
    <row r="349" spans="1:15" ht="13.5" customHeight="1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</row>
    <row r="350" spans="1:15" ht="13.5" customHeight="1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</row>
    <row r="351" spans="1:15" ht="13.5" customHeight="1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</row>
    <row r="352" spans="1:15" ht="13.5" customHeight="1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</row>
    <row r="353" spans="1:15" ht="13.5" customHeight="1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</row>
    <row r="354" spans="1:15" ht="13.5" customHeight="1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</row>
    <row r="355" spans="1:15" ht="13.5" customHeight="1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</row>
    <row r="356" spans="1:15" ht="13.5" customHeight="1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</row>
    <row r="357" spans="1:15" ht="13.5" customHeight="1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</row>
    <row r="358" spans="1:15" ht="13.5" customHeight="1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</row>
    <row r="359" spans="1:15" ht="13.5" customHeight="1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</row>
    <row r="360" spans="1:15" ht="13.5" customHeight="1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</row>
    <row r="361" spans="1:15" ht="13.5" customHeight="1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</row>
    <row r="362" spans="1:15" ht="13.5" customHeight="1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</row>
    <row r="363" spans="1:15" ht="13.5" customHeight="1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</row>
    <row r="364" spans="1:15" ht="13.5" customHeight="1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</row>
    <row r="365" spans="1:15" ht="13.5" customHeight="1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</row>
    <row r="366" spans="1:15" ht="13.5" customHeight="1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</row>
    <row r="367" spans="1:15" ht="13.5" customHeight="1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</row>
    <row r="368" spans="1:15" ht="13.5" customHeight="1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</row>
    <row r="369" spans="1:15" ht="13.5" customHeight="1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</row>
    <row r="370" spans="1:15" ht="13.5" customHeight="1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</row>
    <row r="371" spans="1:15" ht="13.5" customHeight="1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</row>
    <row r="372" spans="1:15" ht="13.5" customHeight="1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</row>
    <row r="373" spans="1:15" ht="13.5" customHeight="1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</row>
    <row r="374" spans="1:15" ht="13.5" customHeight="1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</row>
    <row r="375" spans="1:15" ht="13.5" customHeight="1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</row>
    <row r="376" spans="1:15" ht="13.5" customHeight="1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</row>
    <row r="377" spans="1:15" ht="13.5" customHeight="1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</row>
    <row r="378" spans="1:15" ht="13.5" customHeight="1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</row>
    <row r="379" spans="1:15" ht="13.5" customHeight="1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</row>
    <row r="380" spans="1:15" ht="13.5" customHeight="1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</row>
    <row r="381" spans="1:15" ht="13.5" customHeight="1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</row>
    <row r="382" spans="1:15" ht="13.5" customHeight="1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</row>
    <row r="383" spans="1:15" ht="13.5" customHeight="1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</row>
    <row r="384" spans="1:15" ht="13.5" customHeight="1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</row>
    <row r="385" spans="1:15" ht="13.5" customHeight="1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</row>
    <row r="386" spans="1:15" ht="13.5" customHeight="1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</row>
    <row r="387" spans="1:15" ht="13.5" customHeight="1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</row>
    <row r="388" spans="1:15" ht="13.5" customHeight="1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</row>
    <row r="389" spans="1:15" ht="13.5" customHeight="1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</row>
    <row r="390" spans="1:15" ht="13.5" customHeight="1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</row>
    <row r="391" spans="1:15" ht="13.5" customHeight="1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</row>
    <row r="392" spans="1:15" ht="13.5" customHeight="1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</row>
    <row r="393" spans="1:15" ht="13.5" customHeight="1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</row>
    <row r="394" spans="1:15" ht="13.5" customHeight="1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</row>
    <row r="395" spans="1:15" ht="13.5" customHeight="1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</row>
    <row r="396" spans="1:15" ht="13.5" customHeight="1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</row>
    <row r="397" spans="1:15" ht="13.5" customHeight="1" x14ac:dyDescent="0.2"/>
    <row r="398" spans="1:15" ht="13.5" customHeight="1" x14ac:dyDescent="0.2"/>
    <row r="399" spans="1:15" ht="13.5" customHeight="1" x14ac:dyDescent="0.2"/>
    <row r="400" spans="1:15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</sheetData>
  <mergeCells count="19">
    <mergeCell ref="B34:N34"/>
    <mergeCell ref="B51:N51"/>
    <mergeCell ref="B57:O57"/>
    <mergeCell ref="B38:N38"/>
    <mergeCell ref="B39:N39"/>
    <mergeCell ref="B44:N44"/>
    <mergeCell ref="B45:N45"/>
    <mergeCell ref="B46:N46"/>
    <mergeCell ref="B50:N50"/>
    <mergeCell ref="B10:N10"/>
    <mergeCell ref="B17:N17"/>
    <mergeCell ref="B21:N21"/>
    <mergeCell ref="B22:N22"/>
    <mergeCell ref="B25:N25"/>
    <mergeCell ref="B5:N5"/>
    <mergeCell ref="B6:N6"/>
    <mergeCell ref="B1:N1"/>
    <mergeCell ref="B2:N3"/>
    <mergeCell ref="B7:N7"/>
  </mergeCells>
  <pageMargins left="0.511811023622047" right="0.511811023622047" top="0.39370078740157499" bottom="0.39370078740157499" header="0.39370078740157499" footer="0.39370078740157499"/>
  <pageSetup paperSize="9" orientation="landscape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>
    <outlinePr summaryBelow="0" summaryRight="0"/>
  </sheetPr>
  <dimension ref="A1:Q600"/>
  <sheetViews>
    <sheetView showGridLines="0" workbookViewId="0">
      <pane ySplit="4" topLeftCell="A5" activePane="bottomLeft" state="frozen"/>
      <selection pane="bottomLeft" activeCell="F24" sqref="F24"/>
    </sheetView>
  </sheetViews>
  <sheetFormatPr defaultRowHeight="12.75" x14ac:dyDescent="0.2"/>
  <cols>
    <col min="2" max="2" width="13.42578125" bestFit="1" customWidth="1"/>
    <col min="3" max="3" width="10" bestFit="1" customWidth="1"/>
    <col min="4" max="4" width="9.5703125" bestFit="1" customWidth="1"/>
    <col min="5" max="5" width="4.7109375" bestFit="1" customWidth="1"/>
    <col min="6" max="6" width="7.28515625" bestFit="1" customWidth="1"/>
    <col min="7" max="8" width="8.140625" bestFit="1" customWidth="1"/>
    <col min="9" max="9" width="5.28515625" bestFit="1" customWidth="1"/>
    <col min="10" max="10" width="6.85546875" bestFit="1" customWidth="1"/>
    <col min="11" max="11" width="4.85546875" bestFit="1" customWidth="1"/>
    <col min="12" max="12" width="4.140625" bestFit="1" customWidth="1"/>
    <col min="13" max="13" width="8.5703125" bestFit="1" customWidth="1"/>
    <col min="14" max="14" width="8.42578125" bestFit="1" customWidth="1"/>
    <col min="15" max="15" width="25.28515625" bestFit="1" customWidth="1"/>
    <col min="16" max="16" width="6.85546875" customWidth="1"/>
    <col min="17" max="17" width="3.140625" customWidth="1"/>
  </cols>
  <sheetData>
    <row r="1" spans="1:17" ht="21.6" customHeight="1" x14ac:dyDescent="0.2">
      <c r="B1" s="40" t="s">
        <v>110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10"/>
      <c r="Q1" s="1"/>
    </row>
    <row r="2" spans="1:17" ht="15" customHeight="1" x14ac:dyDescent="0.2">
      <c r="B2" s="42" t="str">
        <f>+'סכום נכסי ההשקעה'!B2:D2</f>
        <v>לתאריך 31/12/2013
מבטחים- קופת גמל למטרות חופשה חגים והבראה (אישור אוצר  1154 )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10"/>
      <c r="Q2" s="8"/>
    </row>
    <row r="3" spans="1:17" ht="12.75" customHeight="1" thickBot="1" x14ac:dyDescent="0.25"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2"/>
      <c r="Q3" s="1"/>
    </row>
    <row r="4" spans="1:17" s="26" customFormat="1" ht="34.5" customHeight="1" thickBot="1" x14ac:dyDescent="0.25">
      <c r="A4" s="22"/>
      <c r="B4" s="23" t="s">
        <v>1</v>
      </c>
      <c r="C4" s="23" t="s">
        <v>67</v>
      </c>
      <c r="D4" s="23" t="s">
        <v>68</v>
      </c>
      <c r="E4" s="23" t="s">
        <v>69</v>
      </c>
      <c r="F4" s="23" t="s">
        <v>70</v>
      </c>
      <c r="G4" s="23" t="s">
        <v>35</v>
      </c>
      <c r="H4" s="23" t="s">
        <v>36</v>
      </c>
      <c r="I4" s="23" t="s">
        <v>32</v>
      </c>
      <c r="J4" s="23" t="s">
        <v>71</v>
      </c>
      <c r="K4" s="23" t="s">
        <v>37</v>
      </c>
      <c r="L4" s="23" t="s">
        <v>38</v>
      </c>
      <c r="M4" s="23" t="s">
        <v>111</v>
      </c>
      <c r="N4" s="23" t="s">
        <v>39</v>
      </c>
      <c r="O4" s="23" t="s">
        <v>40</v>
      </c>
      <c r="P4" s="24"/>
      <c r="Q4" s="27"/>
    </row>
    <row r="5" spans="1:17" ht="13.5" customHeight="1" thickBot="1" x14ac:dyDescent="0.25">
      <c r="A5" s="11"/>
      <c r="B5" s="43" t="s">
        <v>41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12"/>
      <c r="Q5" s="1"/>
    </row>
    <row r="6" spans="1:17" ht="13.5" customHeight="1" x14ac:dyDescent="0.2">
      <c r="A6" s="11"/>
      <c r="B6" s="43" t="s">
        <v>112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12"/>
      <c r="Q6" s="1"/>
    </row>
    <row r="7" spans="1:17" ht="13.5" customHeight="1" x14ac:dyDescent="0.2">
      <c r="A7" s="11"/>
      <c r="B7" s="14">
        <v>2.8219135309117686E-8</v>
      </c>
      <c r="C7" s="14">
        <v>0</v>
      </c>
      <c r="D7" s="14">
        <v>1.0000000000000001E-5</v>
      </c>
      <c r="E7" s="14">
        <v>0</v>
      </c>
      <c r="F7" s="14">
        <v>0</v>
      </c>
      <c r="G7" s="14">
        <v>0</v>
      </c>
      <c r="H7" s="14">
        <v>0</v>
      </c>
      <c r="I7" s="15" t="s">
        <v>44</v>
      </c>
      <c r="J7" s="14">
        <v>0</v>
      </c>
      <c r="K7" s="15"/>
      <c r="L7" s="15" t="s">
        <v>44</v>
      </c>
      <c r="M7" s="15" t="s">
        <v>44</v>
      </c>
      <c r="N7" s="15" t="s">
        <v>44</v>
      </c>
      <c r="O7" s="15" t="s">
        <v>44</v>
      </c>
      <c r="P7" s="12"/>
      <c r="Q7" s="1"/>
    </row>
    <row r="8" spans="1:17" ht="13.5" customHeight="1" x14ac:dyDescent="0.2">
      <c r="A8" s="11"/>
      <c r="B8" s="16">
        <v>2.8219135309117686E-8</v>
      </c>
      <c r="C8" s="17"/>
      <c r="D8" s="16">
        <v>1.0000000000000001E-5</v>
      </c>
      <c r="E8" s="17"/>
      <c r="F8" s="16">
        <v>0</v>
      </c>
      <c r="G8" s="16">
        <v>0</v>
      </c>
      <c r="H8" s="17"/>
      <c r="I8" s="17"/>
      <c r="J8" s="16">
        <v>0</v>
      </c>
      <c r="K8" s="17"/>
      <c r="L8" s="17"/>
      <c r="M8" s="17"/>
      <c r="N8" s="17"/>
      <c r="O8" s="18" t="s">
        <v>113</v>
      </c>
      <c r="P8" s="12"/>
      <c r="Q8" s="1"/>
    </row>
    <row r="9" spans="1:17" ht="13.5" customHeight="1" x14ac:dyDescent="0.2">
      <c r="A9" s="11"/>
      <c r="B9" s="43" t="s">
        <v>86</v>
      </c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12"/>
      <c r="Q9" s="1"/>
    </row>
    <row r="10" spans="1:17" ht="13.5" customHeight="1" x14ac:dyDescent="0.2">
      <c r="A10" s="11"/>
      <c r="B10" s="14">
        <v>2.8219135309117686E-8</v>
      </c>
      <c r="C10" s="14">
        <v>0</v>
      </c>
      <c r="D10" s="14">
        <v>1.0000000000000001E-5</v>
      </c>
      <c r="E10" s="14">
        <v>0</v>
      </c>
      <c r="F10" s="14">
        <v>0</v>
      </c>
      <c r="G10" s="14">
        <v>0</v>
      </c>
      <c r="H10" s="14">
        <v>0</v>
      </c>
      <c r="I10" s="15" t="s">
        <v>44</v>
      </c>
      <c r="J10" s="14">
        <v>0</v>
      </c>
      <c r="K10" s="15"/>
      <c r="L10" s="15" t="s">
        <v>44</v>
      </c>
      <c r="M10" s="15" t="s">
        <v>44</v>
      </c>
      <c r="N10" s="15" t="s">
        <v>44</v>
      </c>
      <c r="O10" s="15" t="s">
        <v>44</v>
      </c>
      <c r="P10" s="12"/>
      <c r="Q10" s="1"/>
    </row>
    <row r="11" spans="1:17" ht="13.5" customHeight="1" x14ac:dyDescent="0.2">
      <c r="A11" s="11"/>
      <c r="B11" s="16">
        <v>2.8219135309117686E-8</v>
      </c>
      <c r="C11" s="17"/>
      <c r="D11" s="16">
        <v>1.0000000000000001E-5</v>
      </c>
      <c r="E11" s="17"/>
      <c r="F11" s="16">
        <v>0</v>
      </c>
      <c r="G11" s="16">
        <v>0</v>
      </c>
      <c r="H11" s="17"/>
      <c r="I11" s="17"/>
      <c r="J11" s="16">
        <v>0</v>
      </c>
      <c r="K11" s="17"/>
      <c r="L11" s="17"/>
      <c r="M11" s="17"/>
      <c r="N11" s="17"/>
      <c r="O11" s="18" t="s">
        <v>101</v>
      </c>
      <c r="P11" s="12"/>
      <c r="Q11" s="1"/>
    </row>
    <row r="12" spans="1:17" ht="13.5" customHeight="1" x14ac:dyDescent="0.2">
      <c r="A12" s="11"/>
      <c r="B12" s="43" t="s">
        <v>114</v>
      </c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12"/>
      <c r="Q12" s="1"/>
    </row>
    <row r="13" spans="1:17" ht="13.5" customHeight="1" x14ac:dyDescent="0.2">
      <c r="A13" s="11"/>
      <c r="B13" s="14">
        <v>2.8219135309117686E-8</v>
      </c>
      <c r="C13" s="14">
        <v>0</v>
      </c>
      <c r="D13" s="14">
        <v>1.0000000000000001E-5</v>
      </c>
      <c r="E13" s="14">
        <v>0</v>
      </c>
      <c r="F13" s="14">
        <v>0</v>
      </c>
      <c r="G13" s="14">
        <v>0</v>
      </c>
      <c r="H13" s="14">
        <v>0</v>
      </c>
      <c r="I13" s="15" t="s">
        <v>44</v>
      </c>
      <c r="J13" s="14">
        <v>0</v>
      </c>
      <c r="K13" s="15"/>
      <c r="L13" s="15" t="s">
        <v>44</v>
      </c>
      <c r="M13" s="15" t="s">
        <v>44</v>
      </c>
      <c r="N13" s="15" t="s">
        <v>44</v>
      </c>
      <c r="O13" s="15" t="s">
        <v>44</v>
      </c>
      <c r="P13" s="12"/>
      <c r="Q13" s="1"/>
    </row>
    <row r="14" spans="1:17" ht="13.5" customHeight="1" x14ac:dyDescent="0.2">
      <c r="A14" s="11"/>
      <c r="B14" s="16">
        <v>2.8219135309117686E-8</v>
      </c>
      <c r="C14" s="17"/>
      <c r="D14" s="16">
        <v>1.0000000000000001E-5</v>
      </c>
      <c r="E14" s="17"/>
      <c r="F14" s="16">
        <v>0</v>
      </c>
      <c r="G14" s="16">
        <v>0</v>
      </c>
      <c r="H14" s="17"/>
      <c r="I14" s="17"/>
      <c r="J14" s="16">
        <v>0</v>
      </c>
      <c r="K14" s="17"/>
      <c r="L14" s="17"/>
      <c r="M14" s="17"/>
      <c r="N14" s="17"/>
      <c r="O14" s="18" t="s">
        <v>115</v>
      </c>
      <c r="P14" s="12"/>
      <c r="Q14" s="1"/>
    </row>
    <row r="15" spans="1:17" ht="13.5" customHeight="1" x14ac:dyDescent="0.2">
      <c r="A15" s="11"/>
      <c r="B15" s="16">
        <v>8.465740592735306E-8</v>
      </c>
      <c r="C15" s="17"/>
      <c r="D15" s="16">
        <v>3.0000000000000001E-5</v>
      </c>
      <c r="E15" s="17"/>
      <c r="F15" s="16">
        <v>0</v>
      </c>
      <c r="G15" s="16">
        <v>0</v>
      </c>
      <c r="H15" s="17"/>
      <c r="I15" s="17"/>
      <c r="J15" s="16">
        <v>0</v>
      </c>
      <c r="K15" s="17"/>
      <c r="L15" s="17"/>
      <c r="M15" s="17"/>
      <c r="N15" s="17"/>
      <c r="O15" s="18" t="s">
        <v>58</v>
      </c>
      <c r="P15" s="12"/>
      <c r="Q15" s="1"/>
    </row>
    <row r="16" spans="1:17" ht="13.5" customHeight="1" x14ac:dyDescent="0.2">
      <c r="A16" s="11"/>
      <c r="B16" s="43" t="s">
        <v>59</v>
      </c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12"/>
      <c r="Q16" s="1"/>
    </row>
    <row r="17" spans="1:17" ht="13.5" customHeight="1" x14ac:dyDescent="0.2">
      <c r="A17" s="11"/>
      <c r="B17" s="43" t="s">
        <v>116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12"/>
      <c r="Q17" s="1"/>
    </row>
    <row r="18" spans="1:17" ht="13.5" customHeight="1" x14ac:dyDescent="0.2">
      <c r="A18" s="11"/>
      <c r="B18" s="14">
        <v>2.8219135309117686E-8</v>
      </c>
      <c r="C18" s="14">
        <v>0</v>
      </c>
      <c r="D18" s="14">
        <v>1.0000000000000001E-5</v>
      </c>
      <c r="E18" s="14">
        <v>0</v>
      </c>
      <c r="F18" s="14">
        <v>0</v>
      </c>
      <c r="G18" s="14">
        <v>0</v>
      </c>
      <c r="H18" s="14">
        <v>0</v>
      </c>
      <c r="I18" s="15" t="s">
        <v>44</v>
      </c>
      <c r="J18" s="14">
        <v>0</v>
      </c>
      <c r="K18" s="15"/>
      <c r="L18" s="15" t="s">
        <v>44</v>
      </c>
      <c r="M18" s="15" t="s">
        <v>44</v>
      </c>
      <c r="N18" s="15" t="s">
        <v>44</v>
      </c>
      <c r="O18" s="15" t="s">
        <v>44</v>
      </c>
      <c r="P18" s="12"/>
      <c r="Q18" s="1"/>
    </row>
    <row r="19" spans="1:17" ht="13.5" customHeight="1" x14ac:dyDescent="0.2">
      <c r="A19" s="11"/>
      <c r="B19" s="16">
        <v>2.8219135309117686E-8</v>
      </c>
      <c r="C19" s="17"/>
      <c r="D19" s="16">
        <v>1.0000000000000001E-5</v>
      </c>
      <c r="E19" s="17"/>
      <c r="F19" s="16">
        <v>0</v>
      </c>
      <c r="G19" s="16">
        <v>0</v>
      </c>
      <c r="H19" s="17"/>
      <c r="I19" s="17"/>
      <c r="J19" s="16">
        <v>0</v>
      </c>
      <c r="K19" s="17"/>
      <c r="L19" s="17"/>
      <c r="M19" s="17"/>
      <c r="N19" s="17"/>
      <c r="O19" s="18" t="s">
        <v>117</v>
      </c>
      <c r="P19" s="12"/>
      <c r="Q19" s="1"/>
    </row>
    <row r="20" spans="1:17" ht="13.5" customHeight="1" x14ac:dyDescent="0.2">
      <c r="A20" s="11"/>
      <c r="B20" s="43" t="s">
        <v>118</v>
      </c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12"/>
      <c r="Q20" s="1"/>
    </row>
    <row r="21" spans="1:17" ht="13.5" customHeight="1" x14ac:dyDescent="0.2">
      <c r="A21" s="11"/>
      <c r="B21" s="14">
        <v>2.8219135309117686E-8</v>
      </c>
      <c r="C21" s="14">
        <v>0</v>
      </c>
      <c r="D21" s="14">
        <v>1.0000000000000001E-5</v>
      </c>
      <c r="E21" s="14">
        <v>0</v>
      </c>
      <c r="F21" s="14">
        <v>0</v>
      </c>
      <c r="G21" s="14">
        <v>0</v>
      </c>
      <c r="H21" s="14">
        <v>0</v>
      </c>
      <c r="I21" s="15" t="s">
        <v>44</v>
      </c>
      <c r="J21" s="14">
        <v>0</v>
      </c>
      <c r="K21" s="15"/>
      <c r="L21" s="15" t="s">
        <v>44</v>
      </c>
      <c r="M21" s="15" t="s">
        <v>44</v>
      </c>
      <c r="N21" s="15" t="s">
        <v>44</v>
      </c>
      <c r="O21" s="15" t="s">
        <v>44</v>
      </c>
      <c r="P21" s="12"/>
      <c r="Q21" s="1"/>
    </row>
    <row r="22" spans="1:17" ht="13.5" customHeight="1" x14ac:dyDescent="0.2">
      <c r="A22" s="11"/>
      <c r="B22" s="16">
        <v>2.8219135309117686E-8</v>
      </c>
      <c r="C22" s="17"/>
      <c r="D22" s="16">
        <v>1.0000000000000001E-5</v>
      </c>
      <c r="E22" s="17"/>
      <c r="F22" s="16">
        <v>0</v>
      </c>
      <c r="G22" s="16">
        <v>0</v>
      </c>
      <c r="H22" s="17"/>
      <c r="I22" s="17"/>
      <c r="J22" s="16">
        <v>0</v>
      </c>
      <c r="K22" s="17"/>
      <c r="L22" s="17"/>
      <c r="M22" s="17"/>
      <c r="N22" s="17"/>
      <c r="O22" s="18" t="s">
        <v>119</v>
      </c>
      <c r="P22" s="12"/>
      <c r="Q22" s="1"/>
    </row>
    <row r="23" spans="1:17" ht="13.5" customHeight="1" x14ac:dyDescent="0.2">
      <c r="A23" s="11"/>
      <c r="B23" s="16">
        <v>5.6438270618235371E-8</v>
      </c>
      <c r="C23" s="17"/>
      <c r="D23" s="16">
        <v>2.0000000000000002E-5</v>
      </c>
      <c r="E23" s="17"/>
      <c r="F23" s="16">
        <v>0</v>
      </c>
      <c r="G23" s="16">
        <v>0</v>
      </c>
      <c r="H23" s="17"/>
      <c r="I23" s="17"/>
      <c r="J23" s="16">
        <v>0</v>
      </c>
      <c r="K23" s="17"/>
      <c r="L23" s="17"/>
      <c r="M23" s="17"/>
      <c r="N23" s="17"/>
      <c r="O23" s="18" t="s">
        <v>64</v>
      </c>
      <c r="P23" s="12"/>
      <c r="Q23" s="1"/>
    </row>
    <row r="24" spans="1:17" ht="13.5" customHeight="1" x14ac:dyDescent="0.2">
      <c r="A24" s="11"/>
      <c r="B24" s="19">
        <v>1.4109567654558842E-7</v>
      </c>
      <c r="C24" s="20"/>
      <c r="D24" s="19">
        <v>5.0000000000000002E-5</v>
      </c>
      <c r="E24" s="20"/>
      <c r="F24" s="19">
        <v>0</v>
      </c>
      <c r="G24" s="19">
        <v>0</v>
      </c>
      <c r="H24" s="20"/>
      <c r="I24" s="20"/>
      <c r="J24" s="19">
        <v>0</v>
      </c>
      <c r="K24" s="20"/>
      <c r="L24" s="20"/>
      <c r="M24" s="20"/>
      <c r="N24" s="20"/>
      <c r="O24" s="21" t="s">
        <v>120</v>
      </c>
      <c r="P24" s="12"/>
      <c r="Q24" s="1"/>
    </row>
    <row r="25" spans="1:17" ht="13.5" customHeight="1" x14ac:dyDescent="0.2">
      <c r="A25" s="11"/>
      <c r="B25" s="13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"/>
    </row>
    <row r="26" spans="1:17" ht="13.5" customHeight="1" x14ac:dyDescent="0.2">
      <c r="A26" s="11"/>
      <c r="B26" s="45" t="s">
        <v>31</v>
      </c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1"/>
    </row>
    <row r="27" spans="1:17" ht="13.5" customHeight="1" x14ac:dyDescent="0.2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7" ht="13.5" customHeight="1" x14ac:dyDescent="0.2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7" ht="13.5" customHeight="1" x14ac:dyDescent="0.2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7" ht="13.5" customHeight="1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7" ht="13.5" customHeight="1" x14ac:dyDescent="0.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7" ht="13.5" customHeight="1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1:16" ht="13.5" customHeight="1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 ht="13.5" customHeight="1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ht="13.5" customHeight="1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 ht="13.5" customHeight="1" x14ac:dyDescent="0.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 ht="13.5" customHeight="1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6" ht="13.5" customHeight="1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1:16" ht="13.5" customHeight="1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6" ht="13.5" customHeight="1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 ht="13.5" customHeight="1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6" ht="13.5" customHeight="1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6" ht="13.5" customHeight="1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ht="13.5" customHeight="1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1:16" ht="13.5" customHeight="1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16" ht="13.5" customHeight="1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16" ht="13.5" customHeigh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16" ht="13.5" customHeight="1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 ht="13.5" customHeight="1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 ht="13.5" customHeight="1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1:16" ht="13.5" customHeight="1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 ht="13.5" customHeight="1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6" ht="13.5" customHeight="1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16" ht="13.5" customHeight="1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6" ht="13.5" customHeight="1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 ht="13.5" customHeight="1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1:16" ht="13.5" customHeight="1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spans="1:16" ht="13.5" customHeight="1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spans="1:16" ht="13.5" customHeight="1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spans="1:16" ht="13.5" customHeight="1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spans="1:16" ht="13.5" customHeight="1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spans="1:16" ht="13.5" customHeight="1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ht="13.5" customHeight="1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1:16" ht="13.5" customHeight="1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6" ht="13.5" customHeight="1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ht="13.5" customHeight="1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spans="1:16" ht="13.5" customHeight="1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1:16" ht="13.5" customHeight="1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ht="13.5" customHeight="1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 spans="1:16" ht="13.5" customHeight="1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 spans="1:16" ht="13.5" customHeight="1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 spans="1:16" ht="13.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spans="1:16" ht="13.5" customHeight="1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 spans="1:16" ht="13.5" customHeight="1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ht="13.5" customHeight="1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spans="1:16" ht="13.5" customHeight="1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spans="1:16" ht="13.5" customHeight="1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ht="13.5" customHeight="1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spans="1:16" ht="13.5" customHeight="1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spans="1:16" ht="13.5" customHeight="1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ht="13.5" customHeight="1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1:16" ht="13.5" customHeight="1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 spans="1:16" ht="13.5" customHeight="1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ht="13.5" customHeight="1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 spans="1:16" ht="13.5" customHeight="1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 spans="1:16" ht="13.5" customHeight="1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ht="13.5" customHeight="1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 spans="1:16" ht="13.5" customHeight="1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 spans="1:16" ht="13.5" customHeight="1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ht="13.5" customHeight="1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spans="1:16" ht="13.5" customHeight="1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 spans="1:16" ht="13.5" customHeight="1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spans="1:16" ht="13.5" customHeight="1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spans="1:16" ht="13.5" customHeight="1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 spans="1:16" ht="13.5" customHeight="1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 spans="1:16" ht="13.5" customHeight="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 spans="1:16" ht="13.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 spans="1:16" ht="13.5" customHeight="1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 spans="1:16" ht="13.5" customHeight="1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 spans="1:16" ht="13.5" customHeight="1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1:16" ht="13.5" customHeight="1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1:16" ht="13.5" customHeight="1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  <row r="103" spans="1:16" ht="13.5" customHeight="1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</row>
    <row r="104" spans="1:16" ht="13.5" customHeight="1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</row>
    <row r="105" spans="1:16" ht="13.5" customHeight="1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</row>
    <row r="106" spans="1:16" ht="13.5" customHeight="1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</row>
    <row r="107" spans="1:16" ht="13.5" customHeight="1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</row>
    <row r="108" spans="1:16" ht="13.5" customHeight="1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</row>
    <row r="109" spans="1:16" ht="13.5" customHeight="1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</row>
    <row r="110" spans="1:16" ht="13.5" customHeight="1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</row>
    <row r="111" spans="1:16" ht="13.5" customHeight="1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</row>
    <row r="112" spans="1:16" ht="13.5" customHeight="1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</row>
    <row r="113" spans="1:16" ht="13.5" customHeight="1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</row>
    <row r="114" spans="1:16" ht="13.5" customHeight="1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</row>
    <row r="115" spans="1:16" ht="13.5" customHeight="1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</row>
    <row r="116" spans="1:16" ht="13.5" customHeight="1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</row>
    <row r="117" spans="1:16" ht="13.5" customHeight="1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</row>
    <row r="118" spans="1:16" ht="13.5" customHeight="1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</row>
    <row r="119" spans="1:16" ht="13.5" customHeight="1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</row>
    <row r="120" spans="1:16" ht="13.5" customHeight="1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</row>
    <row r="121" spans="1:16" ht="13.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</row>
    <row r="122" spans="1:16" ht="13.5" customHeight="1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</row>
    <row r="123" spans="1:16" ht="13.5" customHeight="1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</row>
    <row r="124" spans="1:16" ht="13.5" customHeight="1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</row>
    <row r="125" spans="1:16" ht="13.5" customHeight="1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</row>
    <row r="126" spans="1:16" ht="13.5" customHeight="1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</row>
    <row r="127" spans="1:16" ht="13.5" customHeight="1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</row>
    <row r="128" spans="1:16" ht="13.5" customHeight="1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</row>
    <row r="129" spans="1:16" ht="13.5" customHeight="1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</row>
    <row r="130" spans="1:16" ht="13.5" customHeight="1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</row>
    <row r="131" spans="1:16" ht="13.5" customHeight="1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</row>
    <row r="132" spans="1:16" ht="13.5" customHeight="1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</row>
    <row r="133" spans="1:16" ht="13.5" customHeight="1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</row>
    <row r="134" spans="1:16" ht="13.5" customHeight="1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</row>
    <row r="135" spans="1:16" ht="13.5" customHeight="1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</row>
    <row r="136" spans="1:16" ht="13.5" customHeight="1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</row>
    <row r="137" spans="1:16" ht="13.5" customHeight="1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</row>
    <row r="138" spans="1:16" ht="13.5" customHeight="1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</row>
    <row r="139" spans="1:16" ht="13.5" customHeight="1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</row>
    <row r="140" spans="1:16" ht="13.5" customHeight="1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</row>
    <row r="141" spans="1:16" ht="13.5" customHeight="1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</row>
    <row r="142" spans="1:16" ht="13.5" customHeight="1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</row>
    <row r="143" spans="1:16" ht="13.5" customHeight="1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</row>
    <row r="144" spans="1:16" ht="13.5" customHeight="1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</row>
    <row r="145" spans="1:16" ht="13.5" customHeight="1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</row>
    <row r="146" spans="1:16" ht="13.5" customHeight="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</row>
    <row r="147" spans="1:16" ht="13.5" customHeight="1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</row>
    <row r="148" spans="1:16" ht="13.5" customHeight="1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</row>
    <row r="149" spans="1:16" ht="13.5" customHeight="1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</row>
    <row r="150" spans="1:16" ht="13.5" customHeight="1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</row>
    <row r="151" spans="1:16" ht="13.5" customHeight="1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</row>
    <row r="152" spans="1:16" ht="13.5" customHeight="1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</row>
    <row r="153" spans="1:16" ht="13.5" customHeight="1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</row>
    <row r="154" spans="1:16" ht="13.5" customHeight="1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</row>
    <row r="155" spans="1:16" ht="13.5" customHeight="1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</row>
    <row r="156" spans="1:16" ht="13.5" customHeight="1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</row>
    <row r="157" spans="1:16" ht="13.5" customHeight="1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</row>
    <row r="158" spans="1:16" ht="13.5" customHeight="1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</row>
    <row r="159" spans="1:16" ht="13.5" customHeight="1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</row>
    <row r="160" spans="1:16" ht="13.5" customHeight="1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</row>
    <row r="161" spans="1:16" ht="13.5" customHeight="1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</row>
    <row r="162" spans="1:16" ht="13.5" customHeight="1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</row>
    <row r="163" spans="1:16" ht="13.5" customHeight="1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</row>
    <row r="164" spans="1:16" ht="13.5" customHeight="1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</row>
    <row r="165" spans="1:16" ht="13.5" customHeight="1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</row>
    <row r="166" spans="1:16" ht="13.5" customHeight="1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</row>
    <row r="167" spans="1:16" ht="13.5" customHeight="1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</row>
    <row r="168" spans="1:16" ht="13.5" customHeight="1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</row>
    <row r="169" spans="1:16" ht="13.5" customHeight="1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</row>
    <row r="170" spans="1:16" ht="13.5" customHeight="1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</row>
    <row r="171" spans="1:16" ht="13.5" customHeight="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</row>
    <row r="172" spans="1:16" ht="13.5" customHeight="1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</row>
    <row r="173" spans="1:16" ht="13.5" customHeight="1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</row>
    <row r="174" spans="1:16" ht="13.5" customHeight="1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</row>
    <row r="175" spans="1:16" ht="13.5" customHeight="1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</row>
    <row r="176" spans="1:16" ht="13.5" customHeight="1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</row>
    <row r="177" spans="1:16" ht="13.5" customHeight="1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</row>
    <row r="178" spans="1:16" ht="13.5" customHeight="1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</row>
    <row r="179" spans="1:16" ht="13.5" customHeight="1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</row>
    <row r="180" spans="1:16" ht="13.5" customHeight="1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</row>
    <row r="181" spans="1:16" ht="13.5" customHeight="1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</row>
    <row r="182" spans="1:16" ht="13.5" customHeight="1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</row>
    <row r="183" spans="1:16" ht="13.5" customHeight="1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</row>
    <row r="184" spans="1:16" ht="13.5" customHeight="1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</row>
    <row r="185" spans="1:16" ht="13.5" customHeight="1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</row>
    <row r="186" spans="1:16" ht="13.5" customHeight="1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</row>
    <row r="187" spans="1:16" ht="13.5" customHeight="1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</row>
    <row r="188" spans="1:16" ht="13.5" customHeight="1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</row>
    <row r="189" spans="1:16" ht="13.5" customHeight="1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</row>
    <row r="190" spans="1:16" ht="13.5" customHeight="1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</row>
    <row r="191" spans="1:16" ht="13.5" customHeight="1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</row>
    <row r="192" spans="1:16" ht="13.5" customHeight="1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</row>
    <row r="193" spans="1:16" ht="13.5" customHeight="1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</row>
    <row r="194" spans="1:16" ht="13.5" customHeight="1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</row>
    <row r="195" spans="1:16" ht="13.5" customHeight="1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</row>
    <row r="196" spans="1:16" ht="13.5" customHeight="1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</row>
    <row r="197" spans="1:16" ht="13.5" customHeight="1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</row>
    <row r="198" spans="1:16" ht="13.5" customHeight="1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</row>
    <row r="199" spans="1:16" ht="13.5" customHeight="1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</row>
    <row r="200" spans="1:16" ht="13.5" customHeight="1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</row>
    <row r="201" spans="1:16" ht="13.5" customHeight="1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</row>
    <row r="202" spans="1:16" ht="13.5" customHeight="1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</row>
    <row r="203" spans="1:16" ht="13.5" customHeight="1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</row>
    <row r="204" spans="1:16" ht="13.5" customHeight="1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</row>
    <row r="205" spans="1:16" ht="13.5" customHeight="1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</row>
    <row r="206" spans="1:16" ht="13.5" customHeight="1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</row>
    <row r="207" spans="1:16" ht="13.5" customHeight="1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</row>
    <row r="208" spans="1:16" ht="13.5" customHeight="1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</row>
    <row r="209" spans="1:16" ht="13.5" customHeight="1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</row>
    <row r="210" spans="1:16" ht="13.5" customHeight="1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</row>
    <row r="211" spans="1:16" ht="13.5" customHeight="1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</row>
    <row r="212" spans="1:16" ht="13.5" customHeight="1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</row>
    <row r="213" spans="1:16" ht="13.5" customHeight="1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</row>
    <row r="214" spans="1:16" ht="13.5" customHeight="1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</row>
    <row r="215" spans="1:16" ht="13.5" customHeight="1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</row>
    <row r="216" spans="1:16" ht="13.5" customHeight="1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</row>
    <row r="217" spans="1:16" ht="13.5" customHeight="1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</row>
    <row r="218" spans="1:16" ht="13.5" customHeight="1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</row>
    <row r="219" spans="1:16" ht="13.5" customHeight="1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</row>
    <row r="220" spans="1:16" ht="13.5" customHeight="1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</row>
    <row r="221" spans="1:16" ht="13.5" customHeight="1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</row>
    <row r="222" spans="1:16" ht="13.5" customHeight="1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</row>
    <row r="223" spans="1:16" ht="13.5" customHeight="1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</row>
    <row r="224" spans="1:16" ht="13.5" customHeight="1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</row>
    <row r="225" spans="1:16" ht="13.5" customHeight="1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</row>
    <row r="226" spans="1:16" ht="13.5" customHeight="1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</row>
    <row r="227" spans="1:16" ht="13.5" customHeight="1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</row>
    <row r="228" spans="1:16" ht="13.5" customHeight="1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</row>
    <row r="229" spans="1:16" ht="13.5" customHeight="1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</row>
    <row r="230" spans="1:16" ht="13.5" customHeight="1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</row>
    <row r="231" spans="1:16" ht="13.5" customHeight="1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</row>
    <row r="232" spans="1:16" ht="13.5" customHeight="1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</row>
    <row r="233" spans="1:16" ht="13.5" customHeight="1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</row>
    <row r="234" spans="1:16" ht="13.5" customHeight="1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</row>
    <row r="235" spans="1:16" ht="13.5" customHeight="1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</row>
    <row r="236" spans="1:16" ht="13.5" customHeight="1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</row>
    <row r="237" spans="1:16" ht="13.5" customHeight="1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</row>
    <row r="238" spans="1:16" ht="13.5" customHeight="1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</row>
    <row r="239" spans="1:16" ht="13.5" customHeight="1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</row>
    <row r="240" spans="1:16" ht="13.5" customHeight="1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</row>
    <row r="241" spans="1:16" ht="13.5" customHeight="1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</row>
    <row r="242" spans="1:16" ht="13.5" customHeight="1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</row>
    <row r="243" spans="1:16" ht="13.5" customHeight="1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</row>
    <row r="244" spans="1:16" ht="13.5" customHeight="1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</row>
    <row r="245" spans="1:16" ht="13.5" customHeight="1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</row>
    <row r="246" spans="1:16" ht="13.5" customHeight="1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</row>
    <row r="247" spans="1:16" ht="13.5" customHeight="1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</row>
    <row r="248" spans="1:16" ht="13.5" customHeight="1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</row>
    <row r="249" spans="1:16" ht="13.5" customHeight="1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</row>
    <row r="250" spans="1:16" ht="13.5" customHeight="1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</row>
    <row r="251" spans="1:16" ht="13.5" customHeight="1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</row>
    <row r="252" spans="1:16" ht="13.5" customHeight="1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</row>
    <row r="253" spans="1:16" ht="13.5" customHeight="1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</row>
    <row r="254" spans="1:16" ht="13.5" customHeight="1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</row>
    <row r="255" spans="1:16" ht="13.5" customHeight="1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</row>
    <row r="256" spans="1:16" ht="13.5" customHeight="1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</row>
    <row r="257" spans="1:16" ht="13.5" customHeight="1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</row>
    <row r="258" spans="1:16" ht="13.5" customHeight="1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</row>
    <row r="259" spans="1:16" ht="13.5" customHeight="1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</row>
    <row r="260" spans="1:16" ht="13.5" customHeight="1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</row>
    <row r="261" spans="1:16" ht="13.5" customHeight="1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</row>
    <row r="262" spans="1:16" ht="13.5" customHeight="1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</row>
    <row r="263" spans="1:16" ht="13.5" customHeight="1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</row>
    <row r="264" spans="1:16" ht="13.5" customHeight="1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</row>
    <row r="265" spans="1:16" ht="13.5" customHeight="1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</row>
    <row r="266" spans="1:16" ht="13.5" customHeight="1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</row>
    <row r="267" spans="1:16" ht="13.5" customHeight="1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</row>
    <row r="268" spans="1:16" ht="13.5" customHeight="1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</row>
    <row r="269" spans="1:16" ht="13.5" customHeight="1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</row>
    <row r="270" spans="1:16" ht="13.5" customHeight="1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</row>
    <row r="271" spans="1:16" ht="13.5" customHeight="1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</row>
    <row r="272" spans="1:16" ht="13.5" customHeight="1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</row>
    <row r="273" spans="1:16" ht="13.5" customHeight="1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</row>
    <row r="274" spans="1:16" ht="13.5" customHeight="1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</row>
    <row r="275" spans="1:16" ht="13.5" customHeight="1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</row>
    <row r="276" spans="1:16" ht="13.5" customHeight="1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</row>
    <row r="277" spans="1:16" ht="13.5" customHeight="1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</row>
    <row r="278" spans="1:16" ht="13.5" customHeight="1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</row>
    <row r="279" spans="1:16" ht="13.5" customHeight="1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</row>
    <row r="280" spans="1:16" ht="13.5" customHeight="1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</row>
    <row r="281" spans="1:16" ht="13.5" customHeight="1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</row>
    <row r="282" spans="1:16" ht="13.5" customHeight="1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</row>
    <row r="283" spans="1:16" ht="13.5" customHeight="1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</row>
    <row r="284" spans="1:16" ht="13.5" customHeight="1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</row>
    <row r="285" spans="1:16" ht="13.5" customHeight="1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</row>
    <row r="286" spans="1:16" ht="13.5" customHeight="1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</row>
    <row r="287" spans="1:16" ht="13.5" customHeight="1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</row>
    <row r="288" spans="1:16" ht="13.5" customHeight="1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</row>
    <row r="289" spans="1:16" ht="13.5" customHeight="1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</row>
    <row r="290" spans="1:16" ht="13.5" customHeight="1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</row>
    <row r="291" spans="1:16" ht="13.5" customHeight="1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</row>
    <row r="292" spans="1:16" ht="13.5" customHeight="1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</row>
    <row r="293" spans="1:16" ht="13.5" customHeight="1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</row>
    <row r="294" spans="1:16" ht="13.5" customHeight="1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</row>
    <row r="295" spans="1:16" ht="13.5" customHeight="1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</row>
    <row r="296" spans="1:16" ht="13.5" customHeight="1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</row>
    <row r="297" spans="1:16" ht="13.5" customHeight="1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</row>
    <row r="298" spans="1:16" ht="13.5" customHeight="1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</row>
    <row r="299" spans="1:16" ht="13.5" customHeight="1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</row>
    <row r="300" spans="1:16" ht="13.5" customHeight="1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</row>
    <row r="301" spans="1:16" ht="13.5" customHeight="1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</row>
    <row r="302" spans="1:16" ht="13.5" customHeight="1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</row>
    <row r="303" spans="1:16" ht="13.5" customHeight="1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</row>
    <row r="304" spans="1:16" ht="13.5" customHeight="1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</row>
    <row r="305" spans="1:16" ht="13.5" customHeight="1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</row>
    <row r="306" spans="1:16" ht="13.5" customHeight="1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</row>
    <row r="307" spans="1:16" ht="13.5" customHeight="1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</row>
    <row r="308" spans="1:16" ht="13.5" customHeight="1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</row>
    <row r="309" spans="1:16" ht="13.5" customHeight="1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</row>
    <row r="310" spans="1:16" ht="13.5" customHeight="1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</row>
    <row r="311" spans="1:16" ht="13.5" customHeight="1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</row>
    <row r="312" spans="1:16" ht="13.5" customHeight="1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</row>
    <row r="313" spans="1:16" ht="13.5" customHeight="1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</row>
    <row r="314" spans="1:16" ht="13.5" customHeight="1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</row>
    <row r="315" spans="1:16" ht="13.5" customHeight="1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</row>
    <row r="316" spans="1:16" ht="13.5" customHeight="1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</row>
    <row r="317" spans="1:16" ht="13.5" customHeight="1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</row>
    <row r="318" spans="1:16" ht="13.5" customHeight="1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</row>
    <row r="319" spans="1:16" ht="13.5" customHeight="1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</row>
    <row r="320" spans="1:16" ht="13.5" customHeight="1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</row>
    <row r="321" spans="1:16" ht="13.5" customHeight="1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</row>
    <row r="322" spans="1:16" ht="13.5" customHeight="1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</row>
    <row r="323" spans="1:16" ht="13.5" customHeight="1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</row>
    <row r="324" spans="1:16" ht="13.5" customHeight="1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</row>
    <row r="325" spans="1:16" ht="13.5" customHeight="1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</row>
    <row r="326" spans="1:16" ht="13.5" customHeight="1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</row>
    <row r="327" spans="1:16" ht="13.5" customHeight="1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</row>
    <row r="328" spans="1:16" ht="13.5" customHeight="1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</row>
    <row r="329" spans="1:16" ht="13.5" customHeight="1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</row>
    <row r="330" spans="1:16" ht="13.5" customHeight="1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</row>
    <row r="331" spans="1:16" ht="13.5" customHeight="1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</row>
    <row r="332" spans="1:16" ht="13.5" customHeight="1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</row>
    <row r="333" spans="1:16" ht="13.5" customHeight="1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</row>
    <row r="334" spans="1:16" ht="13.5" customHeight="1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</row>
    <row r="335" spans="1:16" ht="13.5" customHeight="1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</row>
    <row r="336" spans="1:16" ht="13.5" customHeight="1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</row>
    <row r="337" spans="1:16" ht="13.5" customHeight="1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</row>
    <row r="338" spans="1:16" ht="13.5" customHeight="1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</row>
    <row r="339" spans="1:16" ht="13.5" customHeight="1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</row>
    <row r="340" spans="1:16" ht="13.5" customHeight="1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</row>
    <row r="341" spans="1:16" ht="13.5" customHeight="1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</row>
    <row r="342" spans="1:16" ht="13.5" customHeight="1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</row>
    <row r="343" spans="1:16" ht="13.5" customHeight="1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</row>
    <row r="344" spans="1:16" ht="13.5" customHeight="1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</row>
    <row r="345" spans="1:16" ht="13.5" customHeight="1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</row>
    <row r="346" spans="1:16" ht="13.5" customHeight="1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</row>
    <row r="347" spans="1:16" ht="13.5" customHeight="1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</row>
    <row r="348" spans="1:16" ht="13.5" customHeight="1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</row>
    <row r="349" spans="1:16" ht="13.5" customHeight="1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</row>
    <row r="350" spans="1:16" ht="13.5" customHeight="1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</row>
    <row r="351" spans="1:16" ht="13.5" customHeight="1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</row>
    <row r="352" spans="1:16" ht="13.5" customHeight="1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</row>
    <row r="353" spans="1:16" ht="13.5" customHeight="1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</row>
    <row r="354" spans="1:16" ht="13.5" customHeight="1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</row>
    <row r="355" spans="1:16" ht="13.5" customHeight="1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</row>
    <row r="356" spans="1:16" ht="13.5" customHeight="1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</row>
    <row r="357" spans="1:16" ht="13.5" customHeight="1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</row>
    <row r="358" spans="1:16" ht="13.5" customHeight="1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</row>
    <row r="359" spans="1:16" ht="13.5" customHeight="1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</row>
    <row r="360" spans="1:16" ht="13.5" customHeight="1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</row>
    <row r="361" spans="1:16" ht="13.5" customHeight="1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</row>
    <row r="362" spans="1:16" ht="13.5" customHeight="1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</row>
    <row r="363" spans="1:16" ht="13.5" customHeight="1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</row>
    <row r="364" spans="1:16" ht="13.5" customHeight="1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</row>
    <row r="365" spans="1:16" ht="13.5" customHeight="1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</row>
    <row r="366" spans="1:16" ht="13.5" customHeight="1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</row>
    <row r="367" spans="1:16" ht="13.5" customHeight="1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</row>
    <row r="368" spans="1:16" ht="13.5" customHeight="1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</row>
    <row r="369" spans="1:16" ht="13.5" customHeight="1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</row>
    <row r="370" spans="1:16" ht="13.5" customHeight="1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</row>
    <row r="371" spans="1:16" ht="13.5" customHeight="1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</row>
    <row r="372" spans="1:16" ht="13.5" customHeight="1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</row>
    <row r="373" spans="1:16" ht="13.5" customHeight="1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</row>
    <row r="374" spans="1:16" ht="13.5" customHeight="1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</row>
    <row r="375" spans="1:16" ht="13.5" customHeight="1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</row>
    <row r="376" spans="1:16" ht="13.5" customHeight="1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</row>
    <row r="377" spans="1:16" ht="13.5" customHeight="1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</row>
    <row r="378" spans="1:16" ht="13.5" customHeight="1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</row>
    <row r="379" spans="1:16" ht="13.5" customHeight="1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</row>
    <row r="380" spans="1:16" ht="13.5" customHeight="1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</row>
    <row r="381" spans="1:16" ht="13.5" customHeight="1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</row>
    <row r="382" spans="1:16" ht="13.5" customHeight="1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</row>
    <row r="383" spans="1:16" ht="13.5" customHeight="1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</row>
    <row r="384" spans="1:16" ht="13.5" customHeight="1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</row>
    <row r="385" spans="1:16" ht="13.5" customHeight="1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</row>
    <row r="386" spans="1:16" ht="13.5" customHeight="1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</row>
    <row r="387" spans="1:16" ht="13.5" customHeight="1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</row>
    <row r="388" spans="1:16" ht="13.5" customHeight="1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</row>
    <row r="389" spans="1:16" ht="13.5" customHeight="1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</row>
    <row r="390" spans="1:16" ht="13.5" customHeight="1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</row>
    <row r="391" spans="1:16" ht="13.5" customHeight="1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</row>
    <row r="392" spans="1:16" ht="13.5" customHeight="1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</row>
    <row r="393" spans="1:16" ht="13.5" customHeight="1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</row>
    <row r="394" spans="1:16" ht="13.5" customHeight="1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</row>
    <row r="395" spans="1:16" ht="13.5" customHeight="1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</row>
    <row r="396" spans="1:16" ht="13.5" customHeight="1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</row>
    <row r="397" spans="1:16" ht="13.5" customHeight="1" x14ac:dyDescent="0.2"/>
    <row r="398" spans="1:16" ht="13.5" customHeight="1" x14ac:dyDescent="0.2"/>
    <row r="399" spans="1:16" ht="13.5" customHeight="1" x14ac:dyDescent="0.2"/>
    <row r="400" spans="1:16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</sheetData>
  <mergeCells count="10">
    <mergeCell ref="B1:O1"/>
    <mergeCell ref="B2:O3"/>
    <mergeCell ref="B26:P26"/>
    <mergeCell ref="B5:O5"/>
    <mergeCell ref="B6:O6"/>
    <mergeCell ref="B9:O9"/>
    <mergeCell ref="B12:O12"/>
    <mergeCell ref="B16:O16"/>
    <mergeCell ref="B17:O17"/>
    <mergeCell ref="B20:O20"/>
  </mergeCells>
  <pageMargins left="0.511811023622047" right="0.511811023622047" top="0.39370078740157499" bottom="0.39370078740157499" header="0.39370078740157499" footer="0.39370078740157499"/>
  <pageSetup paperSize="9" orientation="landscape" horizontalDpi="0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>
    <outlinePr summaryBelow="0" summaryRight="0"/>
  </sheetPr>
  <dimension ref="A1:Q600"/>
  <sheetViews>
    <sheetView showGridLines="0" workbookViewId="0">
      <pane ySplit="4" topLeftCell="A110" activePane="bottomLeft" state="frozen"/>
      <selection pane="bottomLeft" activeCell="A5" sqref="A5"/>
    </sheetView>
  </sheetViews>
  <sheetFormatPr defaultRowHeight="12.75" x14ac:dyDescent="0.2"/>
  <cols>
    <col min="2" max="2" width="13.42578125" bestFit="1" customWidth="1"/>
    <col min="3" max="3" width="10" bestFit="1" customWidth="1"/>
    <col min="4" max="4" width="9.5703125" bestFit="1" customWidth="1"/>
    <col min="5" max="5" width="5.7109375" bestFit="1" customWidth="1"/>
    <col min="6" max="6" width="10.5703125" bestFit="1" customWidth="1"/>
    <col min="7" max="8" width="8.140625" bestFit="1" customWidth="1"/>
    <col min="9" max="9" width="15" bestFit="1" customWidth="1"/>
    <col min="10" max="10" width="8.140625" bestFit="1" customWidth="1"/>
    <col min="11" max="11" width="7.7109375" bestFit="1" customWidth="1"/>
    <col min="12" max="12" width="4.85546875" bestFit="1" customWidth="1"/>
    <col min="13" max="13" width="15.7109375" bestFit="1" customWidth="1"/>
    <col min="14" max="14" width="22.42578125" bestFit="1" customWidth="1"/>
    <col min="15" max="15" width="40.42578125" bestFit="1" customWidth="1"/>
    <col min="16" max="16" width="6.85546875" customWidth="1"/>
    <col min="17" max="17" width="11.42578125" bestFit="1" customWidth="1"/>
  </cols>
  <sheetData>
    <row r="1" spans="1:17" ht="21.6" customHeight="1" x14ac:dyDescent="0.2">
      <c r="B1" s="40" t="s">
        <v>121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10"/>
      <c r="Q1" s="1"/>
    </row>
    <row r="2" spans="1:17" ht="15" customHeight="1" x14ac:dyDescent="0.2">
      <c r="B2" s="42" t="str">
        <f>+'מזומנים ושווי מזומנים'!B2:J3</f>
        <v>לתאריך 31/12/2013
מבטחים- קופת גמל למטרות חופשה חגים והבראה (אישור אוצר  1154 )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10"/>
      <c r="Q2" s="8"/>
    </row>
    <row r="3" spans="1:17" ht="12.75" customHeight="1" thickBot="1" x14ac:dyDescent="0.25"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2"/>
      <c r="Q3" s="1"/>
    </row>
    <row r="4" spans="1:17" s="26" customFormat="1" ht="34.5" customHeight="1" thickBot="1" x14ac:dyDescent="0.25">
      <c r="A4" s="22"/>
      <c r="B4" s="23" t="s">
        <v>1</v>
      </c>
      <c r="C4" s="23" t="s">
        <v>67</v>
      </c>
      <c r="D4" s="23" t="s">
        <v>68</v>
      </c>
      <c r="E4" s="23" t="s">
        <v>69</v>
      </c>
      <c r="F4" s="23" t="s">
        <v>70</v>
      </c>
      <c r="G4" s="23" t="s">
        <v>35</v>
      </c>
      <c r="H4" s="23" t="s">
        <v>36</v>
      </c>
      <c r="I4" s="23" t="s">
        <v>32</v>
      </c>
      <c r="J4" s="23" t="s">
        <v>71</v>
      </c>
      <c r="K4" s="23" t="s">
        <v>37</v>
      </c>
      <c r="L4" s="23" t="s">
        <v>38</v>
      </c>
      <c r="M4" s="23" t="s">
        <v>111</v>
      </c>
      <c r="N4" s="23" t="s">
        <v>39</v>
      </c>
      <c r="O4" s="23" t="s">
        <v>40</v>
      </c>
      <c r="P4" s="24"/>
      <c r="Q4" s="27"/>
    </row>
    <row r="5" spans="1:17" ht="13.5" customHeight="1" thickBot="1" x14ac:dyDescent="0.25">
      <c r="A5" s="11"/>
      <c r="B5" s="43" t="s">
        <v>41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12"/>
      <c r="Q5" s="1"/>
    </row>
    <row r="6" spans="1:17" ht="13.5" customHeight="1" x14ac:dyDescent="0.2">
      <c r="A6" s="11"/>
      <c r="B6" s="43" t="s">
        <v>122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12"/>
      <c r="Q6" s="1"/>
    </row>
    <row r="7" spans="1:17" ht="13.5" customHeight="1" x14ac:dyDescent="0.2">
      <c r="A7" s="11"/>
      <c r="B7" s="14">
        <f>D7/'סכום נכסי ההשקעה'!$C$35*100</f>
        <v>0.30023213164065632</v>
      </c>
      <c r="C7" s="14">
        <v>5.1541553449117802E-3</v>
      </c>
      <c r="D7" s="14">
        <v>107.1127736</v>
      </c>
      <c r="E7" s="14">
        <v>104.09</v>
      </c>
      <c r="F7" s="14">
        <v>102904</v>
      </c>
      <c r="G7" s="33">
        <v>-0.42</v>
      </c>
      <c r="H7" s="14">
        <v>0.65</v>
      </c>
      <c r="I7" s="15" t="s">
        <v>43</v>
      </c>
      <c r="J7" s="14">
        <v>1.51</v>
      </c>
      <c r="K7" s="15" t="s">
        <v>123</v>
      </c>
      <c r="L7" s="15" t="s">
        <v>124</v>
      </c>
      <c r="M7" s="15" t="s">
        <v>125</v>
      </c>
      <c r="N7" s="15" t="s">
        <v>126</v>
      </c>
      <c r="O7" s="15" t="s">
        <v>127</v>
      </c>
      <c r="P7" s="12"/>
      <c r="Q7" s="1"/>
    </row>
    <row r="8" spans="1:17" ht="13.5" customHeight="1" x14ac:dyDescent="0.2">
      <c r="A8" s="11"/>
      <c r="B8" s="14">
        <f>D8/'סכום נכסי ההשקעה'!$C$35*100</f>
        <v>0.37923625509052111</v>
      </c>
      <c r="C8" s="14">
        <v>1.26E-2</v>
      </c>
      <c r="D8" s="14">
        <v>135.2988</v>
      </c>
      <c r="E8" s="14">
        <v>107.38</v>
      </c>
      <c r="F8" s="14">
        <v>126000</v>
      </c>
      <c r="G8" s="33">
        <v>-0.1</v>
      </c>
      <c r="H8" s="14">
        <v>1.2</v>
      </c>
      <c r="I8" s="15" t="s">
        <v>43</v>
      </c>
      <c r="J8" s="14">
        <v>3.45</v>
      </c>
      <c r="K8" s="15" t="s">
        <v>123</v>
      </c>
      <c r="L8" s="15" t="s">
        <v>124</v>
      </c>
      <c r="M8" s="15" t="s">
        <v>125</v>
      </c>
      <c r="N8" s="15" t="s">
        <v>128</v>
      </c>
      <c r="O8" s="15" t="s">
        <v>129</v>
      </c>
      <c r="P8" s="12"/>
      <c r="Q8" s="1"/>
    </row>
    <row r="9" spans="1:17" ht="13.5" customHeight="1" x14ac:dyDescent="0.2">
      <c r="A9" s="11"/>
      <c r="B9" s="14">
        <f>D9/'סכום נכסי ההשקעה'!$C$35*100</f>
        <v>0.80877423178195607</v>
      </c>
      <c r="C9" s="14">
        <v>1.11129487804889E-2</v>
      </c>
      <c r="D9" s="14">
        <v>288.5435703</v>
      </c>
      <c r="E9" s="14">
        <v>114.21</v>
      </c>
      <c r="F9" s="14">
        <v>252643</v>
      </c>
      <c r="G9" s="33">
        <v>0.94</v>
      </c>
      <c r="H9" s="14">
        <v>2.58</v>
      </c>
      <c r="I9" s="15" t="s">
        <v>43</v>
      </c>
      <c r="J9" s="14">
        <v>4.71</v>
      </c>
      <c r="K9" s="15" t="s">
        <v>130</v>
      </c>
      <c r="L9" s="31" t="s">
        <v>131</v>
      </c>
      <c r="M9" s="15" t="s">
        <v>132</v>
      </c>
      <c r="N9" s="15" t="s">
        <v>133</v>
      </c>
      <c r="O9" s="15" t="s">
        <v>134</v>
      </c>
      <c r="P9" s="12"/>
      <c r="Q9" s="1"/>
    </row>
    <row r="10" spans="1:17" ht="13.5" customHeight="1" x14ac:dyDescent="0.2">
      <c r="A10" s="11"/>
      <c r="B10" s="14">
        <f>D10/'סכום נכסי ההשקעה'!$C$35*100</f>
        <v>9.5293694445667668E-2</v>
      </c>
      <c r="C10" s="14">
        <v>2.8888888888888901E-3</v>
      </c>
      <c r="D10" s="14">
        <v>33.997599999999998</v>
      </c>
      <c r="E10" s="14">
        <v>130.76</v>
      </c>
      <c r="F10" s="14">
        <v>26000</v>
      </c>
      <c r="G10" s="33">
        <v>2.21</v>
      </c>
      <c r="H10" s="14">
        <v>5</v>
      </c>
      <c r="I10" s="15" t="s">
        <v>43</v>
      </c>
      <c r="J10" s="14">
        <v>0.24</v>
      </c>
      <c r="K10" s="15" t="s">
        <v>130</v>
      </c>
      <c r="L10" s="31" t="s">
        <v>131</v>
      </c>
      <c r="M10" s="15" t="s">
        <v>132</v>
      </c>
      <c r="N10" s="15" t="s">
        <v>135</v>
      </c>
      <c r="O10" s="15" t="s">
        <v>136</v>
      </c>
      <c r="P10" s="12"/>
      <c r="Q10" s="1"/>
    </row>
    <row r="11" spans="1:17" ht="13.5" customHeight="1" x14ac:dyDescent="0.2">
      <c r="A11" s="11"/>
      <c r="B11" s="14">
        <f>D11/'סכום נכסי ההשקעה'!$C$35*100</f>
        <v>0.52182352566436985</v>
      </c>
      <c r="C11" s="14">
        <v>2.4114973174891599E-2</v>
      </c>
      <c r="D11" s="14">
        <v>186.16916470000001</v>
      </c>
      <c r="E11" s="14">
        <v>119.81</v>
      </c>
      <c r="F11" s="14">
        <v>155387</v>
      </c>
      <c r="G11" s="33">
        <v>-0.04</v>
      </c>
      <c r="H11" s="14">
        <v>4.5</v>
      </c>
      <c r="I11" s="15" t="s">
        <v>43</v>
      </c>
      <c r="J11" s="14">
        <v>2.92</v>
      </c>
      <c r="K11" s="15" t="s">
        <v>130</v>
      </c>
      <c r="L11" s="31" t="s">
        <v>131</v>
      </c>
      <c r="M11" s="15" t="s">
        <v>132</v>
      </c>
      <c r="N11" s="15" t="s">
        <v>137</v>
      </c>
      <c r="O11" s="15" t="s">
        <v>138</v>
      </c>
      <c r="P11" s="12"/>
      <c r="Q11" s="1"/>
    </row>
    <row r="12" spans="1:17" ht="13.5" customHeight="1" x14ac:dyDescent="0.2">
      <c r="A12" s="11"/>
      <c r="B12" s="14">
        <f>D12/'סכום נכסי ההשקעה'!$C$35*100</f>
        <v>0.1226127108909018</v>
      </c>
      <c r="C12" s="14">
        <v>4.2602727493079202E-3</v>
      </c>
      <c r="D12" s="14">
        <v>43.744110499999998</v>
      </c>
      <c r="E12" s="14">
        <v>130.99</v>
      </c>
      <c r="F12" s="14">
        <v>33395</v>
      </c>
      <c r="G12" s="14">
        <v>1.88</v>
      </c>
      <c r="H12" s="14">
        <v>5</v>
      </c>
      <c r="I12" s="15" t="s">
        <v>43</v>
      </c>
      <c r="J12" s="14">
        <v>7.17</v>
      </c>
      <c r="K12" s="15" t="s">
        <v>130</v>
      </c>
      <c r="L12" s="31" t="s">
        <v>131</v>
      </c>
      <c r="M12" s="15" t="s">
        <v>132</v>
      </c>
      <c r="N12" s="15" t="s">
        <v>139</v>
      </c>
      <c r="O12" s="15" t="s">
        <v>140</v>
      </c>
      <c r="P12" s="12"/>
      <c r="Q12" s="1"/>
    </row>
    <row r="13" spans="1:17" ht="13.5" customHeight="1" x14ac:dyDescent="0.2">
      <c r="A13" s="11"/>
      <c r="B13" s="14">
        <f>D13/'סכום נכסי ההשקעה'!$C$35*100</f>
        <v>3.0296774817969978E-2</v>
      </c>
      <c r="C13" s="14">
        <v>0.226881606954453</v>
      </c>
      <c r="D13" s="14">
        <v>10.808875</v>
      </c>
      <c r="E13" s="14">
        <v>123.53</v>
      </c>
      <c r="F13" s="14">
        <v>8750</v>
      </c>
      <c r="G13" s="14">
        <v>0.66</v>
      </c>
      <c r="H13" s="14">
        <v>5.5</v>
      </c>
      <c r="I13" s="15" t="s">
        <v>43</v>
      </c>
      <c r="J13" s="14">
        <v>0.49</v>
      </c>
      <c r="K13" s="15" t="s">
        <v>130</v>
      </c>
      <c r="L13" s="31" t="s">
        <v>131</v>
      </c>
      <c r="M13" s="15" t="s">
        <v>125</v>
      </c>
      <c r="N13" s="15" t="s">
        <v>141</v>
      </c>
      <c r="O13" s="15" t="s">
        <v>142</v>
      </c>
      <c r="P13" s="12"/>
      <c r="Q13" s="1"/>
    </row>
    <row r="14" spans="1:17" ht="13.5" customHeight="1" x14ac:dyDescent="0.2">
      <c r="A14" s="11"/>
      <c r="B14" s="14">
        <f>D14/'סכום נכסי ההשקעה'!$C$35*100</f>
        <v>1.0958250708933346</v>
      </c>
      <c r="C14" s="14">
        <v>1.69080316702124E-2</v>
      </c>
      <c r="D14" s="14">
        <v>390.95370000000003</v>
      </c>
      <c r="E14" s="14">
        <v>116.01</v>
      </c>
      <c r="F14" s="14">
        <v>337000</v>
      </c>
      <c r="G14" s="14">
        <v>1.92</v>
      </c>
      <c r="H14" s="14">
        <v>3.6162999999999998</v>
      </c>
      <c r="I14" s="15" t="s">
        <v>43</v>
      </c>
      <c r="J14" s="14">
        <v>6.2</v>
      </c>
      <c r="K14" s="15" t="s">
        <v>130</v>
      </c>
      <c r="L14" s="15" t="s">
        <v>143</v>
      </c>
      <c r="M14" s="15" t="s">
        <v>144</v>
      </c>
      <c r="N14" s="15" t="s">
        <v>145</v>
      </c>
      <c r="O14" s="15" t="s">
        <v>146</v>
      </c>
      <c r="P14" s="12"/>
      <c r="Q14" s="1"/>
    </row>
    <row r="15" spans="1:17" ht="13.5" customHeight="1" x14ac:dyDescent="0.2">
      <c r="A15" s="11"/>
      <c r="B15" s="14">
        <f>D15/'סכום נכסי ההשקעה'!$C$35*100</f>
        <v>0.20244807008502447</v>
      </c>
      <c r="C15" s="14">
        <v>2.0263506241736801E-2</v>
      </c>
      <c r="D15" s="14">
        <v>72.226693986000001</v>
      </c>
      <c r="E15" s="14">
        <v>138.21</v>
      </c>
      <c r="F15" s="14">
        <v>52258.66</v>
      </c>
      <c r="G15" s="14">
        <v>0.15</v>
      </c>
      <c r="H15" s="14">
        <v>4.2</v>
      </c>
      <c r="I15" s="15" t="s">
        <v>43</v>
      </c>
      <c r="J15" s="14">
        <v>2.5</v>
      </c>
      <c r="K15" s="15" t="s">
        <v>130</v>
      </c>
      <c r="L15" s="15" t="s">
        <v>143</v>
      </c>
      <c r="M15" s="15" t="s">
        <v>132</v>
      </c>
      <c r="N15" s="15" t="s">
        <v>147</v>
      </c>
      <c r="O15" s="15" t="s">
        <v>148</v>
      </c>
      <c r="P15" s="12"/>
      <c r="Q15" s="1"/>
    </row>
    <row r="16" spans="1:17" ht="13.5" customHeight="1" x14ac:dyDescent="0.2">
      <c r="A16" s="11"/>
      <c r="B16" s="14">
        <f>D16/'סכום נכסי ההשקעה'!$C$35*100</f>
        <v>0.26303420875095468</v>
      </c>
      <c r="C16" s="14">
        <v>9.0688500116848595E-3</v>
      </c>
      <c r="D16" s="14">
        <v>93.841800000000006</v>
      </c>
      <c r="E16" s="14">
        <v>120.31</v>
      </c>
      <c r="F16" s="14">
        <v>78000</v>
      </c>
      <c r="G16" s="14">
        <v>0.94</v>
      </c>
      <c r="H16" s="14">
        <v>3.1</v>
      </c>
      <c r="I16" s="15" t="s">
        <v>43</v>
      </c>
      <c r="J16" s="14">
        <v>4.68</v>
      </c>
      <c r="K16" s="15" t="s">
        <v>123</v>
      </c>
      <c r="L16" s="15" t="s">
        <v>149</v>
      </c>
      <c r="M16" s="15" t="s">
        <v>132</v>
      </c>
      <c r="N16" s="15" t="s">
        <v>150</v>
      </c>
      <c r="O16" s="15" t="s">
        <v>151</v>
      </c>
      <c r="P16" s="12"/>
      <c r="Q16" s="1"/>
    </row>
    <row r="17" spans="1:17" ht="13.5" customHeight="1" x14ac:dyDescent="0.2">
      <c r="A17" s="11"/>
      <c r="B17" s="14">
        <f>D17/'סכום נכסי ההשקעה'!$C$35*100</f>
        <v>0.27982724458324076</v>
      </c>
      <c r="C17" s="14">
        <v>1.50384628352734E-2</v>
      </c>
      <c r="D17" s="14">
        <v>99.832992998999998</v>
      </c>
      <c r="E17" s="14">
        <v>140.43</v>
      </c>
      <c r="F17" s="14">
        <v>71090.929999999993</v>
      </c>
      <c r="G17" s="14">
        <v>0.91</v>
      </c>
      <c r="H17" s="14">
        <v>4.6500000000000004</v>
      </c>
      <c r="I17" s="15" t="s">
        <v>43</v>
      </c>
      <c r="J17" s="14">
        <v>4.25</v>
      </c>
      <c r="K17" s="15" t="s">
        <v>130</v>
      </c>
      <c r="L17" s="15" t="s">
        <v>143</v>
      </c>
      <c r="M17" s="15" t="s">
        <v>152</v>
      </c>
      <c r="N17" s="15" t="s">
        <v>153</v>
      </c>
      <c r="O17" s="15" t="s">
        <v>154</v>
      </c>
      <c r="P17" s="12"/>
      <c r="Q17" s="1"/>
    </row>
    <row r="18" spans="1:17" ht="13.5" customHeight="1" x14ac:dyDescent="0.2">
      <c r="A18" s="11"/>
      <c r="B18" s="14">
        <f>D18/'סכום נכסי ההשקעה'!$C$35*100</f>
        <v>7.3229044598390997E-2</v>
      </c>
      <c r="C18" s="14">
        <v>1.0140014203588201E-3</v>
      </c>
      <c r="D18" s="14">
        <v>26.1256716</v>
      </c>
      <c r="E18" s="14">
        <v>133.56</v>
      </c>
      <c r="F18" s="14">
        <v>19561</v>
      </c>
      <c r="G18" s="14">
        <v>0.08</v>
      </c>
      <c r="H18" s="14">
        <v>4.4000000000000004</v>
      </c>
      <c r="I18" s="15" t="s">
        <v>43</v>
      </c>
      <c r="J18" s="14">
        <v>2.74</v>
      </c>
      <c r="K18" s="15" t="s">
        <v>130</v>
      </c>
      <c r="L18" s="15" t="s">
        <v>143</v>
      </c>
      <c r="M18" s="15" t="s">
        <v>132</v>
      </c>
      <c r="N18" s="15" t="s">
        <v>155</v>
      </c>
      <c r="O18" s="15" t="s">
        <v>156</v>
      </c>
      <c r="P18" s="12"/>
      <c r="Q18" s="1"/>
    </row>
    <row r="19" spans="1:17" ht="13.5" customHeight="1" x14ac:dyDescent="0.2">
      <c r="A19" s="11"/>
      <c r="B19" s="14">
        <f>D19/'סכום נכסי ההשקעה'!$C$35*100</f>
        <v>0.2273447614770942</v>
      </c>
      <c r="C19" s="14">
        <v>3.7418247810364299E-3</v>
      </c>
      <c r="D19" s="14">
        <v>81.108999999999995</v>
      </c>
      <c r="E19" s="14">
        <v>115.87</v>
      </c>
      <c r="F19" s="14">
        <v>70000</v>
      </c>
      <c r="G19" s="14">
        <v>1.6</v>
      </c>
      <c r="H19" s="14">
        <v>3.4</v>
      </c>
      <c r="I19" s="15" t="s">
        <v>43</v>
      </c>
      <c r="J19" s="14">
        <v>6.25</v>
      </c>
      <c r="K19" s="15" t="s">
        <v>130</v>
      </c>
      <c r="L19" s="15" t="s">
        <v>143</v>
      </c>
      <c r="M19" s="15" t="s">
        <v>132</v>
      </c>
      <c r="N19" s="15" t="s">
        <v>157</v>
      </c>
      <c r="O19" s="15" t="s">
        <v>158</v>
      </c>
      <c r="P19" s="12"/>
      <c r="Q19" s="1"/>
    </row>
    <row r="20" spans="1:17" ht="13.5" customHeight="1" x14ac:dyDescent="0.2">
      <c r="A20" s="11"/>
      <c r="B20" s="14">
        <f>D20/'סכום נכסי ההשקעה'!$C$35*100</f>
        <v>0.38460844419795925</v>
      </c>
      <c r="C20" s="14">
        <v>8.6576316923159102E-3</v>
      </c>
      <c r="D20" s="14">
        <v>137.21541722699999</v>
      </c>
      <c r="E20" s="14">
        <v>115.89</v>
      </c>
      <c r="F20" s="14">
        <v>118401.43</v>
      </c>
      <c r="G20" s="14">
        <v>1.43</v>
      </c>
      <c r="H20" s="14">
        <v>3</v>
      </c>
      <c r="I20" s="15" t="s">
        <v>43</v>
      </c>
      <c r="J20" s="14">
        <v>4.3099999999999996</v>
      </c>
      <c r="K20" s="15" t="s">
        <v>130</v>
      </c>
      <c r="L20" s="15" t="s">
        <v>143</v>
      </c>
      <c r="M20" s="15" t="s">
        <v>159</v>
      </c>
      <c r="N20" s="15" t="s">
        <v>160</v>
      </c>
      <c r="O20" s="15" t="s">
        <v>161</v>
      </c>
      <c r="P20" s="12"/>
      <c r="Q20" s="1"/>
    </row>
    <row r="21" spans="1:17" ht="13.5" customHeight="1" x14ac:dyDescent="0.2">
      <c r="A21" s="11"/>
      <c r="B21" s="14">
        <f>D21/'סכום נכסי ההשקעה'!$C$35*100</f>
        <v>0.17257237510625756</v>
      </c>
      <c r="C21" s="14">
        <v>8.0000019739990096E-3</v>
      </c>
      <c r="D21" s="14">
        <v>61.568046176000003</v>
      </c>
      <c r="E21" s="14">
        <v>134.68</v>
      </c>
      <c r="F21" s="14">
        <v>45714.32</v>
      </c>
      <c r="G21" s="14">
        <v>0.02</v>
      </c>
      <c r="H21" s="14">
        <v>4.7</v>
      </c>
      <c r="I21" s="15" t="s">
        <v>43</v>
      </c>
      <c r="J21" s="14">
        <v>2.42</v>
      </c>
      <c r="K21" s="15" t="s">
        <v>130</v>
      </c>
      <c r="L21" s="15" t="s">
        <v>143</v>
      </c>
      <c r="M21" s="15" t="s">
        <v>132</v>
      </c>
      <c r="N21" s="15" t="s">
        <v>162</v>
      </c>
      <c r="O21" s="15" t="s">
        <v>163</v>
      </c>
      <c r="P21" s="12"/>
      <c r="Q21" s="1"/>
    </row>
    <row r="22" spans="1:17" ht="13.5" customHeight="1" x14ac:dyDescent="0.2">
      <c r="A22" s="11"/>
      <c r="B22" s="14">
        <f>D22/'סכום נכסי ההשקעה'!$C$35*100</f>
        <v>0.58585811705165936</v>
      </c>
      <c r="C22" s="14">
        <v>5.8421883418569801E-3</v>
      </c>
      <c r="D22" s="14">
        <v>209.0145632</v>
      </c>
      <c r="E22" s="14">
        <v>123.17</v>
      </c>
      <c r="F22" s="14">
        <v>169696</v>
      </c>
      <c r="G22" s="14">
        <v>1.73</v>
      </c>
      <c r="H22" s="14">
        <v>4</v>
      </c>
      <c r="I22" s="15" t="s">
        <v>43</v>
      </c>
      <c r="J22" s="14">
        <v>6.57</v>
      </c>
      <c r="K22" s="15" t="s">
        <v>130</v>
      </c>
      <c r="L22" s="15" t="s">
        <v>143</v>
      </c>
      <c r="M22" s="15" t="s">
        <v>132</v>
      </c>
      <c r="N22" s="15" t="s">
        <v>164</v>
      </c>
      <c r="O22" s="15" t="s">
        <v>165</v>
      </c>
      <c r="P22" s="12"/>
      <c r="Q22" s="1"/>
    </row>
    <row r="23" spans="1:17" ht="13.5" customHeight="1" x14ac:dyDescent="0.2">
      <c r="A23" s="11"/>
      <c r="B23" s="14">
        <f>D23/'סכום נכסי ההשקעה'!$C$35*100</f>
        <v>0.34980860610217557</v>
      </c>
      <c r="C23" s="14">
        <v>0.02</v>
      </c>
      <c r="D23" s="14">
        <v>124.8</v>
      </c>
      <c r="E23" s="14">
        <v>124.8</v>
      </c>
      <c r="F23" s="14">
        <v>100000</v>
      </c>
      <c r="G23" s="14">
        <v>0.83</v>
      </c>
      <c r="H23" s="14">
        <v>4.4000000000000004</v>
      </c>
      <c r="I23" s="15" t="s">
        <v>43</v>
      </c>
      <c r="J23" s="14">
        <v>3.41</v>
      </c>
      <c r="K23" s="15" t="s">
        <v>123</v>
      </c>
      <c r="L23" s="15" t="s">
        <v>149</v>
      </c>
      <c r="M23" s="15" t="s">
        <v>152</v>
      </c>
      <c r="N23" s="15" t="s">
        <v>166</v>
      </c>
      <c r="O23" s="15" t="s">
        <v>167</v>
      </c>
      <c r="P23" s="12"/>
      <c r="Q23" s="1"/>
    </row>
    <row r="24" spans="1:17" ht="13.5" customHeight="1" x14ac:dyDescent="0.2">
      <c r="A24" s="11"/>
      <c r="B24" s="14">
        <f>D24/'סכום נכסי ההשקעה'!$C$35*100</f>
        <v>5.0933310288978073E-2</v>
      </c>
      <c r="C24" s="14">
        <v>2.2189156028924201E-3</v>
      </c>
      <c r="D24" s="14">
        <v>18.171299999999999</v>
      </c>
      <c r="E24" s="14">
        <v>106.89</v>
      </c>
      <c r="F24" s="14">
        <v>17000</v>
      </c>
      <c r="G24" s="14">
        <v>0.55000000000000004</v>
      </c>
      <c r="H24" s="14">
        <v>1.6</v>
      </c>
      <c r="I24" s="15" t="s">
        <v>43</v>
      </c>
      <c r="J24" s="14">
        <v>3.5</v>
      </c>
      <c r="K24" s="15" t="s">
        <v>123</v>
      </c>
      <c r="L24" s="15" t="s">
        <v>168</v>
      </c>
      <c r="M24" s="15" t="s">
        <v>132</v>
      </c>
      <c r="N24" s="15" t="s">
        <v>169</v>
      </c>
      <c r="O24" s="15" t="s">
        <v>170</v>
      </c>
      <c r="P24" s="12"/>
      <c r="Q24" s="1"/>
    </row>
    <row r="25" spans="1:17" ht="13.5" customHeight="1" x14ac:dyDescent="0.2">
      <c r="A25" s="11"/>
      <c r="B25" s="14">
        <f>D25/'סכום נכסי ההשקעה'!$C$35*100</f>
        <v>6.3008844954416138E-2</v>
      </c>
      <c r="C25" s="14">
        <v>2.1220581480789801E-3</v>
      </c>
      <c r="D25" s="14">
        <v>22.479446511999999</v>
      </c>
      <c r="E25" s="14">
        <v>136.88</v>
      </c>
      <c r="F25" s="14">
        <v>16422.740000000002</v>
      </c>
      <c r="G25" s="14">
        <v>0.72</v>
      </c>
      <c r="H25" s="14">
        <v>4.95</v>
      </c>
      <c r="I25" s="15" t="s">
        <v>43</v>
      </c>
      <c r="J25" s="14">
        <v>2.87</v>
      </c>
      <c r="K25" s="15" t="s">
        <v>123</v>
      </c>
      <c r="L25" s="15" t="s">
        <v>168</v>
      </c>
      <c r="M25" s="15" t="s">
        <v>159</v>
      </c>
      <c r="N25" s="15" t="s">
        <v>171</v>
      </c>
      <c r="O25" s="15" t="s">
        <v>172</v>
      </c>
      <c r="P25" s="12"/>
      <c r="Q25" s="1"/>
    </row>
    <row r="26" spans="1:17" ht="13.5" customHeight="1" x14ac:dyDescent="0.2">
      <c r="A26" s="11"/>
      <c r="B26" s="14">
        <f>D26/'סכום נכסי ההשקעה'!$C$35*100</f>
        <v>0.6437254658302034</v>
      </c>
      <c r="C26" s="14">
        <v>2.1587361135313499E-2</v>
      </c>
      <c r="D26" s="14">
        <v>229.659696</v>
      </c>
      <c r="E26" s="14">
        <v>118.08</v>
      </c>
      <c r="F26" s="14">
        <v>194495</v>
      </c>
      <c r="G26" s="14">
        <v>2.76</v>
      </c>
      <c r="H26" s="14">
        <v>4.8</v>
      </c>
      <c r="I26" s="15" t="s">
        <v>43</v>
      </c>
      <c r="J26" s="14">
        <v>6.27</v>
      </c>
      <c r="K26" s="15" t="s">
        <v>123</v>
      </c>
      <c r="L26" s="15" t="s">
        <v>168</v>
      </c>
      <c r="M26" s="15" t="s">
        <v>159</v>
      </c>
      <c r="N26" s="15" t="s">
        <v>173</v>
      </c>
      <c r="O26" s="15" t="s">
        <v>174</v>
      </c>
      <c r="P26" s="12"/>
      <c r="Q26" s="1"/>
    </row>
    <row r="27" spans="1:17" ht="13.5" customHeight="1" x14ac:dyDescent="0.2">
      <c r="A27" s="11"/>
      <c r="B27" s="14">
        <f>D27/'סכום נכסי ההשקעה'!$C$35*100</f>
        <v>0.34220026891945332</v>
      </c>
      <c r="C27" s="14">
        <v>1.14316478638741E-2</v>
      </c>
      <c r="D27" s="14">
        <v>122.0856</v>
      </c>
      <c r="E27" s="14">
        <v>145.34</v>
      </c>
      <c r="F27" s="14">
        <v>84000</v>
      </c>
      <c r="G27" s="14">
        <v>1.42</v>
      </c>
      <c r="H27" s="14">
        <v>6.5</v>
      </c>
      <c r="I27" s="15" t="s">
        <v>43</v>
      </c>
      <c r="J27" s="14">
        <v>4.75</v>
      </c>
      <c r="K27" s="15" t="s">
        <v>123</v>
      </c>
      <c r="L27" s="15" t="s">
        <v>168</v>
      </c>
      <c r="M27" s="15" t="s">
        <v>159</v>
      </c>
      <c r="N27" s="15" t="s">
        <v>175</v>
      </c>
      <c r="O27" s="15" t="s">
        <v>176</v>
      </c>
      <c r="P27" s="12"/>
      <c r="Q27" s="1"/>
    </row>
    <row r="28" spans="1:17" ht="13.5" customHeight="1" x14ac:dyDescent="0.2">
      <c r="A28" s="11"/>
      <c r="B28" s="14">
        <f>D28/'סכום נכסי ההשקעה'!$C$35*100</f>
        <v>7.8712385314738415E-3</v>
      </c>
      <c r="C28" s="14">
        <v>8.7894488139663994E-5</v>
      </c>
      <c r="D28" s="14">
        <v>2.8081944000000001</v>
      </c>
      <c r="E28" s="14">
        <v>120.42</v>
      </c>
      <c r="F28" s="14">
        <v>2332</v>
      </c>
      <c r="G28" s="14">
        <v>3.41</v>
      </c>
      <c r="H28" s="14">
        <v>5.35</v>
      </c>
      <c r="I28" s="15" t="s">
        <v>43</v>
      </c>
      <c r="J28" s="14">
        <v>7.16</v>
      </c>
      <c r="K28" s="15" t="s">
        <v>130</v>
      </c>
      <c r="L28" s="31" t="s">
        <v>177</v>
      </c>
      <c r="M28" s="15" t="s">
        <v>159</v>
      </c>
      <c r="N28" s="15" t="s">
        <v>178</v>
      </c>
      <c r="O28" s="15" t="s">
        <v>179</v>
      </c>
      <c r="P28" s="12"/>
      <c r="Q28" s="1"/>
    </row>
    <row r="29" spans="1:17" ht="13.5" customHeight="1" x14ac:dyDescent="0.2">
      <c r="A29" s="11"/>
      <c r="B29" s="14">
        <f>D29/'סכום נכסי ההשקעה'!$C$35*100</f>
        <v>0.22570039194487085</v>
      </c>
      <c r="C29" s="14">
        <v>6.4327647461081801E-3</v>
      </c>
      <c r="D29" s="14">
        <v>80.522344000000004</v>
      </c>
      <c r="E29" s="14">
        <v>140</v>
      </c>
      <c r="F29" s="14">
        <v>57515.96</v>
      </c>
      <c r="G29" s="14">
        <v>0.81</v>
      </c>
      <c r="H29" s="14">
        <v>4.95</v>
      </c>
      <c r="I29" s="15" t="s">
        <v>43</v>
      </c>
      <c r="J29" s="14">
        <v>2.93</v>
      </c>
      <c r="K29" s="15" t="s">
        <v>123</v>
      </c>
      <c r="L29" s="15" t="s">
        <v>168</v>
      </c>
      <c r="M29" s="15" t="s">
        <v>159</v>
      </c>
      <c r="N29" s="15" t="s">
        <v>180</v>
      </c>
      <c r="O29" s="15" t="s">
        <v>181</v>
      </c>
      <c r="P29" s="12"/>
      <c r="Q29" s="1"/>
    </row>
    <row r="30" spans="1:17" ht="13.5" customHeight="1" x14ac:dyDescent="0.2">
      <c r="A30" s="11"/>
      <c r="B30" s="14">
        <f>D30/'סכום נכסי ההשקעה'!$C$35*100</f>
        <v>0.819484036254017</v>
      </c>
      <c r="C30" s="14">
        <v>9.9861400439802597E-3</v>
      </c>
      <c r="D30" s="14">
        <v>292.36446999999998</v>
      </c>
      <c r="E30" s="14">
        <v>141.5</v>
      </c>
      <c r="F30" s="14">
        <v>206618</v>
      </c>
      <c r="G30" s="14">
        <v>2.48</v>
      </c>
      <c r="H30" s="14">
        <v>5.0999999999999996</v>
      </c>
      <c r="I30" s="15" t="s">
        <v>43</v>
      </c>
      <c r="J30" s="14">
        <v>5.46</v>
      </c>
      <c r="K30" s="15" t="s">
        <v>123</v>
      </c>
      <c r="L30" s="15" t="s">
        <v>168</v>
      </c>
      <c r="M30" s="15" t="s">
        <v>159</v>
      </c>
      <c r="N30" s="15" t="s">
        <v>182</v>
      </c>
      <c r="O30" s="15" t="s">
        <v>183</v>
      </c>
      <c r="P30" s="12"/>
      <c r="Q30" s="1"/>
    </row>
    <row r="31" spans="1:17" ht="13.5" customHeight="1" x14ac:dyDescent="0.2">
      <c r="A31" s="11"/>
      <c r="B31" s="14">
        <f>D31/'סכום נכסי ההשקעה'!$C$35*100</f>
        <v>7.5753248672399881E-2</v>
      </c>
      <c r="C31" s="14">
        <v>1.65803465095297E-3</v>
      </c>
      <c r="D31" s="14">
        <v>27.02622311</v>
      </c>
      <c r="E31" s="14">
        <v>133.27000000000001</v>
      </c>
      <c r="F31" s="14">
        <v>20279.3</v>
      </c>
      <c r="G31" s="14">
        <v>0.85</v>
      </c>
      <c r="H31" s="14">
        <v>5.3</v>
      </c>
      <c r="I31" s="15" t="s">
        <v>43</v>
      </c>
      <c r="J31" s="14">
        <v>2.87</v>
      </c>
      <c r="K31" s="15" t="s">
        <v>123</v>
      </c>
      <c r="L31" s="15" t="s">
        <v>168</v>
      </c>
      <c r="M31" s="15" t="s">
        <v>159</v>
      </c>
      <c r="N31" s="15" t="s">
        <v>184</v>
      </c>
      <c r="O31" s="15" t="s">
        <v>185</v>
      </c>
      <c r="P31" s="12"/>
      <c r="Q31" s="1"/>
    </row>
    <row r="32" spans="1:17" ht="13.5" customHeight="1" x14ac:dyDescent="0.2">
      <c r="A32" s="11"/>
      <c r="B32" s="14">
        <f>D32/'סכום נכסי ההשקעה'!$C$35*100</f>
        <v>0.18857899697543329</v>
      </c>
      <c r="C32" s="14">
        <v>1.37225E-2</v>
      </c>
      <c r="D32" s="14">
        <v>67.278672999999998</v>
      </c>
      <c r="E32" s="14">
        <v>122.57</v>
      </c>
      <c r="F32" s="14">
        <v>54890</v>
      </c>
      <c r="G32" s="14">
        <v>1.0900000000000001</v>
      </c>
      <c r="H32" s="14">
        <v>3.55</v>
      </c>
      <c r="I32" s="15" t="s">
        <v>43</v>
      </c>
      <c r="J32" s="14">
        <v>4.75</v>
      </c>
      <c r="K32" s="15" t="s">
        <v>130</v>
      </c>
      <c r="L32" s="31" t="s">
        <v>177</v>
      </c>
      <c r="M32" s="15" t="s">
        <v>132</v>
      </c>
      <c r="N32" s="15" t="s">
        <v>186</v>
      </c>
      <c r="O32" s="15" t="s">
        <v>187</v>
      </c>
      <c r="P32" s="12"/>
      <c r="Q32" s="1"/>
    </row>
    <row r="33" spans="1:17" ht="13.5" customHeight="1" x14ac:dyDescent="0.2">
      <c r="A33" s="11"/>
      <c r="B33" s="14">
        <f>D33/'סכום נכסי ההשקעה'!$C$35*100</f>
        <v>0.22742202734215775</v>
      </c>
      <c r="C33" s="14">
        <v>9.4705782420938505E-3</v>
      </c>
      <c r="D33" s="14">
        <v>81.136565873999999</v>
      </c>
      <c r="E33" s="14">
        <v>139.09</v>
      </c>
      <c r="F33" s="14">
        <v>58333.86</v>
      </c>
      <c r="G33" s="14">
        <v>0.72</v>
      </c>
      <c r="H33" s="14">
        <v>4.6500000000000004</v>
      </c>
      <c r="I33" s="15" t="s">
        <v>43</v>
      </c>
      <c r="J33" s="14">
        <v>3.75</v>
      </c>
      <c r="K33" s="15" t="s">
        <v>130</v>
      </c>
      <c r="L33" s="31" t="s">
        <v>177</v>
      </c>
      <c r="M33" s="15" t="s">
        <v>132</v>
      </c>
      <c r="N33" s="15" t="s">
        <v>188</v>
      </c>
      <c r="O33" s="15" t="s">
        <v>189</v>
      </c>
      <c r="P33" s="12"/>
      <c r="Q33" s="1"/>
    </row>
    <row r="34" spans="1:17" ht="13.5" customHeight="1" x14ac:dyDescent="0.2">
      <c r="A34" s="11"/>
      <c r="B34" s="14">
        <f>D34/'סכום נכסי ההשקעה'!$C$35*100</f>
        <v>8.0981078559656222E-2</v>
      </c>
      <c r="C34" s="14">
        <v>1.36879275262817E-2</v>
      </c>
      <c r="D34" s="14">
        <v>28.891337799999999</v>
      </c>
      <c r="E34" s="14">
        <v>114.53</v>
      </c>
      <c r="F34" s="14">
        <v>25226</v>
      </c>
      <c r="G34" s="14">
        <v>2.61</v>
      </c>
      <c r="H34" s="14">
        <v>3.85</v>
      </c>
      <c r="I34" s="15" t="s">
        <v>43</v>
      </c>
      <c r="J34" s="14">
        <v>8.0500000000000007</v>
      </c>
      <c r="K34" s="15" t="s">
        <v>130</v>
      </c>
      <c r="L34" s="31" t="s">
        <v>177</v>
      </c>
      <c r="M34" s="15" t="s">
        <v>152</v>
      </c>
      <c r="N34" s="15" t="s">
        <v>190</v>
      </c>
      <c r="O34" s="15" t="s">
        <v>191</v>
      </c>
      <c r="P34" s="12"/>
      <c r="Q34" s="1"/>
    </row>
    <row r="35" spans="1:17" ht="13.5" customHeight="1" x14ac:dyDescent="0.2">
      <c r="A35" s="11"/>
      <c r="B35" s="14">
        <f>D35/'סכום נכסי ההשקעה'!$C$35*100</f>
        <v>7.2054425699563857E-2</v>
      </c>
      <c r="C35" s="14">
        <v>1.16274726567328E-2</v>
      </c>
      <c r="D35" s="14">
        <v>25.706606900000001</v>
      </c>
      <c r="E35" s="14">
        <v>113.23</v>
      </c>
      <c r="F35" s="14">
        <v>22703</v>
      </c>
      <c r="G35" s="14">
        <v>2.84</v>
      </c>
      <c r="H35" s="14">
        <v>3.85</v>
      </c>
      <c r="I35" s="15" t="s">
        <v>43</v>
      </c>
      <c r="J35" s="14">
        <v>8.74</v>
      </c>
      <c r="K35" s="15" t="s">
        <v>130</v>
      </c>
      <c r="L35" s="31" t="s">
        <v>177</v>
      </c>
      <c r="M35" s="15" t="s">
        <v>152</v>
      </c>
      <c r="N35" s="15" t="s">
        <v>192</v>
      </c>
      <c r="O35" s="15" t="s">
        <v>193</v>
      </c>
      <c r="P35" s="12"/>
      <c r="Q35" s="1"/>
    </row>
    <row r="36" spans="1:17" ht="13.5" customHeight="1" x14ac:dyDescent="0.2">
      <c r="A36" s="11"/>
      <c r="B36" s="14">
        <f>D36/'סכום נכסי ההשקעה'!$C$35*100</f>
        <v>0.27927012806201817</v>
      </c>
      <c r="C36" s="14">
        <v>3.02265532755022E-3</v>
      </c>
      <c r="D36" s="14">
        <v>99.634232475000005</v>
      </c>
      <c r="E36" s="14">
        <v>131.85</v>
      </c>
      <c r="F36" s="14">
        <v>75566.350000000006</v>
      </c>
      <c r="G36" s="14">
        <v>0.18</v>
      </c>
      <c r="H36" s="14">
        <v>6.5</v>
      </c>
      <c r="I36" s="15" t="s">
        <v>43</v>
      </c>
      <c r="J36" s="14">
        <v>0.63</v>
      </c>
      <c r="K36" s="15" t="s">
        <v>130</v>
      </c>
      <c r="L36" s="31" t="s">
        <v>177</v>
      </c>
      <c r="M36" s="15" t="s">
        <v>125</v>
      </c>
      <c r="N36" s="15" t="s">
        <v>194</v>
      </c>
      <c r="O36" s="15" t="s">
        <v>195</v>
      </c>
      <c r="P36" s="12"/>
      <c r="Q36" s="1"/>
    </row>
    <row r="37" spans="1:17" ht="13.5" customHeight="1" x14ac:dyDescent="0.2">
      <c r="A37" s="11"/>
      <c r="B37" s="14">
        <f>D37/'סכום נכסי ההשקעה'!$C$35*100</f>
        <v>0.20035244188426346</v>
      </c>
      <c r="C37" s="14">
        <v>1.7500000000000002E-2</v>
      </c>
      <c r="D37" s="14">
        <v>71.479044000000002</v>
      </c>
      <c r="E37" s="14">
        <v>140.4</v>
      </c>
      <c r="F37" s="14">
        <v>50911</v>
      </c>
      <c r="G37" s="14">
        <v>0.93</v>
      </c>
      <c r="H37" s="14">
        <v>4.8899999999999997</v>
      </c>
      <c r="I37" s="15" t="s">
        <v>43</v>
      </c>
      <c r="J37" s="14">
        <v>3.66</v>
      </c>
      <c r="K37" s="15" t="s">
        <v>130</v>
      </c>
      <c r="L37" s="31" t="s">
        <v>177</v>
      </c>
      <c r="M37" s="15" t="s">
        <v>152</v>
      </c>
      <c r="N37" s="15" t="s">
        <v>196</v>
      </c>
      <c r="O37" s="15" t="s">
        <v>197</v>
      </c>
      <c r="P37" s="12"/>
      <c r="Q37" s="1"/>
    </row>
    <row r="38" spans="1:17" ht="13.5" customHeight="1" x14ac:dyDescent="0.2">
      <c r="A38" s="11"/>
      <c r="B38" s="14">
        <f>D38/'סכום נכסי ההשקעה'!$C$35*100</f>
        <v>4.293294641341391E-3</v>
      </c>
      <c r="C38" s="14">
        <v>1.14700114700115E-4</v>
      </c>
      <c r="D38" s="14">
        <v>1.5317038000000001</v>
      </c>
      <c r="E38" s="14">
        <v>133.54</v>
      </c>
      <c r="F38" s="14">
        <v>1147</v>
      </c>
      <c r="G38" s="14">
        <v>1.75</v>
      </c>
      <c r="H38" s="14">
        <v>5</v>
      </c>
      <c r="I38" s="15" t="s">
        <v>43</v>
      </c>
      <c r="J38" s="14">
        <v>5.74</v>
      </c>
      <c r="K38" s="15" t="s">
        <v>130</v>
      </c>
      <c r="L38" s="31" t="s">
        <v>177</v>
      </c>
      <c r="M38" s="15" t="s">
        <v>132</v>
      </c>
      <c r="N38" s="15" t="s">
        <v>198</v>
      </c>
      <c r="O38" s="15" t="s">
        <v>199</v>
      </c>
      <c r="P38" s="12"/>
      <c r="Q38" s="1"/>
    </row>
    <row r="39" spans="1:17" ht="13.5" customHeight="1" x14ac:dyDescent="0.2">
      <c r="A39" s="11"/>
      <c r="B39" s="14">
        <f>D39/'סכום נכסי ההשקעה'!$C$35*100</f>
        <v>0.4557961290254155</v>
      </c>
      <c r="C39" s="14">
        <v>7.1111111111111097E-3</v>
      </c>
      <c r="D39" s="14">
        <v>162.61279999999999</v>
      </c>
      <c r="E39" s="14">
        <v>145.19</v>
      </c>
      <c r="F39" s="14">
        <v>112000</v>
      </c>
      <c r="G39" s="14">
        <v>1.57</v>
      </c>
      <c r="H39" s="14">
        <v>6.5</v>
      </c>
      <c r="I39" s="15" t="s">
        <v>43</v>
      </c>
      <c r="J39" s="14">
        <v>5.52</v>
      </c>
      <c r="K39" s="15" t="s">
        <v>130</v>
      </c>
      <c r="L39" s="31" t="s">
        <v>177</v>
      </c>
      <c r="M39" s="15" t="s">
        <v>132</v>
      </c>
      <c r="N39" s="15" t="s">
        <v>200</v>
      </c>
      <c r="O39" s="15" t="s">
        <v>201</v>
      </c>
      <c r="P39" s="12"/>
      <c r="Q39" s="1"/>
    </row>
    <row r="40" spans="1:17" ht="13.5" customHeight="1" x14ac:dyDescent="0.2">
      <c r="A40" s="11"/>
      <c r="B40" s="14">
        <f>D40/'סכום נכסי ההשקעה'!$C$35*100</f>
        <v>2.2222342894198679E-2</v>
      </c>
      <c r="C40" s="14">
        <v>1.21312700312718E-3</v>
      </c>
      <c r="D40" s="14">
        <v>7.9281879999999996</v>
      </c>
      <c r="E40" s="14">
        <v>105.4</v>
      </c>
      <c r="F40" s="14">
        <v>7522</v>
      </c>
      <c r="G40" s="14">
        <v>2.0699999999999998</v>
      </c>
      <c r="H40" s="14">
        <v>2.5499999999999998</v>
      </c>
      <c r="I40" s="15" t="s">
        <v>43</v>
      </c>
      <c r="J40" s="14">
        <v>6.01</v>
      </c>
      <c r="K40" s="15" t="s">
        <v>130</v>
      </c>
      <c r="L40" s="31" t="s">
        <v>177</v>
      </c>
      <c r="M40" s="15" t="s">
        <v>152</v>
      </c>
      <c r="N40" s="15" t="s">
        <v>202</v>
      </c>
      <c r="O40" s="15" t="s">
        <v>203</v>
      </c>
      <c r="P40" s="12"/>
      <c r="Q40" s="1"/>
    </row>
    <row r="41" spans="1:17" ht="13.5" customHeight="1" x14ac:dyDescent="0.2">
      <c r="A41" s="11"/>
      <c r="B41" s="14">
        <f>D41/'סכום נכסי ההשקעה'!$C$35*100</f>
        <v>0.18324061044260231</v>
      </c>
      <c r="C41" s="14">
        <v>8.5354688356252192E-3</v>
      </c>
      <c r="D41" s="14">
        <v>65.374115399999994</v>
      </c>
      <c r="E41" s="14">
        <v>119.02</v>
      </c>
      <c r="F41" s="14">
        <v>54927</v>
      </c>
      <c r="G41" s="14">
        <v>1.0900000000000001</v>
      </c>
      <c r="H41" s="14">
        <v>3.35</v>
      </c>
      <c r="I41" s="15" t="s">
        <v>43</v>
      </c>
      <c r="J41" s="14">
        <v>3.79</v>
      </c>
      <c r="K41" s="15" t="s">
        <v>130</v>
      </c>
      <c r="L41" s="31" t="s">
        <v>177</v>
      </c>
      <c r="M41" s="15" t="s">
        <v>144</v>
      </c>
      <c r="N41" s="15" t="s">
        <v>204</v>
      </c>
      <c r="O41" s="15" t="s">
        <v>205</v>
      </c>
      <c r="P41" s="12"/>
      <c r="Q41" s="1"/>
    </row>
    <row r="42" spans="1:17" ht="13.5" customHeight="1" x14ac:dyDescent="0.2">
      <c r="A42" s="11"/>
      <c r="B42" s="14">
        <f>D42/'סכום נכסי ההשקעה'!$C$35*100</f>
        <v>5.4363845168853495E-2</v>
      </c>
      <c r="C42" s="14">
        <v>5.3174695491782897E-3</v>
      </c>
      <c r="D42" s="14">
        <v>19.395199999999999</v>
      </c>
      <c r="E42" s="14">
        <v>121.22</v>
      </c>
      <c r="F42" s="14">
        <v>16000</v>
      </c>
      <c r="G42" s="14">
        <v>1.73</v>
      </c>
      <c r="H42" s="14">
        <v>4.1500000000000004</v>
      </c>
      <c r="I42" s="15" t="s">
        <v>43</v>
      </c>
      <c r="J42" s="14">
        <v>5.79</v>
      </c>
      <c r="K42" s="15" t="s">
        <v>123</v>
      </c>
      <c r="L42" s="15" t="s">
        <v>206</v>
      </c>
      <c r="M42" s="15" t="s">
        <v>132</v>
      </c>
      <c r="N42" s="15" t="s">
        <v>207</v>
      </c>
      <c r="O42" s="15" t="s">
        <v>208</v>
      </c>
      <c r="P42" s="12"/>
      <c r="Q42" s="1"/>
    </row>
    <row r="43" spans="1:17" ht="13.5" customHeight="1" x14ac:dyDescent="0.2">
      <c r="A43" s="11"/>
      <c r="B43" s="14">
        <f>D43/'סכום נכסי ההשקעה'!$C$35*100</f>
        <v>0.14875136126129956</v>
      </c>
      <c r="C43" s="14">
        <v>1.2924483611185001E-2</v>
      </c>
      <c r="D43" s="14">
        <v>53.069505900000003</v>
      </c>
      <c r="E43" s="14">
        <v>133.22999999999999</v>
      </c>
      <c r="F43" s="14">
        <v>39833</v>
      </c>
      <c r="G43" s="14">
        <v>0.27</v>
      </c>
      <c r="H43" s="14">
        <v>4.3</v>
      </c>
      <c r="I43" s="15" t="s">
        <v>43</v>
      </c>
      <c r="J43" s="14">
        <v>1.97</v>
      </c>
      <c r="K43" s="15" t="s">
        <v>123</v>
      </c>
      <c r="L43" s="15" t="s">
        <v>206</v>
      </c>
      <c r="M43" s="15" t="s">
        <v>132</v>
      </c>
      <c r="N43" s="15" t="s">
        <v>209</v>
      </c>
      <c r="O43" s="15" t="s">
        <v>210</v>
      </c>
      <c r="P43" s="12"/>
      <c r="Q43" s="1"/>
    </row>
    <row r="44" spans="1:17" ht="13.5" customHeight="1" x14ac:dyDescent="0.2">
      <c r="A44" s="11"/>
      <c r="B44" s="14">
        <f>D44/'סכום נכסי ההשקעה'!$C$35*100</f>
        <v>0.32192082805206901</v>
      </c>
      <c r="C44" s="14">
        <v>1.4177894983625299E-2</v>
      </c>
      <c r="D44" s="14">
        <v>114.8505744</v>
      </c>
      <c r="E44" s="14">
        <v>117.96</v>
      </c>
      <c r="F44" s="14">
        <v>97364</v>
      </c>
      <c r="G44" s="14">
        <v>2.5299999999999998</v>
      </c>
      <c r="H44" s="14">
        <v>4.45</v>
      </c>
      <c r="I44" s="15" t="s">
        <v>43</v>
      </c>
      <c r="J44" s="14">
        <v>5.19</v>
      </c>
      <c r="K44" s="15" t="s">
        <v>123</v>
      </c>
      <c r="L44" s="15" t="s">
        <v>206</v>
      </c>
      <c r="M44" s="15" t="s">
        <v>159</v>
      </c>
      <c r="N44" s="15" t="s">
        <v>211</v>
      </c>
      <c r="O44" s="15" t="s">
        <v>212</v>
      </c>
      <c r="P44" s="12"/>
      <c r="Q44" s="1"/>
    </row>
    <row r="45" spans="1:17" ht="13.5" customHeight="1" x14ac:dyDescent="0.2">
      <c r="A45" s="11"/>
      <c r="B45" s="14">
        <f>D45/'סכום נכסי ההשקעה'!$C$35*100</f>
        <v>0.19088380319391007</v>
      </c>
      <c r="C45" s="14">
        <v>7.8418851100317596E-3</v>
      </c>
      <c r="D45" s="14">
        <v>68.100950699999999</v>
      </c>
      <c r="E45" s="14">
        <v>138.69</v>
      </c>
      <c r="F45" s="14">
        <v>49103</v>
      </c>
      <c r="G45" s="14">
        <v>0.79</v>
      </c>
      <c r="H45" s="14">
        <v>4.8499999999999996</v>
      </c>
      <c r="I45" s="15" t="s">
        <v>43</v>
      </c>
      <c r="J45" s="14">
        <v>3.05</v>
      </c>
      <c r="K45" s="15" t="s">
        <v>130</v>
      </c>
      <c r="L45" s="31" t="s">
        <v>213</v>
      </c>
      <c r="M45" s="15" t="s">
        <v>159</v>
      </c>
      <c r="N45" s="15" t="s">
        <v>214</v>
      </c>
      <c r="O45" s="15" t="s">
        <v>215</v>
      </c>
      <c r="P45" s="12"/>
      <c r="Q45" s="1"/>
    </row>
    <row r="46" spans="1:17" ht="13.5" customHeight="1" x14ac:dyDescent="0.2">
      <c r="A46" s="11"/>
      <c r="B46" s="14">
        <f>D46/'סכום נכסי ההשקעה'!$C$35*100</f>
        <v>0.22601476000597659</v>
      </c>
      <c r="C46" s="14">
        <v>1.4888888888888899E-2</v>
      </c>
      <c r="D46" s="14">
        <v>80.634500000000003</v>
      </c>
      <c r="E46" s="14">
        <v>120.35</v>
      </c>
      <c r="F46" s="14">
        <v>67000</v>
      </c>
      <c r="G46" s="14">
        <v>0.8</v>
      </c>
      <c r="H46" s="14">
        <v>5.75</v>
      </c>
      <c r="I46" s="15" t="s">
        <v>43</v>
      </c>
      <c r="J46" s="14">
        <v>1.78</v>
      </c>
      <c r="K46" s="15" t="s">
        <v>130</v>
      </c>
      <c r="L46" s="31" t="s">
        <v>213</v>
      </c>
      <c r="M46" s="15" t="s">
        <v>216</v>
      </c>
      <c r="N46" s="15" t="s">
        <v>217</v>
      </c>
      <c r="O46" s="15" t="s">
        <v>218</v>
      </c>
      <c r="P46" s="12"/>
      <c r="Q46" s="1"/>
    </row>
    <row r="47" spans="1:17" ht="13.5" customHeight="1" x14ac:dyDescent="0.2">
      <c r="A47" s="11"/>
      <c r="B47" s="14">
        <f>D47/'סכום נכסי ההשקעה'!$C$35*100</f>
        <v>8.3734573446567664E-2</v>
      </c>
      <c r="C47" s="14">
        <v>1.0485462112145699E-3</v>
      </c>
      <c r="D47" s="14">
        <v>29.873692596000001</v>
      </c>
      <c r="E47" s="14">
        <v>127.38</v>
      </c>
      <c r="F47" s="14">
        <v>23452.42</v>
      </c>
      <c r="G47" s="14">
        <v>2.15</v>
      </c>
      <c r="H47" s="14">
        <v>5.85</v>
      </c>
      <c r="I47" s="15" t="s">
        <v>43</v>
      </c>
      <c r="J47" s="14">
        <v>4.42</v>
      </c>
      <c r="K47" s="15" t="s">
        <v>130</v>
      </c>
      <c r="L47" s="31" t="s">
        <v>213</v>
      </c>
      <c r="M47" s="15" t="s">
        <v>159</v>
      </c>
      <c r="N47" s="15" t="s">
        <v>219</v>
      </c>
      <c r="O47" s="15" t="s">
        <v>220</v>
      </c>
      <c r="P47" s="12"/>
      <c r="Q47" s="1"/>
    </row>
    <row r="48" spans="1:17" ht="13.5" customHeight="1" x14ac:dyDescent="0.2">
      <c r="A48" s="11"/>
      <c r="B48" s="14">
        <f>D48/'סכום נכסי ההשקעה'!$C$35*100</f>
        <v>2.2404568511986456E-2</v>
      </c>
      <c r="C48" s="14">
        <v>8.48524274865297E-4</v>
      </c>
      <c r="D48" s="14">
        <v>7.9931999999999999</v>
      </c>
      <c r="E48" s="14">
        <v>133.22</v>
      </c>
      <c r="F48" s="14">
        <v>6000</v>
      </c>
      <c r="G48" s="14">
        <v>0.71</v>
      </c>
      <c r="H48" s="14">
        <v>4.55</v>
      </c>
      <c r="I48" s="15" t="s">
        <v>43</v>
      </c>
      <c r="J48" s="14">
        <v>2.17</v>
      </c>
      <c r="K48" s="15" t="s">
        <v>130</v>
      </c>
      <c r="L48" s="31" t="s">
        <v>213</v>
      </c>
      <c r="M48" s="15" t="s">
        <v>159</v>
      </c>
      <c r="N48" s="15" t="s">
        <v>221</v>
      </c>
      <c r="O48" s="15" t="s">
        <v>222</v>
      </c>
      <c r="P48" s="12"/>
      <c r="Q48" s="1"/>
    </row>
    <row r="49" spans="1:17" ht="13.5" customHeight="1" x14ac:dyDescent="0.2">
      <c r="A49" s="11"/>
      <c r="B49" s="14">
        <f>D49/'סכום נכסי ההשקעה'!$C$35*100</f>
        <v>0.23860534716743784</v>
      </c>
      <c r="C49" s="14">
        <v>6.3705172461846604E-3</v>
      </c>
      <c r="D49" s="14">
        <v>85.126400000000004</v>
      </c>
      <c r="E49" s="14">
        <v>133.01</v>
      </c>
      <c r="F49" s="14">
        <v>64000</v>
      </c>
      <c r="G49" s="14">
        <v>3.76</v>
      </c>
      <c r="H49" s="14">
        <v>4.75</v>
      </c>
      <c r="I49" s="15" t="s">
        <v>43</v>
      </c>
      <c r="J49" s="14">
        <v>7.89</v>
      </c>
      <c r="K49" s="15" t="s">
        <v>130</v>
      </c>
      <c r="L49" s="31" t="s">
        <v>213</v>
      </c>
      <c r="M49" s="15" t="s">
        <v>159</v>
      </c>
      <c r="N49" s="15" t="s">
        <v>223</v>
      </c>
      <c r="O49" s="15" t="s">
        <v>224</v>
      </c>
      <c r="P49" s="12"/>
      <c r="Q49" s="1"/>
    </row>
    <row r="50" spans="1:17" ht="13.5" customHeight="1" x14ac:dyDescent="0.2">
      <c r="A50" s="11"/>
      <c r="B50" s="14">
        <f>D50/'סכום נכסי ההשקעה'!$C$35*100</f>
        <v>2.9595114813200506E-2</v>
      </c>
      <c r="C50" s="14">
        <v>1.2034999999999999E-3</v>
      </c>
      <c r="D50" s="14">
        <v>10.5585462</v>
      </c>
      <c r="E50" s="14">
        <v>146.22</v>
      </c>
      <c r="F50" s="14">
        <v>7221</v>
      </c>
      <c r="G50" s="14">
        <v>0.64</v>
      </c>
      <c r="H50" s="14">
        <v>5.25</v>
      </c>
      <c r="I50" s="15" t="s">
        <v>43</v>
      </c>
      <c r="J50" s="14">
        <v>3.68</v>
      </c>
      <c r="K50" s="15" t="s">
        <v>130</v>
      </c>
      <c r="L50" s="31" t="s">
        <v>213</v>
      </c>
      <c r="M50" s="15" t="s">
        <v>132</v>
      </c>
      <c r="N50" s="15" t="s">
        <v>225</v>
      </c>
      <c r="O50" s="15" t="s">
        <v>226</v>
      </c>
      <c r="P50" s="12"/>
      <c r="Q50" s="1"/>
    </row>
    <row r="51" spans="1:17" ht="13.5" customHeight="1" x14ac:dyDescent="0.2">
      <c r="A51" s="11"/>
      <c r="B51" s="14">
        <f>D51/'סכום נכסי ההשקעה'!$C$35*100</f>
        <v>9.0665298295629689E-3</v>
      </c>
      <c r="C51" s="14">
        <v>5.5555000000000003E-4</v>
      </c>
      <c r="D51" s="14">
        <v>3.2346343200000001</v>
      </c>
      <c r="E51" s="14">
        <v>145.56</v>
      </c>
      <c r="F51" s="14">
        <v>2222.1999999999998</v>
      </c>
      <c r="G51" s="14">
        <v>0.09</v>
      </c>
      <c r="H51" s="14">
        <v>5.5</v>
      </c>
      <c r="I51" s="15" t="s">
        <v>43</v>
      </c>
      <c r="J51" s="14">
        <v>2.15</v>
      </c>
      <c r="K51" s="15" t="s">
        <v>130</v>
      </c>
      <c r="L51" s="31" t="s">
        <v>213</v>
      </c>
      <c r="M51" s="15" t="s">
        <v>132</v>
      </c>
      <c r="N51" s="15" t="s">
        <v>227</v>
      </c>
      <c r="O51" s="15" t="s">
        <v>228</v>
      </c>
      <c r="P51" s="12"/>
      <c r="Q51" s="1"/>
    </row>
    <row r="52" spans="1:17" ht="13.5" customHeight="1" x14ac:dyDescent="0.2">
      <c r="A52" s="11"/>
      <c r="B52" s="14">
        <f>D52/'סכום נכסי ההשקעה'!$C$35*100</f>
        <v>0.35317215039161959</v>
      </c>
      <c r="C52" s="14">
        <v>1.37817548859767E-2</v>
      </c>
      <c r="D52" s="14">
        <v>126</v>
      </c>
      <c r="E52" s="14">
        <v>140</v>
      </c>
      <c r="F52" s="14">
        <v>90000</v>
      </c>
      <c r="G52" s="14">
        <v>0.98</v>
      </c>
      <c r="H52" s="14">
        <v>4.75</v>
      </c>
      <c r="I52" s="15" t="s">
        <v>43</v>
      </c>
      <c r="J52" s="14">
        <v>4.51</v>
      </c>
      <c r="K52" s="15" t="s">
        <v>130</v>
      </c>
      <c r="L52" s="31" t="s">
        <v>213</v>
      </c>
      <c r="M52" s="15" t="s">
        <v>132</v>
      </c>
      <c r="N52" s="15" t="s">
        <v>229</v>
      </c>
      <c r="O52" s="15" t="s">
        <v>230</v>
      </c>
      <c r="P52" s="12"/>
      <c r="Q52" s="1"/>
    </row>
    <row r="53" spans="1:17" ht="13.5" customHeight="1" x14ac:dyDescent="0.2">
      <c r="A53" s="11"/>
      <c r="B53" s="14">
        <f>D53/'סכום נכסי ההשקעה'!$C$35*100</f>
        <v>0.60155015076060292</v>
      </c>
      <c r="C53" s="14">
        <v>1.5138185514995199E-2</v>
      </c>
      <c r="D53" s="14">
        <v>214.6129555</v>
      </c>
      <c r="E53" s="14">
        <v>133.44999999999999</v>
      </c>
      <c r="F53" s="14">
        <v>160819</v>
      </c>
      <c r="G53" s="14">
        <v>2.2400000000000002</v>
      </c>
      <c r="H53" s="14">
        <v>6.1</v>
      </c>
      <c r="I53" s="15" t="s">
        <v>43</v>
      </c>
      <c r="J53" s="14">
        <v>5.19</v>
      </c>
      <c r="K53" s="15" t="s">
        <v>123</v>
      </c>
      <c r="L53" s="15" t="s">
        <v>206</v>
      </c>
      <c r="M53" s="15" t="s">
        <v>216</v>
      </c>
      <c r="N53" s="15" t="s">
        <v>231</v>
      </c>
      <c r="O53" s="15" t="s">
        <v>232</v>
      </c>
      <c r="P53" s="12"/>
      <c r="Q53" s="1"/>
    </row>
    <row r="54" spans="1:17" ht="13.5" customHeight="1" x14ac:dyDescent="0.2">
      <c r="A54" s="11"/>
      <c r="B54" s="14">
        <f>D54/'סכום נכסי ההשקעה'!$C$35*100</f>
        <v>0.17587973089502654</v>
      </c>
      <c r="C54" s="14">
        <v>2.59404183166961E-3</v>
      </c>
      <c r="D54" s="14">
        <v>62.747999999999998</v>
      </c>
      <c r="E54" s="14">
        <v>139.44</v>
      </c>
      <c r="F54" s="14">
        <v>45000</v>
      </c>
      <c r="G54" s="14">
        <v>1.91</v>
      </c>
      <c r="H54" s="14">
        <v>4.7</v>
      </c>
      <c r="I54" s="15" t="s">
        <v>43</v>
      </c>
      <c r="J54" s="14">
        <v>4.66</v>
      </c>
      <c r="K54" s="15" t="s">
        <v>130</v>
      </c>
      <c r="L54" s="31" t="s">
        <v>213</v>
      </c>
      <c r="M54" s="15" t="s">
        <v>216</v>
      </c>
      <c r="N54" s="15" t="s">
        <v>233</v>
      </c>
      <c r="O54" s="15" t="s">
        <v>234</v>
      </c>
      <c r="P54" s="12"/>
      <c r="Q54" s="1"/>
    </row>
    <row r="55" spans="1:17" ht="13.5" customHeight="1" x14ac:dyDescent="0.2">
      <c r="A55" s="11"/>
      <c r="B55" s="14">
        <f>D55/'סכום נכסי ההשקעה'!$C$35*100</f>
        <v>4.2900513998193661E-2</v>
      </c>
      <c r="C55" s="14">
        <v>6.2097400228469796E-3</v>
      </c>
      <c r="D55" s="14">
        <v>15.305467200000001</v>
      </c>
      <c r="E55" s="14">
        <v>135.15</v>
      </c>
      <c r="F55" s="14">
        <v>11324.8</v>
      </c>
      <c r="G55" s="14">
        <v>0.26</v>
      </c>
      <c r="H55" s="14">
        <v>4.8</v>
      </c>
      <c r="I55" s="15" t="s">
        <v>43</v>
      </c>
      <c r="J55" s="14">
        <v>1.61</v>
      </c>
      <c r="K55" s="15" t="s">
        <v>130</v>
      </c>
      <c r="L55" s="31" t="s">
        <v>213</v>
      </c>
      <c r="M55" s="15" t="s">
        <v>132</v>
      </c>
      <c r="N55" s="15" t="s">
        <v>235</v>
      </c>
      <c r="O55" s="15" t="s">
        <v>236</v>
      </c>
      <c r="P55" s="12"/>
      <c r="Q55" s="1"/>
    </row>
    <row r="56" spans="1:17" ht="13.5" customHeight="1" x14ac:dyDescent="0.2">
      <c r="A56" s="11"/>
      <c r="B56" s="14">
        <f>D56/'סכום נכסי ההשקעה'!$C$35*100</f>
        <v>8.0881984060163489E-2</v>
      </c>
      <c r="C56" s="14">
        <v>2.2971548998946299E-2</v>
      </c>
      <c r="D56" s="14">
        <v>28.855984200000002</v>
      </c>
      <c r="E56" s="14">
        <v>102.61</v>
      </c>
      <c r="F56" s="14">
        <v>28122</v>
      </c>
      <c r="G56" s="14">
        <v>1.88</v>
      </c>
      <c r="H56" s="14">
        <v>2</v>
      </c>
      <c r="I56" s="15" t="s">
        <v>43</v>
      </c>
      <c r="J56" s="14">
        <v>5.7</v>
      </c>
      <c r="K56" s="15" t="s">
        <v>130</v>
      </c>
      <c r="L56" s="31" t="s">
        <v>213</v>
      </c>
      <c r="M56" s="15" t="s">
        <v>132</v>
      </c>
      <c r="N56" s="15" t="s">
        <v>237</v>
      </c>
      <c r="O56" s="15" t="s">
        <v>238</v>
      </c>
      <c r="P56" s="12"/>
      <c r="Q56" s="1"/>
    </row>
    <row r="57" spans="1:17" ht="13.5" customHeight="1" x14ac:dyDescent="0.2">
      <c r="A57" s="11"/>
      <c r="B57" s="14">
        <f>D57/'סכום נכסי ההשקעה'!$C$35*100</f>
        <v>0.18261522833463814</v>
      </c>
      <c r="C57" s="14">
        <v>6.9704284285412397E-3</v>
      </c>
      <c r="D57" s="14">
        <v>65.150999999999996</v>
      </c>
      <c r="E57" s="14">
        <v>120.65</v>
      </c>
      <c r="F57" s="14">
        <v>54000</v>
      </c>
      <c r="G57" s="14">
        <v>2.2599999999999998</v>
      </c>
      <c r="H57" s="14">
        <v>3.75</v>
      </c>
      <c r="I57" s="15" t="s">
        <v>43</v>
      </c>
      <c r="J57" s="14">
        <v>6.63</v>
      </c>
      <c r="K57" s="15" t="s">
        <v>130</v>
      </c>
      <c r="L57" s="31" t="s">
        <v>213</v>
      </c>
      <c r="M57" s="15" t="s">
        <v>152</v>
      </c>
      <c r="N57" s="15" t="s">
        <v>239</v>
      </c>
      <c r="O57" s="15" t="s">
        <v>240</v>
      </c>
      <c r="P57" s="12"/>
      <c r="Q57" s="1"/>
    </row>
    <row r="58" spans="1:17" ht="13.5" customHeight="1" x14ac:dyDescent="0.2">
      <c r="A58" s="11"/>
      <c r="B58" s="14">
        <f>D58/'סכום נכסי ההשקעה'!$C$35*100</f>
        <v>0.24353301236660121</v>
      </c>
      <c r="C58" s="14">
        <v>1.35178420956627E-2</v>
      </c>
      <c r="D58" s="14">
        <v>86.884425977999996</v>
      </c>
      <c r="E58" s="14">
        <v>113.89</v>
      </c>
      <c r="F58" s="14">
        <v>76288.02</v>
      </c>
      <c r="G58" s="14">
        <v>2.71</v>
      </c>
      <c r="H58" s="14">
        <v>3.95</v>
      </c>
      <c r="I58" s="15" t="s">
        <v>43</v>
      </c>
      <c r="J58" s="14">
        <v>5.7</v>
      </c>
      <c r="K58" s="15" t="s">
        <v>123</v>
      </c>
      <c r="L58" s="15" t="s">
        <v>206</v>
      </c>
      <c r="M58" s="15" t="s">
        <v>241</v>
      </c>
      <c r="N58" s="15" t="s">
        <v>242</v>
      </c>
      <c r="O58" s="15" t="s">
        <v>243</v>
      </c>
      <c r="P58" s="12"/>
      <c r="Q58" s="1"/>
    </row>
    <row r="59" spans="1:17" ht="13.5" customHeight="1" x14ac:dyDescent="0.2">
      <c r="A59" s="11"/>
      <c r="B59" s="14">
        <f>D59/'סכום נכסי ההשקעה'!$C$35*100</f>
        <v>0.28890530157339378</v>
      </c>
      <c r="C59" s="14">
        <v>6.3777256032838299E-3</v>
      </c>
      <c r="D59" s="14">
        <v>103.07173982400001</v>
      </c>
      <c r="E59" s="14">
        <v>133.28</v>
      </c>
      <c r="F59" s="14">
        <v>77473.679999999993</v>
      </c>
      <c r="G59" s="14">
        <v>1.66</v>
      </c>
      <c r="H59" s="14">
        <v>5.0999999999999996</v>
      </c>
      <c r="I59" s="15" t="s">
        <v>43</v>
      </c>
      <c r="J59" s="14">
        <v>5.41</v>
      </c>
      <c r="K59" s="15" t="s">
        <v>130</v>
      </c>
      <c r="L59" s="31" t="s">
        <v>213</v>
      </c>
      <c r="M59" s="15" t="s">
        <v>159</v>
      </c>
      <c r="N59" s="15" t="s">
        <v>244</v>
      </c>
      <c r="O59" s="15" t="s">
        <v>245</v>
      </c>
      <c r="P59" s="12"/>
      <c r="Q59" s="1"/>
    </row>
    <row r="60" spans="1:17" ht="13.5" customHeight="1" x14ac:dyDescent="0.2">
      <c r="A60" s="11"/>
      <c r="B60" s="14">
        <f>D60/'סכום נכסי ההשקעה'!$C$35*100</f>
        <v>9.2103007574397423E-3</v>
      </c>
      <c r="C60" s="14">
        <v>8.1476426303713704E-4</v>
      </c>
      <c r="D60" s="14">
        <v>3.2859269740000001</v>
      </c>
      <c r="E60" s="14">
        <v>110.66</v>
      </c>
      <c r="F60" s="14">
        <v>2969.39</v>
      </c>
      <c r="G60" s="14">
        <v>2.13</v>
      </c>
      <c r="H60" s="14">
        <v>3.4</v>
      </c>
      <c r="I60" s="15" t="s">
        <v>43</v>
      </c>
      <c r="J60" s="14">
        <v>5.76</v>
      </c>
      <c r="K60" s="15" t="s">
        <v>130</v>
      </c>
      <c r="L60" s="31" t="s">
        <v>213</v>
      </c>
      <c r="M60" s="15" t="s">
        <v>159</v>
      </c>
      <c r="N60" s="15" t="s">
        <v>246</v>
      </c>
      <c r="O60" s="15" t="s">
        <v>247</v>
      </c>
      <c r="P60" s="12"/>
      <c r="Q60" s="1"/>
    </row>
    <row r="61" spans="1:17" ht="13.5" customHeight="1" x14ac:dyDescent="0.2">
      <c r="A61" s="11"/>
      <c r="B61" s="14">
        <f>D61/'סכום נכסי ההשקעה'!$C$35*100</f>
        <v>0.17832062835781712</v>
      </c>
      <c r="C61" s="14">
        <v>9.4208481911758797E-3</v>
      </c>
      <c r="D61" s="14">
        <v>63.618830500000001</v>
      </c>
      <c r="E61" s="14">
        <v>102.63</v>
      </c>
      <c r="F61" s="14">
        <v>62000</v>
      </c>
      <c r="G61" s="14">
        <v>1.85</v>
      </c>
      <c r="H61" s="14">
        <v>2.29</v>
      </c>
      <c r="I61" s="15" t="s">
        <v>43</v>
      </c>
      <c r="J61" s="14">
        <v>5.52</v>
      </c>
      <c r="K61" s="15" t="s">
        <v>130</v>
      </c>
      <c r="L61" s="31" t="s">
        <v>213</v>
      </c>
      <c r="M61" s="15" t="s">
        <v>159</v>
      </c>
      <c r="N61" s="15" t="s">
        <v>248</v>
      </c>
      <c r="O61" s="15" t="s">
        <v>249</v>
      </c>
      <c r="P61" s="12"/>
      <c r="Q61" s="1"/>
    </row>
    <row r="62" spans="1:17" ht="13.5" customHeight="1" x14ac:dyDescent="0.2">
      <c r="A62" s="11"/>
      <c r="B62" s="14">
        <f>D62/'סכום נכסי ההשקעה'!$C$35*100</f>
        <v>9.2248326029760408E-2</v>
      </c>
      <c r="C62" s="14">
        <v>4.4470533417995603E-3</v>
      </c>
      <c r="D62" s="14">
        <v>32.911114499999996</v>
      </c>
      <c r="E62" s="14">
        <v>112.69</v>
      </c>
      <c r="F62" s="14">
        <v>29205</v>
      </c>
      <c r="G62" s="14">
        <v>3.03</v>
      </c>
      <c r="H62" s="14">
        <v>4.95</v>
      </c>
      <c r="I62" s="15" t="s">
        <v>43</v>
      </c>
      <c r="J62" s="14">
        <v>5.36</v>
      </c>
      <c r="K62" s="15" t="s">
        <v>123</v>
      </c>
      <c r="L62" s="15" t="s">
        <v>206</v>
      </c>
      <c r="M62" s="15" t="s">
        <v>159</v>
      </c>
      <c r="N62" s="15" t="s">
        <v>250</v>
      </c>
      <c r="O62" s="15" t="s">
        <v>251</v>
      </c>
      <c r="P62" s="12"/>
      <c r="Q62" s="1"/>
    </row>
    <row r="63" spans="1:17" ht="13.5" customHeight="1" x14ac:dyDescent="0.2">
      <c r="A63" s="11"/>
      <c r="B63" s="14">
        <f>D63/'סכום נכסי ההשקעה'!$C$35*100</f>
        <v>3.8592060423330458E-2</v>
      </c>
      <c r="C63" s="14">
        <v>5.3890196412664695E-4</v>
      </c>
      <c r="D63" s="14">
        <v>13.7683552</v>
      </c>
      <c r="E63" s="14">
        <v>131.80000000000001</v>
      </c>
      <c r="F63" s="14">
        <v>10446.4</v>
      </c>
      <c r="G63" s="14">
        <v>0.44</v>
      </c>
      <c r="H63" s="14">
        <v>5.19</v>
      </c>
      <c r="I63" s="15" t="s">
        <v>43</v>
      </c>
      <c r="J63" s="14">
        <v>1.93</v>
      </c>
      <c r="K63" s="15" t="s">
        <v>130</v>
      </c>
      <c r="L63" s="31" t="s">
        <v>213</v>
      </c>
      <c r="M63" s="15" t="s">
        <v>144</v>
      </c>
      <c r="N63" s="15" t="s">
        <v>252</v>
      </c>
      <c r="O63" s="15" t="s">
        <v>253</v>
      </c>
      <c r="P63" s="12"/>
      <c r="Q63" s="1"/>
    </row>
    <row r="64" spans="1:17" ht="13.5" customHeight="1" x14ac:dyDescent="0.2">
      <c r="A64" s="11"/>
      <c r="B64" s="14">
        <f>D64/'סכום נכסי ההשקעה'!$C$35*100</f>
        <v>0.24448702010098836</v>
      </c>
      <c r="C64" s="14">
        <v>1.0336848525885499E-2</v>
      </c>
      <c r="D64" s="14">
        <v>87.224784</v>
      </c>
      <c r="E64" s="14">
        <v>118.05</v>
      </c>
      <c r="F64" s="14">
        <v>73888</v>
      </c>
      <c r="G64" s="14">
        <v>1.52</v>
      </c>
      <c r="H64" s="14">
        <v>4.3499999999999996</v>
      </c>
      <c r="I64" s="15" t="s">
        <v>43</v>
      </c>
      <c r="J64" s="14">
        <v>4.41</v>
      </c>
      <c r="K64" s="15" t="s">
        <v>130</v>
      </c>
      <c r="L64" s="31" t="s">
        <v>213</v>
      </c>
      <c r="M64" s="15" t="s">
        <v>144</v>
      </c>
      <c r="N64" s="15" t="s">
        <v>254</v>
      </c>
      <c r="O64" s="15" t="s">
        <v>255</v>
      </c>
      <c r="P64" s="12"/>
      <c r="Q64" s="1"/>
    </row>
    <row r="65" spans="1:17" ht="13.5" customHeight="1" x14ac:dyDescent="0.2">
      <c r="A65" s="11"/>
      <c r="B65" s="14">
        <f>D65/'סכום נכסי ההשקעה'!$C$35*100</f>
        <v>5.8750024422102309E-2</v>
      </c>
      <c r="C65" s="14">
        <v>4.54545454545454E-3</v>
      </c>
      <c r="D65" s="14">
        <v>20.960041919999998</v>
      </c>
      <c r="E65" s="14">
        <v>125.76</v>
      </c>
      <c r="F65" s="14">
        <v>16666.7</v>
      </c>
      <c r="G65" s="14">
        <v>0.12</v>
      </c>
      <c r="H65" s="14">
        <v>5</v>
      </c>
      <c r="I65" s="15" t="s">
        <v>43</v>
      </c>
      <c r="J65" s="14">
        <v>0.81</v>
      </c>
      <c r="K65" s="15" t="s">
        <v>130</v>
      </c>
      <c r="L65" s="31" t="s">
        <v>213</v>
      </c>
      <c r="M65" s="15" t="s">
        <v>216</v>
      </c>
      <c r="N65" s="15" t="s">
        <v>256</v>
      </c>
      <c r="O65" s="15" t="s">
        <v>257</v>
      </c>
      <c r="P65" s="12"/>
      <c r="Q65" s="1"/>
    </row>
    <row r="66" spans="1:17" ht="13.5" customHeight="1" x14ac:dyDescent="0.2">
      <c r="A66" s="11"/>
      <c r="B66" s="14">
        <f>D66/'סכום נכסי ההשקעה'!$C$35*100</f>
        <v>5.5106067275390806E-3</v>
      </c>
      <c r="C66" s="14">
        <v>1.6430613519108799E-3</v>
      </c>
      <c r="D66" s="14">
        <v>1.966</v>
      </c>
      <c r="E66" s="14">
        <v>98.3</v>
      </c>
      <c r="F66" s="14">
        <v>2000</v>
      </c>
      <c r="G66" s="14">
        <v>3.65</v>
      </c>
      <c r="H66" s="14">
        <v>3.3</v>
      </c>
      <c r="I66" s="15" t="s">
        <v>43</v>
      </c>
      <c r="J66" s="14">
        <v>7.02</v>
      </c>
      <c r="K66" s="15" t="s">
        <v>123</v>
      </c>
      <c r="L66" s="15" t="s">
        <v>206</v>
      </c>
      <c r="M66" s="15" t="s">
        <v>159</v>
      </c>
      <c r="N66" s="15" t="s">
        <v>258</v>
      </c>
      <c r="O66" s="15" t="s">
        <v>259</v>
      </c>
      <c r="P66" s="12"/>
      <c r="Q66" s="1"/>
    </row>
    <row r="67" spans="1:17" ht="13.5" customHeight="1" x14ac:dyDescent="0.2">
      <c r="A67" s="11"/>
      <c r="B67" s="14">
        <f>D67/'סכום נכסי ההשקעה'!$C$35*100</f>
        <v>2.4776556762623812E-3</v>
      </c>
      <c r="C67" s="14">
        <v>1.06762589928058E-4</v>
      </c>
      <c r="D67" s="14">
        <v>0.88394459999999997</v>
      </c>
      <c r="E67" s="14">
        <v>119.13</v>
      </c>
      <c r="F67" s="14">
        <v>742</v>
      </c>
      <c r="G67" s="14">
        <v>2.3199999999999998</v>
      </c>
      <c r="H67" s="14">
        <v>4.5</v>
      </c>
      <c r="I67" s="15" t="s">
        <v>43</v>
      </c>
      <c r="J67" s="14">
        <v>4.5599999999999996</v>
      </c>
      <c r="K67" s="15" t="s">
        <v>123</v>
      </c>
      <c r="L67" s="15" t="s">
        <v>206</v>
      </c>
      <c r="M67" s="15" t="s">
        <v>159</v>
      </c>
      <c r="N67" s="15" t="s">
        <v>260</v>
      </c>
      <c r="O67" s="15" t="s">
        <v>261</v>
      </c>
      <c r="P67" s="12"/>
      <c r="Q67" s="1"/>
    </row>
    <row r="68" spans="1:17" ht="13.5" customHeight="1" x14ac:dyDescent="0.2">
      <c r="A68" s="11"/>
      <c r="B68" s="14">
        <f>D68/'סכום נכסי ההשקעה'!$C$35*100</f>
        <v>0.24753822285354921</v>
      </c>
      <c r="C68" s="14">
        <v>4.5159987442635802E-2</v>
      </c>
      <c r="D68" s="14">
        <v>88.313350995999997</v>
      </c>
      <c r="E68" s="14">
        <v>132.47</v>
      </c>
      <c r="F68" s="14">
        <v>66666.679999999993</v>
      </c>
      <c r="G68" s="14">
        <v>0.87</v>
      </c>
      <c r="H68" s="14">
        <v>4.7</v>
      </c>
      <c r="I68" s="15" t="s">
        <v>43</v>
      </c>
      <c r="J68" s="14">
        <v>1.99</v>
      </c>
      <c r="K68" s="15" t="s">
        <v>130</v>
      </c>
      <c r="L68" s="31" t="s">
        <v>213</v>
      </c>
      <c r="M68" s="15" t="s">
        <v>159</v>
      </c>
      <c r="N68" s="15" t="s">
        <v>262</v>
      </c>
      <c r="O68" s="15" t="s">
        <v>263</v>
      </c>
      <c r="P68" s="12"/>
      <c r="Q68" s="1"/>
    </row>
    <row r="69" spans="1:17" ht="13.5" customHeight="1" x14ac:dyDescent="0.2">
      <c r="A69" s="11"/>
      <c r="B69" s="14">
        <f>D69/'סכום נכסי ההשקעה'!$C$35*100</f>
        <v>9.3904257801537827E-2</v>
      </c>
      <c r="C69" s="14">
        <v>5.4370163854849298E-3</v>
      </c>
      <c r="D69" s="14">
        <v>33.501895519999998</v>
      </c>
      <c r="E69" s="14">
        <v>121.3</v>
      </c>
      <c r="F69" s="14">
        <v>27619.040000000001</v>
      </c>
      <c r="G69" s="14">
        <v>1.46</v>
      </c>
      <c r="H69" s="14">
        <v>3.9</v>
      </c>
      <c r="I69" s="15" t="s">
        <v>43</v>
      </c>
      <c r="J69" s="14">
        <v>4.5199999999999996</v>
      </c>
      <c r="K69" s="15" t="s">
        <v>130</v>
      </c>
      <c r="L69" s="31" t="s">
        <v>213</v>
      </c>
      <c r="M69" s="15" t="s">
        <v>159</v>
      </c>
      <c r="N69" s="15" t="s">
        <v>264</v>
      </c>
      <c r="O69" s="15" t="s">
        <v>265</v>
      </c>
      <c r="P69" s="12"/>
      <c r="Q69" s="1"/>
    </row>
    <row r="70" spans="1:17" ht="13.5" customHeight="1" x14ac:dyDescent="0.2">
      <c r="A70" s="11"/>
      <c r="B70" s="14">
        <f>D70/'סכום נכסי ההשקעה'!$C$35*100</f>
        <v>0.66815420184140017</v>
      </c>
      <c r="C70" s="14">
        <v>9.5318318232156096E-3</v>
      </c>
      <c r="D70" s="14">
        <v>238.3750512</v>
      </c>
      <c r="E70" s="14">
        <v>146.63999999999999</v>
      </c>
      <c r="F70" s="14">
        <v>162558</v>
      </c>
      <c r="G70" s="14">
        <v>0.76</v>
      </c>
      <c r="H70" s="14">
        <v>5.2</v>
      </c>
      <c r="I70" s="15" t="s">
        <v>43</v>
      </c>
      <c r="J70" s="14">
        <v>3.01</v>
      </c>
      <c r="K70" s="15" t="s">
        <v>130</v>
      </c>
      <c r="L70" s="31" t="s">
        <v>213</v>
      </c>
      <c r="M70" s="15" t="s">
        <v>266</v>
      </c>
      <c r="N70" s="15" t="s">
        <v>267</v>
      </c>
      <c r="O70" s="15" t="s">
        <v>268</v>
      </c>
      <c r="P70" s="12"/>
      <c r="Q70" s="1"/>
    </row>
    <row r="71" spans="1:17" ht="13.5" customHeight="1" x14ac:dyDescent="0.2">
      <c r="A71" s="11"/>
      <c r="B71" s="14">
        <f>D71/'סכום נכסי ההשקעה'!$C$35*100</f>
        <v>0.43500558527025451</v>
      </c>
      <c r="C71" s="14">
        <v>1.31822955792138E-2</v>
      </c>
      <c r="D71" s="14">
        <v>155.19542999999999</v>
      </c>
      <c r="E71" s="14">
        <v>103.9</v>
      </c>
      <c r="F71" s="14">
        <v>149370</v>
      </c>
      <c r="G71" s="14">
        <v>3.77</v>
      </c>
      <c r="H71" s="14">
        <v>4.09</v>
      </c>
      <c r="I71" s="15" t="s">
        <v>43</v>
      </c>
      <c r="J71" s="14">
        <v>7.11</v>
      </c>
      <c r="K71" s="15" t="s">
        <v>123</v>
      </c>
      <c r="L71" s="15" t="s">
        <v>206</v>
      </c>
      <c r="M71" s="15" t="s">
        <v>159</v>
      </c>
      <c r="N71" s="15" t="s">
        <v>269</v>
      </c>
      <c r="O71" s="15" t="s">
        <v>270</v>
      </c>
      <c r="P71" s="12"/>
      <c r="Q71" s="1"/>
    </row>
    <row r="72" spans="1:17" ht="13.5" customHeight="1" x14ac:dyDescent="0.2">
      <c r="A72" s="11"/>
      <c r="B72" s="14">
        <f>D72/'סכום נכסי ההשקעה'!$C$35*100</f>
        <v>4.3827682829848905E-2</v>
      </c>
      <c r="C72" s="14">
        <v>2.5701111412693701E-2</v>
      </c>
      <c r="D72" s="14">
        <v>15.63625</v>
      </c>
      <c r="E72" s="14">
        <v>125.09</v>
      </c>
      <c r="F72" s="14">
        <v>12500</v>
      </c>
      <c r="G72" s="14">
        <v>0.68</v>
      </c>
      <c r="H72" s="14">
        <v>4</v>
      </c>
      <c r="I72" s="15" t="s">
        <v>43</v>
      </c>
      <c r="J72" s="14">
        <v>0.41</v>
      </c>
      <c r="K72" s="15" t="s">
        <v>130</v>
      </c>
      <c r="L72" s="15" t="s">
        <v>271</v>
      </c>
      <c r="M72" s="15" t="s">
        <v>241</v>
      </c>
      <c r="N72" s="15" t="s">
        <v>272</v>
      </c>
      <c r="O72" s="15" t="s">
        <v>273</v>
      </c>
      <c r="P72" s="12"/>
      <c r="Q72" s="1"/>
    </row>
    <row r="73" spans="1:17" ht="13.5" customHeight="1" x14ac:dyDescent="0.2">
      <c r="A73" s="11"/>
      <c r="B73" s="14">
        <f>D73/'סכום נכסי ההשקעה'!$C$35*100</f>
        <v>0.19046672454290511</v>
      </c>
      <c r="C73" s="14">
        <v>9.2228552722851392E-3</v>
      </c>
      <c r="D73" s="14">
        <v>67.952151000000001</v>
      </c>
      <c r="E73" s="14">
        <v>114.85</v>
      </c>
      <c r="F73" s="14">
        <v>59166</v>
      </c>
      <c r="G73" s="14">
        <v>2.1800000000000002</v>
      </c>
      <c r="H73" s="14">
        <v>4.8</v>
      </c>
      <c r="I73" s="15" t="s">
        <v>43</v>
      </c>
      <c r="J73" s="14">
        <v>3.71</v>
      </c>
      <c r="K73" s="15" t="s">
        <v>123</v>
      </c>
      <c r="L73" s="15" t="s">
        <v>274</v>
      </c>
      <c r="M73" s="15" t="s">
        <v>159</v>
      </c>
      <c r="N73" s="15" t="s">
        <v>275</v>
      </c>
      <c r="O73" s="15" t="s">
        <v>276</v>
      </c>
      <c r="P73" s="12"/>
      <c r="Q73" s="1"/>
    </row>
    <row r="74" spans="1:17" ht="13.5" customHeight="1" x14ac:dyDescent="0.2">
      <c r="A74" s="11"/>
      <c r="B74" s="14">
        <f>D74/'סכום נכסי ההשקעה'!$C$35*100</f>
        <v>1.9549900443999596E-2</v>
      </c>
      <c r="C74" s="14">
        <v>1.84E-2</v>
      </c>
      <c r="D74" s="14">
        <v>6.9747500000000002</v>
      </c>
      <c r="E74" s="14">
        <v>121.3</v>
      </c>
      <c r="F74" s="14">
        <v>5750</v>
      </c>
      <c r="G74" s="14">
        <v>2.31</v>
      </c>
      <c r="H74" s="14">
        <v>8.9</v>
      </c>
      <c r="I74" s="15" t="s">
        <v>43</v>
      </c>
      <c r="J74" s="14">
        <v>0.27</v>
      </c>
      <c r="K74" s="15" t="s">
        <v>123</v>
      </c>
      <c r="L74" s="15" t="s">
        <v>274</v>
      </c>
      <c r="M74" s="15" t="s">
        <v>159</v>
      </c>
      <c r="N74" s="15" t="s">
        <v>277</v>
      </c>
      <c r="O74" s="15" t="s">
        <v>278</v>
      </c>
      <c r="P74" s="12"/>
      <c r="Q74" s="1"/>
    </row>
    <row r="75" spans="1:17" ht="13.5" customHeight="1" x14ac:dyDescent="0.2">
      <c r="A75" s="11"/>
      <c r="B75" s="14">
        <f>D75/'סכום נכסי ההשקעה'!$C$35*100</f>
        <v>0.33270938476744466</v>
      </c>
      <c r="C75" s="14">
        <v>2.3315570666666698E-2</v>
      </c>
      <c r="D75" s="14">
        <v>118.699570264</v>
      </c>
      <c r="E75" s="14">
        <v>135.76</v>
      </c>
      <c r="F75" s="14">
        <v>87433.39</v>
      </c>
      <c r="G75" s="14">
        <v>2.48</v>
      </c>
      <c r="H75" s="14">
        <v>4.5</v>
      </c>
      <c r="I75" s="15" t="s">
        <v>43</v>
      </c>
      <c r="J75" s="14">
        <v>5.95</v>
      </c>
      <c r="K75" s="15" t="s">
        <v>130</v>
      </c>
      <c r="L75" s="15" t="s">
        <v>271</v>
      </c>
      <c r="M75" s="15" t="s">
        <v>216</v>
      </c>
      <c r="N75" s="15" t="s">
        <v>279</v>
      </c>
      <c r="O75" s="15" t="s">
        <v>280</v>
      </c>
      <c r="P75" s="12"/>
      <c r="Q75" s="1"/>
    </row>
    <row r="76" spans="1:17" ht="13.5" customHeight="1" x14ac:dyDescent="0.2">
      <c r="A76" s="11"/>
      <c r="B76" s="14">
        <f>D76/'סכום נכסי ההשקעה'!$C$35*100</f>
        <v>9.1171673161316909E-3</v>
      </c>
      <c r="C76" s="14">
        <v>3.1962435739517499E-4</v>
      </c>
      <c r="D76" s="14">
        <v>3.2527000799999999</v>
      </c>
      <c r="E76" s="14">
        <v>139.29</v>
      </c>
      <c r="F76" s="14">
        <v>2335.1999999999998</v>
      </c>
      <c r="G76" s="14">
        <v>1.74</v>
      </c>
      <c r="H76" s="14">
        <v>4.5999999999999996</v>
      </c>
      <c r="I76" s="15" t="s">
        <v>43</v>
      </c>
      <c r="J76" s="14">
        <v>4.54</v>
      </c>
      <c r="K76" s="15" t="s">
        <v>130</v>
      </c>
      <c r="L76" s="15" t="s">
        <v>271</v>
      </c>
      <c r="M76" s="15" t="s">
        <v>216</v>
      </c>
      <c r="N76" s="15" t="s">
        <v>281</v>
      </c>
      <c r="O76" s="15" t="s">
        <v>282</v>
      </c>
      <c r="P76" s="12"/>
      <c r="Q76" s="1"/>
    </row>
    <row r="77" spans="1:17" ht="13.5" customHeight="1" x14ac:dyDescent="0.2">
      <c r="A77" s="11"/>
      <c r="B77" s="14">
        <f>D77/'סכום נכסי ההשקעה'!$C$35*100</f>
        <v>1.9268442499885911E-2</v>
      </c>
      <c r="C77" s="14">
        <v>1.72056020732165E-3</v>
      </c>
      <c r="D77" s="14">
        <v>6.8743352279999996</v>
      </c>
      <c r="E77" s="14">
        <v>123.58</v>
      </c>
      <c r="F77" s="14">
        <v>5562.66</v>
      </c>
      <c r="G77" s="14">
        <v>0.27</v>
      </c>
      <c r="H77" s="14">
        <v>4.75</v>
      </c>
      <c r="I77" s="15" t="s">
        <v>43</v>
      </c>
      <c r="J77" s="14">
        <v>0.8</v>
      </c>
      <c r="K77" s="15" t="s">
        <v>130</v>
      </c>
      <c r="L77" s="15" t="s">
        <v>271</v>
      </c>
      <c r="M77" s="15" t="s">
        <v>216</v>
      </c>
      <c r="N77" s="15" t="s">
        <v>283</v>
      </c>
      <c r="O77" s="15" t="s">
        <v>284</v>
      </c>
      <c r="P77" s="12"/>
      <c r="Q77" s="1"/>
    </row>
    <row r="78" spans="1:17" ht="13.5" customHeight="1" x14ac:dyDescent="0.2">
      <c r="A78" s="11"/>
      <c r="B78" s="14">
        <f>D78/'סכום נכסי ההשקעה'!$C$35*100</f>
        <v>2.9678723554784642E-2</v>
      </c>
      <c r="C78" s="14">
        <v>1.6609876707258001E-2</v>
      </c>
      <c r="D78" s="14">
        <v>10.588374999999999</v>
      </c>
      <c r="E78" s="14">
        <v>121.01</v>
      </c>
      <c r="F78" s="14">
        <v>8750</v>
      </c>
      <c r="G78" s="14">
        <v>1.92</v>
      </c>
      <c r="H78" s="14">
        <v>5.9</v>
      </c>
      <c r="I78" s="15" t="s">
        <v>43</v>
      </c>
      <c r="J78" s="14">
        <v>0.41</v>
      </c>
      <c r="K78" s="15" t="s">
        <v>123</v>
      </c>
      <c r="L78" s="15" t="s">
        <v>274</v>
      </c>
      <c r="M78" s="15" t="s">
        <v>159</v>
      </c>
      <c r="N78" s="15" t="s">
        <v>285</v>
      </c>
      <c r="O78" s="15" t="s">
        <v>286</v>
      </c>
      <c r="P78" s="12"/>
      <c r="Q78" s="1"/>
    </row>
    <row r="79" spans="1:17" ht="13.5" customHeight="1" x14ac:dyDescent="0.2">
      <c r="A79" s="11"/>
      <c r="B79" s="14">
        <f>D79/'סכום נכסי ההשקעה'!$C$35*100</f>
        <v>0.11351623940672396</v>
      </c>
      <c r="C79" s="14">
        <v>1.17057491046684E-2</v>
      </c>
      <c r="D79" s="14">
        <v>40.498793999999997</v>
      </c>
      <c r="E79" s="14">
        <v>111.69</v>
      </c>
      <c r="F79" s="14">
        <v>36260</v>
      </c>
      <c r="G79" s="14">
        <v>2.46</v>
      </c>
      <c r="H79" s="14">
        <v>4.43</v>
      </c>
      <c r="I79" s="15" t="s">
        <v>43</v>
      </c>
      <c r="J79" s="14">
        <v>4.34</v>
      </c>
      <c r="K79" s="15" t="s">
        <v>123</v>
      </c>
      <c r="L79" s="15" t="s">
        <v>274</v>
      </c>
      <c r="M79" s="15" t="s">
        <v>159</v>
      </c>
      <c r="N79" s="15" t="s">
        <v>287</v>
      </c>
      <c r="O79" s="15" t="s">
        <v>288</v>
      </c>
      <c r="P79" s="12"/>
      <c r="Q79" s="1"/>
    </row>
    <row r="80" spans="1:17" ht="13.5" customHeight="1" x14ac:dyDescent="0.2">
      <c r="A80" s="11"/>
      <c r="B80" s="14">
        <f>D80/'סכום נכסי ההשקעה'!$C$35*100</f>
        <v>1.0390808510367484E-2</v>
      </c>
      <c r="C80" s="14">
        <v>2.57788809106702E-4</v>
      </c>
      <c r="D80" s="14">
        <v>3.7070926200000001</v>
      </c>
      <c r="E80" s="14">
        <v>116.29</v>
      </c>
      <c r="F80" s="14">
        <v>3187.8</v>
      </c>
      <c r="G80" s="14">
        <v>2.8</v>
      </c>
      <c r="H80" s="14">
        <v>6.1</v>
      </c>
      <c r="I80" s="15" t="s">
        <v>43</v>
      </c>
      <c r="J80" s="14">
        <v>3.96</v>
      </c>
      <c r="K80" s="15" t="s">
        <v>130</v>
      </c>
      <c r="L80" s="15" t="s">
        <v>271</v>
      </c>
      <c r="M80" s="15" t="s">
        <v>159</v>
      </c>
      <c r="N80" s="15" t="s">
        <v>289</v>
      </c>
      <c r="O80" s="15" t="s">
        <v>290</v>
      </c>
      <c r="P80" s="12"/>
      <c r="Q80" s="1"/>
    </row>
    <row r="81" spans="1:17" ht="13.5" customHeight="1" x14ac:dyDescent="0.2">
      <c r="A81" s="11"/>
      <c r="B81" s="14">
        <f>D81/'סכום נכסי ההשקעה'!$C$35*100</f>
        <v>0.21623344457912802</v>
      </c>
      <c r="C81" s="14">
        <v>9.6184054731006802E-3</v>
      </c>
      <c r="D81" s="14">
        <v>77.144854108000004</v>
      </c>
      <c r="E81" s="14">
        <v>133.24</v>
      </c>
      <c r="F81" s="14">
        <v>57899.17</v>
      </c>
      <c r="G81" s="14">
        <v>1.61</v>
      </c>
      <c r="H81" s="14">
        <v>4.6500000000000004</v>
      </c>
      <c r="I81" s="15" t="s">
        <v>43</v>
      </c>
      <c r="J81" s="14">
        <v>2.52</v>
      </c>
      <c r="K81" s="15" t="s">
        <v>130</v>
      </c>
      <c r="L81" s="15" t="s">
        <v>271</v>
      </c>
      <c r="M81" s="15" t="s">
        <v>159</v>
      </c>
      <c r="N81" s="15" t="s">
        <v>291</v>
      </c>
      <c r="O81" s="15" t="s">
        <v>292</v>
      </c>
      <c r="P81" s="12"/>
      <c r="Q81" s="1"/>
    </row>
    <row r="82" spans="1:17" ht="13.5" customHeight="1" x14ac:dyDescent="0.2">
      <c r="A82" s="11"/>
      <c r="B82" s="14">
        <f>D82/'סכום נכסי ההשקעה'!$C$35*100</f>
        <v>0.18899776384537625</v>
      </c>
      <c r="C82" s="14">
        <v>1.14175837816443E-2</v>
      </c>
      <c r="D82" s="14">
        <v>67.428075000000007</v>
      </c>
      <c r="E82" s="14">
        <v>125.74</v>
      </c>
      <c r="F82" s="14">
        <v>53625</v>
      </c>
      <c r="G82" s="14">
        <v>0.89</v>
      </c>
      <c r="H82" s="14">
        <v>5.3</v>
      </c>
      <c r="I82" s="15" t="s">
        <v>43</v>
      </c>
      <c r="J82" s="14">
        <v>1.1299999999999999</v>
      </c>
      <c r="K82" s="15" t="s">
        <v>130</v>
      </c>
      <c r="L82" s="15" t="s">
        <v>271</v>
      </c>
      <c r="M82" s="15" t="s">
        <v>159</v>
      </c>
      <c r="N82" s="15" t="s">
        <v>293</v>
      </c>
      <c r="O82" s="15" t="s">
        <v>294</v>
      </c>
      <c r="P82" s="12"/>
      <c r="Q82" s="1"/>
    </row>
    <row r="83" spans="1:17" ht="13.5" customHeight="1" x14ac:dyDescent="0.2">
      <c r="A83" s="11"/>
      <c r="B83" s="14">
        <f>D83/'סכום נכסי ההשקעה'!$C$35*100</f>
        <v>7.9974790891994302E-2</v>
      </c>
      <c r="C83" s="14">
        <v>1.9052242539526799E-3</v>
      </c>
      <c r="D83" s="14">
        <v>28.532328048</v>
      </c>
      <c r="E83" s="14">
        <v>133.13999999999999</v>
      </c>
      <c r="F83" s="14">
        <v>21430.32</v>
      </c>
      <c r="G83" s="14">
        <v>0.76</v>
      </c>
      <c r="H83" s="14">
        <v>5</v>
      </c>
      <c r="I83" s="15" t="s">
        <v>43</v>
      </c>
      <c r="J83" s="14">
        <v>2.33</v>
      </c>
      <c r="K83" s="15" t="s">
        <v>130</v>
      </c>
      <c r="L83" s="15" t="s">
        <v>271</v>
      </c>
      <c r="M83" s="15" t="s">
        <v>159</v>
      </c>
      <c r="N83" s="15" t="s">
        <v>295</v>
      </c>
      <c r="O83" s="15" t="s">
        <v>296</v>
      </c>
      <c r="P83" s="12"/>
      <c r="Q83" s="1"/>
    </row>
    <row r="84" spans="1:17" ht="13.5" customHeight="1" x14ac:dyDescent="0.2">
      <c r="A84" s="11"/>
      <c r="B84" s="14">
        <f>D84/'סכום נכסי ההשקעה'!$C$35*100</f>
        <v>0.24134007450870107</v>
      </c>
      <c r="C84" s="14">
        <v>1.6509866987953401E-2</v>
      </c>
      <c r="D84" s="14">
        <v>86.102059163999996</v>
      </c>
      <c r="E84" s="14">
        <v>108.13</v>
      </c>
      <c r="F84" s="14">
        <v>79628.28</v>
      </c>
      <c r="G84" s="14">
        <v>1.17</v>
      </c>
      <c r="H84" s="14">
        <v>2.2999999999999998</v>
      </c>
      <c r="I84" s="15" t="s">
        <v>43</v>
      </c>
      <c r="J84" s="14">
        <v>2.08</v>
      </c>
      <c r="K84" s="15" t="s">
        <v>130</v>
      </c>
      <c r="L84" s="15" t="s">
        <v>271</v>
      </c>
      <c r="M84" s="15" t="s">
        <v>125</v>
      </c>
      <c r="N84" s="15" t="s">
        <v>297</v>
      </c>
      <c r="O84" s="15" t="s">
        <v>298</v>
      </c>
      <c r="P84" s="12"/>
      <c r="Q84" s="1"/>
    </row>
    <row r="85" spans="1:17" ht="13.5" customHeight="1" x14ac:dyDescent="0.2">
      <c r="A85" s="11"/>
      <c r="B85" s="14">
        <f>D85/'סכום נכסי ההשקעה'!$C$35*100</f>
        <v>6.6228187059152281E-3</v>
      </c>
      <c r="C85" s="14">
        <v>5.2631578947368398E-4</v>
      </c>
      <c r="D85" s="14">
        <v>2.3628</v>
      </c>
      <c r="E85" s="14">
        <v>118.14</v>
      </c>
      <c r="F85" s="14">
        <v>2000</v>
      </c>
      <c r="G85" s="14">
        <v>2.17</v>
      </c>
      <c r="H85" s="14">
        <v>5.6</v>
      </c>
      <c r="I85" s="15" t="s">
        <v>43</v>
      </c>
      <c r="J85" s="14">
        <v>3.26</v>
      </c>
      <c r="K85" s="15" t="s">
        <v>123</v>
      </c>
      <c r="L85" s="15" t="s">
        <v>299</v>
      </c>
      <c r="M85" s="15" t="s">
        <v>159</v>
      </c>
      <c r="N85" s="15" t="s">
        <v>300</v>
      </c>
      <c r="O85" s="15" t="s">
        <v>301</v>
      </c>
      <c r="P85" s="12"/>
      <c r="Q85" s="1"/>
    </row>
    <row r="86" spans="1:17" ht="13.5" customHeight="1" x14ac:dyDescent="0.2">
      <c r="A86" s="11"/>
      <c r="B86" s="14">
        <f>D86/'סכום נכסי ההשקעה'!$C$35*100</f>
        <v>0.22336120385696273</v>
      </c>
      <c r="C86" s="14">
        <v>4.0913016905662701E-2</v>
      </c>
      <c r="D86" s="14">
        <v>79.687799999999996</v>
      </c>
      <c r="E86" s="14">
        <v>98.38</v>
      </c>
      <c r="F86" s="14">
        <v>81000</v>
      </c>
      <c r="G86" s="14">
        <v>3.82</v>
      </c>
      <c r="H86" s="14">
        <v>3.5</v>
      </c>
      <c r="I86" s="15" t="s">
        <v>43</v>
      </c>
      <c r="J86" s="14">
        <v>6.22</v>
      </c>
      <c r="K86" s="15" t="s">
        <v>123</v>
      </c>
      <c r="L86" s="15" t="s">
        <v>299</v>
      </c>
      <c r="M86" s="15" t="s">
        <v>159</v>
      </c>
      <c r="N86" s="15" t="s">
        <v>302</v>
      </c>
      <c r="O86" s="15" t="s">
        <v>303</v>
      </c>
      <c r="P86" s="12"/>
      <c r="Q86" s="1"/>
    </row>
    <row r="87" spans="1:17" ht="13.5" customHeight="1" x14ac:dyDescent="0.2">
      <c r="A87" s="11"/>
      <c r="B87" s="14">
        <f>D87/'סכום נכסי ההשקעה'!$C$35*100</f>
        <v>0.16213292538406895</v>
      </c>
      <c r="C87" s="14">
        <v>1.09815973116369E-2</v>
      </c>
      <c r="D87" s="14">
        <v>57.843600000000002</v>
      </c>
      <c r="E87" s="14">
        <v>112.1</v>
      </c>
      <c r="F87" s="14">
        <v>51600</v>
      </c>
      <c r="G87" s="14">
        <v>2.94</v>
      </c>
      <c r="H87" s="14">
        <v>5.35</v>
      </c>
      <c r="I87" s="15" t="s">
        <v>43</v>
      </c>
      <c r="J87" s="14">
        <v>4.07</v>
      </c>
      <c r="K87" s="15" t="s">
        <v>123</v>
      </c>
      <c r="L87" s="15" t="s">
        <v>299</v>
      </c>
      <c r="M87" s="15" t="s">
        <v>159</v>
      </c>
      <c r="N87" s="15" t="s">
        <v>304</v>
      </c>
      <c r="O87" s="15" t="s">
        <v>305</v>
      </c>
      <c r="P87" s="12"/>
      <c r="Q87" s="1"/>
    </row>
    <row r="88" spans="1:17" ht="13.5" customHeight="1" x14ac:dyDescent="0.2">
      <c r="A88" s="11"/>
      <c r="B88" s="14">
        <f>D88/'סכום נכסי ההשקעה'!$C$35*100</f>
        <v>3.10006665343755E-3</v>
      </c>
      <c r="C88" s="14">
        <v>8.3333333333333295E-4</v>
      </c>
      <c r="D88" s="14">
        <v>1.1060000000000001</v>
      </c>
      <c r="E88" s="14">
        <v>110.6</v>
      </c>
      <c r="F88" s="14">
        <v>1000</v>
      </c>
      <c r="G88" s="14">
        <v>2.91</v>
      </c>
      <c r="H88" s="14">
        <v>4.3</v>
      </c>
      <c r="I88" s="15" t="s">
        <v>43</v>
      </c>
      <c r="J88" s="14">
        <v>6.12</v>
      </c>
      <c r="K88" s="15" t="s">
        <v>123</v>
      </c>
      <c r="L88" s="15" t="s">
        <v>299</v>
      </c>
      <c r="M88" s="15" t="s">
        <v>152</v>
      </c>
      <c r="N88" s="15" t="s">
        <v>306</v>
      </c>
      <c r="O88" s="15" t="s">
        <v>307</v>
      </c>
      <c r="P88" s="12"/>
      <c r="Q88" s="1"/>
    </row>
    <row r="89" spans="1:17" ht="13.5" customHeight="1" x14ac:dyDescent="0.2">
      <c r="A89" s="11"/>
      <c r="B89" s="14">
        <f>D89/'סכום נכסי ההשקעה'!$C$35*100</f>
        <v>1.1965786386068419E-2</v>
      </c>
      <c r="C89" s="14">
        <v>6.4999999999999997E-3</v>
      </c>
      <c r="D89" s="14">
        <v>4.2689919999999999</v>
      </c>
      <c r="E89" s="14">
        <v>112</v>
      </c>
      <c r="F89" s="14">
        <v>3811.6</v>
      </c>
      <c r="G89" s="14">
        <v>0.81</v>
      </c>
      <c r="H89" s="14">
        <v>4.17</v>
      </c>
      <c r="I89" s="15" t="s">
        <v>43</v>
      </c>
      <c r="J89" s="14">
        <v>0.63</v>
      </c>
      <c r="K89" s="15" t="s">
        <v>123</v>
      </c>
      <c r="L89" s="15" t="s">
        <v>299</v>
      </c>
      <c r="M89" s="15" t="s">
        <v>125</v>
      </c>
      <c r="N89" s="15" t="s">
        <v>308</v>
      </c>
      <c r="O89" s="15" t="s">
        <v>309</v>
      </c>
      <c r="P89" s="12"/>
      <c r="Q89" s="1"/>
    </row>
    <row r="90" spans="1:17" ht="13.5" customHeight="1" x14ac:dyDescent="0.2">
      <c r="A90" s="11"/>
      <c r="B90" s="14">
        <f>D90/'סכום נכסי ההשקעה'!$C$35*100</f>
        <v>3.2654576900123564E-2</v>
      </c>
      <c r="C90" s="14">
        <v>4.1230780980988698E-3</v>
      </c>
      <c r="D90" s="14">
        <v>11.65005985</v>
      </c>
      <c r="E90" s="14">
        <v>108.25</v>
      </c>
      <c r="F90" s="14">
        <v>10762.18</v>
      </c>
      <c r="G90" s="14">
        <v>0.61</v>
      </c>
      <c r="H90" s="14">
        <v>2.8</v>
      </c>
      <c r="I90" s="15" t="s">
        <v>43</v>
      </c>
      <c r="J90" s="14">
        <v>1.36</v>
      </c>
      <c r="K90" s="15" t="s">
        <v>123</v>
      </c>
      <c r="L90" s="15" t="s">
        <v>299</v>
      </c>
      <c r="M90" s="15" t="s">
        <v>125</v>
      </c>
      <c r="N90" s="15" t="s">
        <v>310</v>
      </c>
      <c r="O90" s="15" t="s">
        <v>311</v>
      </c>
      <c r="P90" s="12"/>
      <c r="Q90" s="1"/>
    </row>
    <row r="91" spans="1:17" ht="13.5" customHeight="1" x14ac:dyDescent="0.2">
      <c r="A91" s="11"/>
      <c r="B91" s="14">
        <f>D91/'סכום נכסי ההשקעה'!$C$35*100</f>
        <v>0.36433454973942858</v>
      </c>
      <c r="C91" s="14">
        <v>1.3826173941703299E-2</v>
      </c>
      <c r="D91" s="14">
        <v>129.98237040000001</v>
      </c>
      <c r="E91" s="14">
        <v>108.72</v>
      </c>
      <c r="F91" s="14">
        <v>119557</v>
      </c>
      <c r="G91" s="14">
        <v>1.88</v>
      </c>
      <c r="H91" s="14">
        <v>4.2</v>
      </c>
      <c r="I91" s="15" t="s">
        <v>43</v>
      </c>
      <c r="J91" s="14">
        <v>2.52</v>
      </c>
      <c r="K91" s="15" t="s">
        <v>123</v>
      </c>
      <c r="L91" s="15" t="s">
        <v>299</v>
      </c>
      <c r="M91" s="15" t="s">
        <v>125</v>
      </c>
      <c r="N91" s="15" t="s">
        <v>312</v>
      </c>
      <c r="O91" s="15" t="s">
        <v>313</v>
      </c>
      <c r="P91" s="12"/>
      <c r="Q91" s="1"/>
    </row>
    <row r="92" spans="1:17" ht="13.5" customHeight="1" x14ac:dyDescent="0.2">
      <c r="A92" s="11"/>
      <c r="B92" s="14">
        <f>D92/'סכום נכסי ההשקעה'!$C$35*100</f>
        <v>8.6946838497153428E-2</v>
      </c>
      <c r="C92" s="14">
        <v>5.5620220076104503E-3</v>
      </c>
      <c r="D92" s="14">
        <v>31.019721228000002</v>
      </c>
      <c r="E92" s="14">
        <v>132.46</v>
      </c>
      <c r="F92" s="14">
        <v>23418.18</v>
      </c>
      <c r="G92" s="14">
        <v>2.13</v>
      </c>
      <c r="H92" s="14">
        <v>4.8499999999999996</v>
      </c>
      <c r="I92" s="15" t="s">
        <v>43</v>
      </c>
      <c r="J92" s="14">
        <v>3.2</v>
      </c>
      <c r="K92" s="15" t="s">
        <v>123</v>
      </c>
      <c r="L92" s="15" t="s">
        <v>299</v>
      </c>
      <c r="M92" s="15" t="s">
        <v>159</v>
      </c>
      <c r="N92" s="15" t="s">
        <v>314</v>
      </c>
      <c r="O92" s="15" t="s">
        <v>315</v>
      </c>
      <c r="P92" s="12"/>
      <c r="Q92" s="1"/>
    </row>
    <row r="93" spans="1:17" ht="13.5" customHeight="1" x14ac:dyDescent="0.2">
      <c r="A93" s="11"/>
      <c r="B93" s="14">
        <f>D93/'סכום נכסי ההשקעה'!$C$35*100</f>
        <v>0.12745689774748725</v>
      </c>
      <c r="C93" s="14">
        <v>2.4858214644716899E-3</v>
      </c>
      <c r="D93" s="14">
        <v>45.472354199999998</v>
      </c>
      <c r="E93" s="14">
        <v>146.11000000000001</v>
      </c>
      <c r="F93" s="14">
        <v>31122</v>
      </c>
      <c r="G93" s="14">
        <v>1.78</v>
      </c>
      <c r="H93" s="14">
        <v>6.4</v>
      </c>
      <c r="I93" s="15" t="s">
        <v>43</v>
      </c>
      <c r="J93" s="14">
        <v>5.33</v>
      </c>
      <c r="K93" s="15" t="s">
        <v>130</v>
      </c>
      <c r="L93" s="31" t="s">
        <v>316</v>
      </c>
      <c r="M93" s="15" t="s">
        <v>132</v>
      </c>
      <c r="N93" s="15" t="s">
        <v>317</v>
      </c>
      <c r="O93" s="15" t="s">
        <v>318</v>
      </c>
      <c r="P93" s="12"/>
      <c r="Q93" s="1"/>
    </row>
    <row r="94" spans="1:17" ht="13.5" customHeight="1" x14ac:dyDescent="0.2">
      <c r="A94" s="11"/>
      <c r="B94" s="14">
        <f>D94/'סכום נכסי ההשקעה'!$C$35*100</f>
        <v>6.2788963023195796E-2</v>
      </c>
      <c r="C94" s="14">
        <v>3.09278350515464E-2</v>
      </c>
      <c r="D94" s="14">
        <v>22.401</v>
      </c>
      <c r="E94" s="14">
        <v>124.45</v>
      </c>
      <c r="F94" s="14">
        <v>18000</v>
      </c>
      <c r="G94" s="14">
        <v>1.1499999999999999</v>
      </c>
      <c r="H94" s="14">
        <v>5.85</v>
      </c>
      <c r="I94" s="15" t="s">
        <v>43</v>
      </c>
      <c r="J94" s="14">
        <v>0.92</v>
      </c>
      <c r="K94" s="15" t="s">
        <v>123</v>
      </c>
      <c r="L94" s="15" t="s">
        <v>299</v>
      </c>
      <c r="M94" s="15" t="s">
        <v>159</v>
      </c>
      <c r="N94" s="15" t="s">
        <v>319</v>
      </c>
      <c r="O94" s="15" t="s">
        <v>320</v>
      </c>
      <c r="P94" s="12"/>
      <c r="Q94" s="1"/>
    </row>
    <row r="95" spans="1:17" ht="13.5" customHeight="1" x14ac:dyDescent="0.2">
      <c r="A95" s="11"/>
      <c r="B95" s="14">
        <f>D95/'סכום נכסי ההשקעה'!$C$35*100</f>
        <v>0.10929715996865239</v>
      </c>
      <c r="C95" s="14">
        <v>5.9874959999999998E-2</v>
      </c>
      <c r="D95" s="14">
        <v>38.9935677</v>
      </c>
      <c r="E95" s="14">
        <v>130.25</v>
      </c>
      <c r="F95" s="14">
        <v>29937.48</v>
      </c>
      <c r="G95" s="14">
        <v>1.29</v>
      </c>
      <c r="H95" s="14">
        <v>4.9000000000000004</v>
      </c>
      <c r="I95" s="15" t="s">
        <v>43</v>
      </c>
      <c r="J95" s="14">
        <v>1.68</v>
      </c>
      <c r="K95" s="15" t="s">
        <v>130</v>
      </c>
      <c r="L95" s="31" t="s">
        <v>316</v>
      </c>
      <c r="M95" s="15" t="s">
        <v>321</v>
      </c>
      <c r="N95" s="15" t="s">
        <v>322</v>
      </c>
      <c r="O95" s="15" t="s">
        <v>323</v>
      </c>
      <c r="P95" s="12"/>
      <c r="Q95" s="1"/>
    </row>
    <row r="96" spans="1:17" ht="13.5" customHeight="1" x14ac:dyDescent="0.2">
      <c r="A96" s="11"/>
      <c r="B96" s="14">
        <f>D96/'סכום נכסי ההשקעה'!$C$35*100</f>
        <v>1.5259862722593671E-2</v>
      </c>
      <c r="C96" s="14">
        <v>8.8564897997949399E-4</v>
      </c>
      <c r="D96" s="14">
        <v>5.4442081599999996</v>
      </c>
      <c r="E96" s="14">
        <v>136.46</v>
      </c>
      <c r="F96" s="14">
        <v>3989.6</v>
      </c>
      <c r="G96" s="14">
        <v>0.4</v>
      </c>
      <c r="H96" s="14">
        <v>4.5</v>
      </c>
      <c r="I96" s="15" t="s">
        <v>43</v>
      </c>
      <c r="J96" s="14">
        <v>1.88</v>
      </c>
      <c r="K96" s="15" t="s">
        <v>130</v>
      </c>
      <c r="L96" s="31" t="s">
        <v>316</v>
      </c>
      <c r="M96" s="15" t="s">
        <v>216</v>
      </c>
      <c r="N96" s="15" t="s">
        <v>324</v>
      </c>
      <c r="O96" s="15" t="s">
        <v>325</v>
      </c>
      <c r="P96" s="12"/>
      <c r="Q96" s="1"/>
    </row>
    <row r="97" spans="1:17" ht="13.5" customHeight="1" x14ac:dyDescent="0.2">
      <c r="A97" s="11"/>
      <c r="B97" s="14">
        <f>D97/'סכום נכסי ההשקעה'!$C$35*100</f>
        <v>0.30218548677829538</v>
      </c>
      <c r="C97" s="14">
        <v>5.5103834927596003E-3</v>
      </c>
      <c r="D97" s="14">
        <v>107.80966531999999</v>
      </c>
      <c r="E97" s="14">
        <v>103.46</v>
      </c>
      <c r="F97" s="14">
        <v>104204.2</v>
      </c>
      <c r="G97" s="14">
        <v>9.31</v>
      </c>
      <c r="H97" s="14">
        <v>6.5</v>
      </c>
      <c r="I97" s="15" t="s">
        <v>43</v>
      </c>
      <c r="J97" s="14">
        <v>4.4800000000000004</v>
      </c>
      <c r="K97" s="15" t="s">
        <v>123</v>
      </c>
      <c r="L97" s="15" t="s">
        <v>326</v>
      </c>
      <c r="M97" s="15" t="s">
        <v>159</v>
      </c>
      <c r="N97" s="15" t="s">
        <v>327</v>
      </c>
      <c r="O97" s="15" t="s">
        <v>328</v>
      </c>
      <c r="P97" s="12"/>
      <c r="Q97" s="1"/>
    </row>
    <row r="98" spans="1:17" ht="13.5" customHeight="1" x14ac:dyDescent="0.2">
      <c r="A98" s="11"/>
      <c r="B98" s="14">
        <f>D98/'סכום נכסי ההשקעה'!$C$35*100</f>
        <v>0.14612650300670499</v>
      </c>
      <c r="C98" s="14">
        <v>4.1933703770356103E-3</v>
      </c>
      <c r="D98" s="14">
        <v>52.133044347999999</v>
      </c>
      <c r="E98" s="14">
        <v>95.48</v>
      </c>
      <c r="F98" s="14">
        <v>54601.01</v>
      </c>
      <c r="G98" s="14">
        <v>8.48</v>
      </c>
      <c r="H98" s="14">
        <v>6.8</v>
      </c>
      <c r="I98" s="15" t="s">
        <v>43</v>
      </c>
      <c r="J98" s="14">
        <v>4.99</v>
      </c>
      <c r="K98" s="15" t="s">
        <v>123</v>
      </c>
      <c r="L98" s="15" t="s">
        <v>326</v>
      </c>
      <c r="M98" s="15" t="s">
        <v>159</v>
      </c>
      <c r="N98" s="15" t="s">
        <v>329</v>
      </c>
      <c r="O98" s="15" t="s">
        <v>330</v>
      </c>
      <c r="P98" s="12"/>
      <c r="Q98" s="1"/>
    </row>
    <row r="99" spans="1:17" ht="13.5" customHeight="1" x14ac:dyDescent="0.2">
      <c r="A99" s="11"/>
      <c r="B99" s="14">
        <f>D99/'סכום נכסי ההשקעה'!$C$35*100</f>
        <v>5.3464108283241531E-2</v>
      </c>
      <c r="C99" s="14">
        <v>1.2239999999999999E-2</v>
      </c>
      <c r="D99" s="14">
        <v>19.074204000000002</v>
      </c>
      <c r="E99" s="14">
        <v>103.89</v>
      </c>
      <c r="F99" s="14">
        <v>18360</v>
      </c>
      <c r="G99" s="14">
        <v>4.01</v>
      </c>
      <c r="H99" s="14">
        <v>4.8</v>
      </c>
      <c r="I99" s="15" t="s">
        <v>43</v>
      </c>
      <c r="J99" s="14">
        <v>4.66</v>
      </c>
      <c r="K99" s="15" t="s">
        <v>123</v>
      </c>
      <c r="L99" s="15" t="s">
        <v>326</v>
      </c>
      <c r="M99" s="15" t="s">
        <v>159</v>
      </c>
      <c r="N99" s="15" t="s">
        <v>331</v>
      </c>
      <c r="O99" s="15" t="s">
        <v>332</v>
      </c>
      <c r="P99" s="12"/>
      <c r="Q99" s="1"/>
    </row>
    <row r="100" spans="1:17" ht="13.5" customHeight="1" x14ac:dyDescent="0.2">
      <c r="A100" s="11"/>
      <c r="B100" s="14">
        <f>D100/'סכום נכסי ההשקעה'!$C$35*100</f>
        <v>5.3594329329913669E-2</v>
      </c>
      <c r="C100" s="14">
        <v>1.7788971993570098E-2</v>
      </c>
      <c r="D100" s="14">
        <v>19.120662509999999</v>
      </c>
      <c r="E100" s="14">
        <v>124.7</v>
      </c>
      <c r="F100" s="14">
        <v>15333.33</v>
      </c>
      <c r="G100" s="14">
        <v>0.7</v>
      </c>
      <c r="H100" s="14">
        <v>5.8</v>
      </c>
      <c r="I100" s="15" t="s">
        <v>43</v>
      </c>
      <c r="J100" s="14">
        <v>0.73</v>
      </c>
      <c r="K100" s="15" t="s">
        <v>123</v>
      </c>
      <c r="L100" s="15" t="s">
        <v>326</v>
      </c>
      <c r="M100" s="15" t="s">
        <v>333</v>
      </c>
      <c r="N100" s="15" t="s">
        <v>334</v>
      </c>
      <c r="O100" s="15" t="s">
        <v>335</v>
      </c>
      <c r="P100" s="12"/>
      <c r="Q100" s="1"/>
    </row>
    <row r="101" spans="1:17" ht="13.5" customHeight="1" x14ac:dyDescent="0.2">
      <c r="A101" s="11"/>
      <c r="B101" s="14">
        <f>D101/'סכום נכסי ההשקעה'!$C$35*100</f>
        <v>0.15193665704378267</v>
      </c>
      <c r="C101" s="14">
        <v>8.3374293533872799E-3</v>
      </c>
      <c r="D101" s="14">
        <v>54.2059128</v>
      </c>
      <c r="E101" s="14">
        <v>130.13999999999999</v>
      </c>
      <c r="F101" s="14">
        <v>41652</v>
      </c>
      <c r="G101" s="14">
        <v>0.92</v>
      </c>
      <c r="H101" s="14">
        <v>5.0999999999999996</v>
      </c>
      <c r="I101" s="15" t="s">
        <v>43</v>
      </c>
      <c r="J101" s="14">
        <v>1.54</v>
      </c>
      <c r="K101" s="15" t="s">
        <v>130</v>
      </c>
      <c r="L101" s="31" t="s">
        <v>336</v>
      </c>
      <c r="M101" s="15" t="s">
        <v>125</v>
      </c>
      <c r="N101" s="15" t="s">
        <v>337</v>
      </c>
      <c r="O101" s="15" t="s">
        <v>338</v>
      </c>
      <c r="P101" s="12"/>
      <c r="Q101" s="1"/>
    </row>
    <row r="102" spans="1:17" ht="13.5" customHeight="1" x14ac:dyDescent="0.2">
      <c r="A102" s="11"/>
      <c r="B102" s="14">
        <f>D102/'סכום נכסי ההשקעה'!$C$35*100</f>
        <v>2.0916122017561834E-3</v>
      </c>
      <c r="C102" s="14">
        <v>1.4569841825757301E-4</v>
      </c>
      <c r="D102" s="14">
        <v>0.74621721200000002</v>
      </c>
      <c r="E102" s="14">
        <v>121.51</v>
      </c>
      <c r="F102" s="14">
        <v>614.12</v>
      </c>
      <c r="G102" s="14">
        <v>2.16</v>
      </c>
      <c r="H102" s="14">
        <v>5.35</v>
      </c>
      <c r="I102" s="15" t="s">
        <v>43</v>
      </c>
      <c r="J102" s="14">
        <v>0.98</v>
      </c>
      <c r="K102" s="15" t="s">
        <v>130</v>
      </c>
      <c r="L102" s="15" t="s">
        <v>339</v>
      </c>
      <c r="M102" s="15" t="s">
        <v>340</v>
      </c>
      <c r="N102" s="15" t="s">
        <v>341</v>
      </c>
      <c r="O102" s="15" t="s">
        <v>342</v>
      </c>
      <c r="P102" s="12"/>
      <c r="Q102" s="1"/>
    </row>
    <row r="103" spans="1:17" ht="13.5" customHeight="1" x14ac:dyDescent="0.2">
      <c r="A103" s="11"/>
      <c r="B103" s="14">
        <f>D103/'סכום נכסי ההשקעה'!$C$35*100</f>
        <v>0.15254655339383827</v>
      </c>
      <c r="C103" s="14">
        <v>2.3740092181024999E-3</v>
      </c>
      <c r="D103" s="14">
        <v>54.423503400000001</v>
      </c>
      <c r="E103" s="14">
        <v>120.39</v>
      </c>
      <c r="F103" s="14">
        <v>45206</v>
      </c>
      <c r="G103" s="14">
        <v>5.0199999999999996</v>
      </c>
      <c r="H103" s="14">
        <v>4.95</v>
      </c>
      <c r="I103" s="15" t="s">
        <v>43</v>
      </c>
      <c r="J103" s="14">
        <v>6.68</v>
      </c>
      <c r="K103" s="15" t="s">
        <v>130</v>
      </c>
      <c r="L103" s="15" t="s">
        <v>339</v>
      </c>
      <c r="M103" s="15" t="s">
        <v>216</v>
      </c>
      <c r="N103" s="15" t="s">
        <v>343</v>
      </c>
      <c r="O103" s="15" t="s">
        <v>344</v>
      </c>
      <c r="P103" s="12"/>
      <c r="Q103" s="1"/>
    </row>
    <row r="104" spans="1:17" ht="13.5" customHeight="1" x14ac:dyDescent="0.2">
      <c r="A104" s="11"/>
      <c r="B104" s="14">
        <f>D104/'סכום נכסי ההשקעה'!$C$35*100</f>
        <v>9.2638596153641395E-2</v>
      </c>
      <c r="C104" s="14">
        <v>3.6317217055634701E-3</v>
      </c>
      <c r="D104" s="14">
        <v>33.050349814999997</v>
      </c>
      <c r="E104" s="14">
        <v>71.05</v>
      </c>
      <c r="F104" s="14">
        <v>46517.03</v>
      </c>
      <c r="G104" s="14">
        <v>28.65</v>
      </c>
      <c r="H104" s="14">
        <v>4.9000000000000004</v>
      </c>
      <c r="I104" s="15" t="s">
        <v>43</v>
      </c>
      <c r="J104" s="14">
        <v>2.2799999999999998</v>
      </c>
      <c r="K104" s="15" t="s">
        <v>130</v>
      </c>
      <c r="L104" s="15" t="s">
        <v>345</v>
      </c>
      <c r="M104" s="15" t="s">
        <v>216</v>
      </c>
      <c r="N104" s="15" t="s">
        <v>346</v>
      </c>
      <c r="O104" s="15" t="s">
        <v>347</v>
      </c>
      <c r="P104" s="12"/>
      <c r="Q104" s="1"/>
    </row>
    <row r="105" spans="1:17" ht="13.5" customHeight="1" x14ac:dyDescent="0.2">
      <c r="A105" s="11"/>
      <c r="B105" s="14">
        <f>D105/'סכום נכסי ההשקעה'!$C$35*100</f>
        <v>0.16900349562041891</v>
      </c>
      <c r="C105" s="14">
        <v>0.28089960744562498</v>
      </c>
      <c r="D105" s="14">
        <v>60.294789452000003</v>
      </c>
      <c r="E105" s="14">
        <v>124.36</v>
      </c>
      <c r="F105" s="14">
        <v>48484.07</v>
      </c>
      <c r="G105" s="14">
        <v>4.68</v>
      </c>
      <c r="H105" s="14">
        <v>5.5</v>
      </c>
      <c r="I105" s="15" t="s">
        <v>43</v>
      </c>
      <c r="J105" s="14">
        <v>1.24</v>
      </c>
      <c r="K105" s="15" t="s">
        <v>130</v>
      </c>
      <c r="L105" s="15" t="s">
        <v>348</v>
      </c>
      <c r="M105" s="15" t="s">
        <v>159</v>
      </c>
      <c r="N105" s="15" t="s">
        <v>349</v>
      </c>
      <c r="O105" s="15" t="s">
        <v>350</v>
      </c>
      <c r="P105" s="12"/>
      <c r="Q105" s="1"/>
    </row>
    <row r="106" spans="1:17" ht="13.5" customHeight="1" x14ac:dyDescent="0.2">
      <c r="A106" s="11"/>
      <c r="B106" s="14">
        <f>D106/'סכום נכסי ההשקעה'!$C$35*100</f>
        <v>4.117398653315632E-2</v>
      </c>
      <c r="C106" s="14">
        <v>4.1644011828469898E-2</v>
      </c>
      <c r="D106" s="14">
        <v>14.689500000000001</v>
      </c>
      <c r="E106" s="14">
        <v>41.97</v>
      </c>
      <c r="F106" s="14">
        <v>35000</v>
      </c>
      <c r="G106" s="14">
        <v>0</v>
      </c>
      <c r="H106" s="14">
        <v>7.1</v>
      </c>
      <c r="I106" s="15" t="s">
        <v>43</v>
      </c>
      <c r="J106" s="14">
        <v>1.91</v>
      </c>
      <c r="K106" s="15" t="s">
        <v>123</v>
      </c>
      <c r="L106" s="15" t="s">
        <v>351</v>
      </c>
      <c r="M106" s="15" t="s">
        <v>159</v>
      </c>
      <c r="N106" s="15" t="s">
        <v>352</v>
      </c>
      <c r="O106" s="15" t="s">
        <v>353</v>
      </c>
      <c r="P106" s="12"/>
      <c r="Q106" s="1"/>
    </row>
    <row r="107" spans="1:17" ht="13.5" customHeight="1" x14ac:dyDescent="0.2">
      <c r="A107" s="11"/>
      <c r="B107" s="14">
        <f>D107/'סכום נכסי ההשקעה'!$C$35*100</f>
        <v>1.1792025688075743E-2</v>
      </c>
      <c r="C107" s="14">
        <v>3.0012519508137701E-3</v>
      </c>
      <c r="D107" s="14">
        <v>4.2069999999999999</v>
      </c>
      <c r="E107" s="14">
        <v>30.05</v>
      </c>
      <c r="F107" s="14">
        <v>14000</v>
      </c>
      <c r="G107" s="14">
        <v>0</v>
      </c>
      <c r="H107" s="14">
        <v>5.08</v>
      </c>
      <c r="I107" s="15" t="s">
        <v>43</v>
      </c>
      <c r="J107" s="14">
        <v>5</v>
      </c>
      <c r="K107" s="15" t="s">
        <v>130</v>
      </c>
      <c r="L107" s="15" t="s">
        <v>354</v>
      </c>
      <c r="M107" s="15" t="s">
        <v>216</v>
      </c>
      <c r="N107" s="15" t="s">
        <v>355</v>
      </c>
      <c r="O107" s="15" t="s">
        <v>356</v>
      </c>
      <c r="P107" s="12"/>
      <c r="Q107" s="1"/>
    </row>
    <row r="108" spans="1:17" ht="13.5" customHeight="1" x14ac:dyDescent="0.2">
      <c r="A108" s="11"/>
      <c r="B108" s="14">
        <f>D108/'סכום נכסי ההשקעה'!$C$35*100</f>
        <v>3.4170288480765173E-3</v>
      </c>
      <c r="C108" s="14">
        <v>1.6320427176719501E-3</v>
      </c>
      <c r="D108" s="14">
        <v>1.2190814999999999</v>
      </c>
      <c r="E108" s="14">
        <v>29.77</v>
      </c>
      <c r="F108" s="14">
        <v>4095</v>
      </c>
      <c r="G108" s="14">
        <v>0</v>
      </c>
      <c r="H108" s="14">
        <v>5.7</v>
      </c>
      <c r="I108" s="15" t="s">
        <v>43</v>
      </c>
      <c r="J108" s="14">
        <v>1.75</v>
      </c>
      <c r="K108" s="15" t="s">
        <v>130</v>
      </c>
      <c r="L108" s="15" t="s">
        <v>354</v>
      </c>
      <c r="M108" s="15" t="s">
        <v>216</v>
      </c>
      <c r="N108" s="15" t="s">
        <v>357</v>
      </c>
      <c r="O108" s="15" t="s">
        <v>358</v>
      </c>
      <c r="P108" s="12"/>
      <c r="Q108" s="1"/>
    </row>
    <row r="109" spans="1:17" ht="13.5" customHeight="1" x14ac:dyDescent="0.2">
      <c r="A109" s="11"/>
      <c r="B109" s="14">
        <f>D109/'סכום נכסי ההשקעה'!$C$35*100</f>
        <v>6.6066937064144203E-3</v>
      </c>
      <c r="C109" s="14">
        <v>1.3309539015368001E-2</v>
      </c>
      <c r="D109" s="14">
        <v>2.3570471400000002</v>
      </c>
      <c r="E109" s="14">
        <v>70.709999999999994</v>
      </c>
      <c r="F109" s="14">
        <v>3333.4</v>
      </c>
      <c r="G109" s="14">
        <v>0</v>
      </c>
      <c r="H109" s="14">
        <v>4.75</v>
      </c>
      <c r="I109" s="15" t="s">
        <v>43</v>
      </c>
      <c r="J109" s="14">
        <v>0.89</v>
      </c>
      <c r="K109" s="15" t="s">
        <v>130</v>
      </c>
      <c r="L109" s="15" t="s">
        <v>354</v>
      </c>
      <c r="M109" s="15" t="s">
        <v>159</v>
      </c>
      <c r="N109" s="15" t="s">
        <v>359</v>
      </c>
      <c r="O109" s="15" t="s">
        <v>360</v>
      </c>
      <c r="P109" s="12"/>
      <c r="Q109" s="1"/>
    </row>
    <row r="110" spans="1:17" ht="13.5" customHeight="1" x14ac:dyDescent="0.2">
      <c r="A110" s="11"/>
      <c r="B110" s="14">
        <f>D110/'סכום נכסי ההשקעה'!$C$35*100</f>
        <v>2.5904896935867844E-3</v>
      </c>
      <c r="C110" s="14">
        <v>1.9667900614361299E-4</v>
      </c>
      <c r="D110" s="14">
        <v>0.92420000000000002</v>
      </c>
      <c r="E110" s="14">
        <v>92.42</v>
      </c>
      <c r="F110" s="14">
        <v>1000</v>
      </c>
      <c r="G110" s="14">
        <v>0</v>
      </c>
      <c r="H110" s="14">
        <v>5.4</v>
      </c>
      <c r="I110" s="15" t="s">
        <v>43</v>
      </c>
      <c r="J110" s="14">
        <v>0.89</v>
      </c>
      <c r="K110" s="15" t="s">
        <v>130</v>
      </c>
      <c r="L110" s="15" t="s">
        <v>354</v>
      </c>
      <c r="M110" s="15" t="s">
        <v>159</v>
      </c>
      <c r="N110" s="15" t="s">
        <v>361</v>
      </c>
      <c r="O110" s="15" t="s">
        <v>362</v>
      </c>
      <c r="P110" s="12"/>
      <c r="Q110" s="1"/>
    </row>
    <row r="111" spans="1:17" ht="13.5" customHeight="1" x14ac:dyDescent="0.2">
      <c r="A111" s="11"/>
      <c r="B111" s="14">
        <f>D111/'סכום נכסי ההשקעה'!$C$35*100</f>
        <v>1.4959242139707754E-3</v>
      </c>
      <c r="C111" s="14">
        <v>5.7252271799218398E-3</v>
      </c>
      <c r="D111" s="14">
        <v>0.53369568000000001</v>
      </c>
      <c r="E111" s="14">
        <v>3.36</v>
      </c>
      <c r="F111" s="14">
        <v>15883.8</v>
      </c>
      <c r="G111" s="33">
        <v>0</v>
      </c>
      <c r="H111" s="14">
        <v>6.6</v>
      </c>
      <c r="I111" s="15" t="s">
        <v>43</v>
      </c>
      <c r="J111" s="14">
        <v>2.15</v>
      </c>
      <c r="K111" s="15"/>
      <c r="L111" s="15"/>
      <c r="M111" s="15" t="s">
        <v>216</v>
      </c>
      <c r="N111" s="15" t="s">
        <v>363</v>
      </c>
      <c r="O111" s="15" t="s">
        <v>364</v>
      </c>
      <c r="P111" s="12"/>
      <c r="Q111" s="1"/>
    </row>
    <row r="112" spans="1:17" ht="13.5" customHeight="1" x14ac:dyDescent="0.2">
      <c r="A112" s="11"/>
      <c r="B112" s="14">
        <f>D112/'סכום נכסי ההשקעה'!$C$35*100</f>
        <v>9.0605474296897651E-3</v>
      </c>
      <c r="C112" s="14">
        <v>9.2072234989606198E-3</v>
      </c>
      <c r="D112" s="14">
        <v>3.2324999999999999</v>
      </c>
      <c r="E112" s="14">
        <v>21.55</v>
      </c>
      <c r="F112" s="14">
        <v>15000</v>
      </c>
      <c r="G112" s="14">
        <v>0</v>
      </c>
      <c r="H112" s="14">
        <v>7.95</v>
      </c>
      <c r="I112" s="15" t="s">
        <v>43</v>
      </c>
      <c r="J112" s="14">
        <v>5.68</v>
      </c>
      <c r="K112" s="15"/>
      <c r="L112" s="15"/>
      <c r="M112" s="15" t="s">
        <v>216</v>
      </c>
      <c r="N112" s="15" t="s">
        <v>365</v>
      </c>
      <c r="O112" s="15" t="s">
        <v>366</v>
      </c>
      <c r="P112" s="12"/>
      <c r="Q112" s="1"/>
    </row>
    <row r="113" spans="1:17" ht="13.5" customHeight="1" x14ac:dyDescent="0.2">
      <c r="A113" s="11"/>
      <c r="B113" s="14">
        <f>D113/'סכום נכסי ההשקעה'!$C$35*100</f>
        <v>7.2288172687300548E-2</v>
      </c>
      <c r="C113" s="14">
        <v>1.7087590991422E-2</v>
      </c>
      <c r="D113" s="14">
        <v>25.79</v>
      </c>
      <c r="E113" s="14">
        <v>128.94999999999999</v>
      </c>
      <c r="F113" s="14">
        <v>20000</v>
      </c>
      <c r="G113" s="14">
        <v>0.69</v>
      </c>
      <c r="H113" s="14">
        <v>5</v>
      </c>
      <c r="I113" s="15" t="s">
        <v>43</v>
      </c>
      <c r="J113" s="14">
        <v>0.9</v>
      </c>
      <c r="K113" s="15"/>
      <c r="L113" s="15"/>
      <c r="M113" s="15" t="s">
        <v>125</v>
      </c>
      <c r="N113" s="15" t="s">
        <v>367</v>
      </c>
      <c r="O113" s="15" t="s">
        <v>368</v>
      </c>
      <c r="P113" s="12"/>
      <c r="Q113" s="1"/>
    </row>
    <row r="114" spans="1:17" ht="13.5" customHeight="1" x14ac:dyDescent="0.2">
      <c r="A114" s="11"/>
      <c r="B114" s="14">
        <f>D114/'סכום נכסי ההשקעה'!$C$35*100</f>
        <v>7.3430087284410708E-2</v>
      </c>
      <c r="C114" s="14">
        <v>4.06892088658793E-3</v>
      </c>
      <c r="D114" s="14">
        <v>26.197396900000001</v>
      </c>
      <c r="E114" s="14">
        <v>127.03</v>
      </c>
      <c r="F114" s="14">
        <v>20623</v>
      </c>
      <c r="G114" s="14">
        <v>1.23</v>
      </c>
      <c r="H114" s="14">
        <v>5.15</v>
      </c>
      <c r="I114" s="15" t="s">
        <v>43</v>
      </c>
      <c r="J114" s="14">
        <v>3.56</v>
      </c>
      <c r="K114" s="15"/>
      <c r="L114" s="15"/>
      <c r="M114" s="15" t="s">
        <v>369</v>
      </c>
      <c r="N114" s="15" t="s">
        <v>370</v>
      </c>
      <c r="O114" s="15" t="s">
        <v>371</v>
      </c>
      <c r="P114" s="12"/>
      <c r="Q114" s="1"/>
    </row>
    <row r="115" spans="1:17" ht="13.5" customHeight="1" x14ac:dyDescent="0.2">
      <c r="A115" s="11"/>
      <c r="B115" s="14">
        <f>D115/'סכום נכסי ההשקעה'!$C$35*100</f>
        <v>3.7113908280439964E-2</v>
      </c>
      <c r="C115" s="14">
        <v>1.08161440468105E-2</v>
      </c>
      <c r="D115" s="14">
        <v>13.241</v>
      </c>
      <c r="E115" s="14">
        <v>132.41</v>
      </c>
      <c r="F115" s="14">
        <v>10000</v>
      </c>
      <c r="G115" s="14">
        <v>2.63</v>
      </c>
      <c r="H115" s="14">
        <v>7.5</v>
      </c>
      <c r="I115" s="15" t="s">
        <v>43</v>
      </c>
      <c r="J115" s="14">
        <v>1.48</v>
      </c>
      <c r="K115" s="15"/>
      <c r="L115" s="15"/>
      <c r="M115" s="15" t="s">
        <v>144</v>
      </c>
      <c r="N115" s="15" t="s">
        <v>372</v>
      </c>
      <c r="O115" s="15" t="s">
        <v>373</v>
      </c>
      <c r="P115" s="12"/>
      <c r="Q115" s="1"/>
    </row>
    <row r="116" spans="1:17" ht="13.5" customHeight="1" x14ac:dyDescent="0.2">
      <c r="A116" s="11"/>
      <c r="B116" s="14">
        <f>D116/'סכום נכסי ההשקעה'!$C$35*100</f>
        <v>0.14974307174284815</v>
      </c>
      <c r="C116" s="14">
        <v>1.5689666666666699E-2</v>
      </c>
      <c r="D116" s="14">
        <v>53.423315000000002</v>
      </c>
      <c r="E116" s="14">
        <v>113.5</v>
      </c>
      <c r="F116" s="14">
        <v>47069</v>
      </c>
      <c r="G116" s="14">
        <v>1.84</v>
      </c>
      <c r="H116" s="14">
        <v>4.4000000000000004</v>
      </c>
      <c r="I116" s="15" t="s">
        <v>43</v>
      </c>
      <c r="J116" s="14">
        <v>1.47</v>
      </c>
      <c r="K116" s="15"/>
      <c r="L116" s="15"/>
      <c r="M116" s="15" t="s">
        <v>144</v>
      </c>
      <c r="N116" s="15" t="s">
        <v>374</v>
      </c>
      <c r="O116" s="15" t="s">
        <v>375</v>
      </c>
      <c r="P116" s="12"/>
      <c r="Q116" s="1"/>
    </row>
    <row r="117" spans="1:17" ht="13.5" customHeight="1" x14ac:dyDescent="0.2">
      <c r="A117" s="11"/>
      <c r="B117" s="14">
        <f>D117/'סכום נכסי ההשקעה'!$C$35*100</f>
        <v>0.17763725384113416</v>
      </c>
      <c r="C117" s="14">
        <v>8.6359540253771905E-2</v>
      </c>
      <c r="D117" s="14">
        <v>63.375025350000001</v>
      </c>
      <c r="E117" s="14">
        <v>126.75</v>
      </c>
      <c r="F117" s="14">
        <v>50000.02</v>
      </c>
      <c r="G117" s="14">
        <v>5.24</v>
      </c>
      <c r="H117" s="14">
        <v>8</v>
      </c>
      <c r="I117" s="15" t="s">
        <v>43</v>
      </c>
      <c r="J117" s="14">
        <v>1.92</v>
      </c>
      <c r="K117" s="15"/>
      <c r="L117" s="15"/>
      <c r="M117" s="15" t="s">
        <v>376</v>
      </c>
      <c r="N117" s="15" t="s">
        <v>377</v>
      </c>
      <c r="O117" s="15" t="s">
        <v>378</v>
      </c>
      <c r="P117" s="12"/>
      <c r="Q117" s="1"/>
    </row>
    <row r="118" spans="1:17" ht="13.5" customHeight="1" x14ac:dyDescent="0.2">
      <c r="A118" s="11"/>
      <c r="B118" s="14">
        <f>D118/'סכום נכסי ההשקעה'!$C$35*100</f>
        <v>3.451898518321387E-2</v>
      </c>
      <c r="C118" s="14">
        <v>1.8610058824347901E-2</v>
      </c>
      <c r="D118" s="14">
        <v>12.315218310000001</v>
      </c>
      <c r="E118" s="14">
        <v>121.95</v>
      </c>
      <c r="F118" s="14">
        <v>10098.58</v>
      </c>
      <c r="G118" s="14">
        <v>3.46</v>
      </c>
      <c r="H118" s="14">
        <v>3.75</v>
      </c>
      <c r="I118" s="15" t="s">
        <v>43</v>
      </c>
      <c r="J118" s="14">
        <v>3.77</v>
      </c>
      <c r="K118" s="15"/>
      <c r="L118" s="15"/>
      <c r="M118" s="15" t="s">
        <v>216</v>
      </c>
      <c r="N118" s="15" t="s">
        <v>379</v>
      </c>
      <c r="O118" s="15" t="s">
        <v>380</v>
      </c>
      <c r="P118" s="12"/>
      <c r="Q118" s="1"/>
    </row>
    <row r="119" spans="1:17" ht="13.5" customHeight="1" x14ac:dyDescent="0.2">
      <c r="A119" s="11"/>
      <c r="B119" s="14">
        <f>D119/'סכום נכסי ההשקעה'!$C$35*100</f>
        <v>3.0626936748853039E-2</v>
      </c>
      <c r="C119" s="14">
        <v>2.44771705730687E-2</v>
      </c>
      <c r="D119" s="14">
        <v>10.926665723999999</v>
      </c>
      <c r="E119" s="14">
        <v>64.92</v>
      </c>
      <c r="F119" s="14">
        <v>16830.97</v>
      </c>
      <c r="G119" s="14">
        <v>11.14</v>
      </c>
      <c r="H119" s="14">
        <v>1.02</v>
      </c>
      <c r="I119" s="15" t="s">
        <v>43</v>
      </c>
      <c r="J119" s="14">
        <v>6.46</v>
      </c>
      <c r="K119" s="15"/>
      <c r="L119" s="15"/>
      <c r="M119" s="15" t="s">
        <v>216</v>
      </c>
      <c r="N119" s="15" t="s">
        <v>381</v>
      </c>
      <c r="O119" s="15" t="s">
        <v>382</v>
      </c>
      <c r="P119" s="12"/>
      <c r="Q119" s="1"/>
    </row>
    <row r="120" spans="1:17" ht="13.5" customHeight="1" x14ac:dyDescent="0.2">
      <c r="A120" s="11"/>
      <c r="B120" s="14">
        <f>D120/'סכום נכסי ההשקעה'!$C$35*100</f>
        <v>1.7642312240650521E-2</v>
      </c>
      <c r="C120" s="14">
        <v>1.23255499363642E-2</v>
      </c>
      <c r="D120" s="14">
        <v>6.2941863900000001</v>
      </c>
      <c r="E120" s="14">
        <v>125.85</v>
      </c>
      <c r="F120" s="14">
        <v>5001.34</v>
      </c>
      <c r="G120" s="14">
        <v>6.63</v>
      </c>
      <c r="H120" s="14">
        <v>6.75</v>
      </c>
      <c r="I120" s="15" t="s">
        <v>43</v>
      </c>
      <c r="J120" s="14">
        <v>2.77</v>
      </c>
      <c r="K120" s="15"/>
      <c r="L120" s="15"/>
      <c r="M120" s="15" t="s">
        <v>159</v>
      </c>
      <c r="N120" s="15" t="s">
        <v>383</v>
      </c>
      <c r="O120" s="15" t="s">
        <v>384</v>
      </c>
      <c r="P120" s="12"/>
      <c r="Q120" s="1"/>
    </row>
    <row r="121" spans="1:17" ht="13.5" customHeight="1" x14ac:dyDescent="0.2">
      <c r="A121" s="11"/>
      <c r="B121" s="14">
        <f>D121/'סכום נכסי ההשקעה'!$C$35*100</f>
        <v>3.8009505125139641E-2</v>
      </c>
      <c r="C121" s="14">
        <v>2.1151472961801102E-2</v>
      </c>
      <c r="D121" s="14">
        <v>13.560518972000001</v>
      </c>
      <c r="E121" s="14">
        <v>100.87</v>
      </c>
      <c r="F121" s="14">
        <v>13443.56</v>
      </c>
      <c r="G121" s="14">
        <v>19.73</v>
      </c>
      <c r="H121" s="14">
        <v>7.5</v>
      </c>
      <c r="I121" s="15" t="s">
        <v>43</v>
      </c>
      <c r="J121" s="14">
        <v>1.72</v>
      </c>
      <c r="K121" s="15"/>
      <c r="L121" s="15"/>
      <c r="M121" s="15" t="s">
        <v>333</v>
      </c>
      <c r="N121" s="15" t="s">
        <v>385</v>
      </c>
      <c r="O121" s="15" t="s">
        <v>386</v>
      </c>
      <c r="P121" s="12"/>
      <c r="Q121" s="1"/>
    </row>
    <row r="122" spans="1:17" ht="13.5" customHeight="1" x14ac:dyDescent="0.2">
      <c r="A122" s="11"/>
      <c r="B122" s="14">
        <f>D122/'סכום נכסי ההשקעה'!$C$35*100</f>
        <v>3.1851943968493841E-2</v>
      </c>
      <c r="C122" s="14">
        <v>2.8666809377725502E-2</v>
      </c>
      <c r="D122" s="14">
        <v>11.363707290000001</v>
      </c>
      <c r="E122" s="14">
        <v>66.3</v>
      </c>
      <c r="F122" s="14">
        <v>17139.830000000002</v>
      </c>
      <c r="G122" s="14">
        <v>0</v>
      </c>
      <c r="H122" s="14">
        <v>5.8</v>
      </c>
      <c r="I122" s="15" t="s">
        <v>43</v>
      </c>
      <c r="J122" s="14">
        <v>1.06</v>
      </c>
      <c r="K122" s="15"/>
      <c r="L122" s="15"/>
      <c r="M122" s="15" t="s">
        <v>159</v>
      </c>
      <c r="N122" s="15" t="s">
        <v>387</v>
      </c>
      <c r="O122" s="15" t="s">
        <v>388</v>
      </c>
      <c r="P122" s="12"/>
      <c r="Q122" s="1"/>
    </row>
    <row r="123" spans="1:17" ht="13.5" customHeight="1" x14ac:dyDescent="0.2">
      <c r="A123" s="11"/>
      <c r="B123" s="14">
        <f>D123/'סכום נכסי ההשקעה'!$C$35*100</f>
        <v>0.3266268486378095</v>
      </c>
      <c r="C123" s="14">
        <v>1.55483870967742E-2</v>
      </c>
      <c r="D123" s="14">
        <v>116.52952500000001</v>
      </c>
      <c r="E123" s="14">
        <v>128.94</v>
      </c>
      <c r="F123" s="14">
        <v>90375</v>
      </c>
      <c r="G123" s="14">
        <v>0.52</v>
      </c>
      <c r="H123" s="14">
        <v>4.7</v>
      </c>
      <c r="I123" s="15" t="s">
        <v>43</v>
      </c>
      <c r="J123" s="14">
        <v>1.61</v>
      </c>
      <c r="K123" s="15"/>
      <c r="L123" s="15"/>
      <c r="M123" s="15" t="s">
        <v>159</v>
      </c>
      <c r="N123" s="15" t="s">
        <v>389</v>
      </c>
      <c r="O123" s="15" t="s">
        <v>390</v>
      </c>
      <c r="P123" s="12"/>
      <c r="Q123" s="1"/>
    </row>
    <row r="124" spans="1:17" ht="13.5" customHeight="1" x14ac:dyDescent="0.2">
      <c r="A124" s="11"/>
      <c r="B124" s="16">
        <f>D124/'סכום נכסי ההשקעה'!$C$35*100</f>
        <v>20.094897103140923</v>
      </c>
      <c r="C124" s="17"/>
      <c r="D124" s="16">
        <f>SUM(D7:D123)</f>
        <v>7169.1865629500007</v>
      </c>
      <c r="E124" s="17"/>
      <c r="F124" s="16">
        <f>SUM(F7:F123)</f>
        <v>5921636</v>
      </c>
      <c r="G124" s="16">
        <v>1.96</v>
      </c>
      <c r="H124" s="17"/>
      <c r="I124" s="17"/>
      <c r="J124" s="16">
        <f>SUMPRODUCT(J7:J123,D7:D123)/D124</f>
        <v>4.2386915267482284</v>
      </c>
      <c r="K124" s="17"/>
      <c r="L124" s="17"/>
      <c r="M124" s="17"/>
      <c r="N124" s="17"/>
      <c r="O124" s="18" t="s">
        <v>391</v>
      </c>
      <c r="P124" s="12"/>
      <c r="Q124" s="37"/>
    </row>
    <row r="125" spans="1:17" ht="13.5" customHeight="1" x14ac:dyDescent="0.2">
      <c r="A125" s="11"/>
      <c r="B125" s="43" t="s">
        <v>392</v>
      </c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12"/>
      <c r="Q125" s="1"/>
    </row>
    <row r="126" spans="1:17" ht="13.5" customHeight="1" x14ac:dyDescent="0.2">
      <c r="A126" s="11"/>
      <c r="B126" s="14">
        <f>D126/'סכום נכסי ההשקעה'!$C$35*100</f>
        <v>0.37880432296066308</v>
      </c>
      <c r="C126" s="14">
        <v>8.5172476190476208E-3</v>
      </c>
      <c r="D126" s="14">
        <v>135.14470107599999</v>
      </c>
      <c r="E126" s="14">
        <v>107.94</v>
      </c>
      <c r="F126" s="14">
        <v>125203.54</v>
      </c>
      <c r="G126" s="14">
        <v>2.4500000000000002</v>
      </c>
      <c r="H126" s="14">
        <v>4.84</v>
      </c>
      <c r="I126" s="15" t="s">
        <v>43</v>
      </c>
      <c r="J126" s="14">
        <v>3.27</v>
      </c>
      <c r="K126" s="15" t="s">
        <v>123</v>
      </c>
      <c r="L126" s="15" t="s">
        <v>393</v>
      </c>
      <c r="M126" s="15" t="s">
        <v>394</v>
      </c>
      <c r="N126" s="15" t="s">
        <v>395</v>
      </c>
      <c r="O126" s="15" t="s">
        <v>396</v>
      </c>
      <c r="P126" s="12"/>
      <c r="Q126" s="1"/>
    </row>
    <row r="127" spans="1:17" ht="13.5" customHeight="1" x14ac:dyDescent="0.2">
      <c r="A127" s="11"/>
      <c r="B127" s="14">
        <f>D127/'סכום נכסי ההשקעה'!$C$35*100</f>
        <v>1.7954812441523714E-2</v>
      </c>
      <c r="C127" s="14">
        <v>3.4728165592791898E-4</v>
      </c>
      <c r="D127" s="14">
        <v>6.4056759999999997</v>
      </c>
      <c r="E127" s="14">
        <v>113.98</v>
      </c>
      <c r="F127" s="14">
        <v>5620</v>
      </c>
      <c r="G127" s="14">
        <v>2.66</v>
      </c>
      <c r="H127" s="14">
        <v>5.9</v>
      </c>
      <c r="I127" s="15" t="s">
        <v>43</v>
      </c>
      <c r="J127" s="14">
        <v>3.97</v>
      </c>
      <c r="K127" s="15" t="s">
        <v>130</v>
      </c>
      <c r="L127" s="31" t="s">
        <v>131</v>
      </c>
      <c r="M127" s="15" t="s">
        <v>132</v>
      </c>
      <c r="N127" s="15" t="s">
        <v>397</v>
      </c>
      <c r="O127" s="15" t="s">
        <v>398</v>
      </c>
      <c r="P127" s="12"/>
      <c r="Q127" s="1"/>
    </row>
    <row r="128" spans="1:17" ht="13.5" customHeight="1" x14ac:dyDescent="0.2">
      <c r="A128" s="11"/>
      <c r="B128" s="14">
        <f>D128/'סכום נכסי ההשקעה'!$C$35*100</f>
        <v>0.11052240189080779</v>
      </c>
      <c r="C128" s="14">
        <v>3.8612107743940501E-3</v>
      </c>
      <c r="D128" s="14">
        <v>39.430692999999998</v>
      </c>
      <c r="E128" s="14">
        <v>105.65</v>
      </c>
      <c r="F128" s="14">
        <v>37322</v>
      </c>
      <c r="G128" s="14">
        <v>1.69</v>
      </c>
      <c r="H128" s="14">
        <v>3.5465599999999999</v>
      </c>
      <c r="I128" s="15" t="s">
        <v>43</v>
      </c>
      <c r="J128" s="14">
        <v>3.47</v>
      </c>
      <c r="K128" s="15" t="s">
        <v>130</v>
      </c>
      <c r="L128" s="15" t="s">
        <v>143</v>
      </c>
      <c r="M128" s="15" t="s">
        <v>132</v>
      </c>
      <c r="N128" s="15" t="s">
        <v>399</v>
      </c>
      <c r="O128" s="15" t="s">
        <v>400</v>
      </c>
      <c r="P128" s="12"/>
      <c r="Q128" s="1"/>
    </row>
    <row r="129" spans="1:17" ht="13.5" customHeight="1" x14ac:dyDescent="0.2">
      <c r="A129" s="11"/>
      <c r="B129" s="14">
        <f>D129/'סכום נכסי ההשקעה'!$C$35*100</f>
        <v>0.32287782815802735</v>
      </c>
      <c r="C129" s="14">
        <v>9.1666666666666702E-3</v>
      </c>
      <c r="D129" s="14">
        <v>115.19199999999999</v>
      </c>
      <c r="E129" s="14">
        <v>104.72</v>
      </c>
      <c r="F129" s="14">
        <v>110000</v>
      </c>
      <c r="G129" s="14">
        <v>3.18</v>
      </c>
      <c r="H129" s="14">
        <v>4.0999999999999996</v>
      </c>
      <c r="I129" s="15" t="s">
        <v>43</v>
      </c>
      <c r="J129" s="14">
        <v>4.99</v>
      </c>
      <c r="K129" s="15" t="s">
        <v>130</v>
      </c>
      <c r="L129" s="15" t="s">
        <v>143</v>
      </c>
      <c r="M129" s="15" t="s">
        <v>394</v>
      </c>
      <c r="N129" s="15" t="s">
        <v>401</v>
      </c>
      <c r="O129" s="15" t="s">
        <v>402</v>
      </c>
      <c r="P129" s="12"/>
      <c r="Q129" s="1"/>
    </row>
    <row r="130" spans="1:17" ht="13.5" customHeight="1" x14ac:dyDescent="0.2">
      <c r="A130" s="11"/>
      <c r="B130" s="14">
        <f>D130/'סכום נכסי ההשקעה'!$C$35*100</f>
        <v>1.1209521482122682E-2</v>
      </c>
      <c r="C130" s="14">
        <v>7.4522743169358897E-4</v>
      </c>
      <c r="D130" s="14">
        <v>3.9991819999999998</v>
      </c>
      <c r="E130" s="14">
        <v>98.26</v>
      </c>
      <c r="F130" s="14">
        <v>4070</v>
      </c>
      <c r="G130" s="14">
        <v>2.4300000000000002</v>
      </c>
      <c r="H130" s="14">
        <v>2.2639999999999998</v>
      </c>
      <c r="I130" s="15" t="s">
        <v>43</v>
      </c>
      <c r="J130" s="14">
        <v>5.62</v>
      </c>
      <c r="K130" s="15" t="s">
        <v>130</v>
      </c>
      <c r="L130" s="31" t="s">
        <v>177</v>
      </c>
      <c r="M130" s="15" t="s">
        <v>144</v>
      </c>
      <c r="N130" s="15" t="s">
        <v>403</v>
      </c>
      <c r="O130" s="15" t="s">
        <v>404</v>
      </c>
      <c r="P130" s="12"/>
      <c r="Q130" s="1"/>
    </row>
    <row r="131" spans="1:17" ht="13.5" customHeight="1" x14ac:dyDescent="0.2">
      <c r="A131" s="11"/>
      <c r="B131" s="14">
        <f>D131/'סכום נכסי ההשקעה'!$C$35*100</f>
        <v>3.3667732919618628E-4</v>
      </c>
      <c r="C131" s="14">
        <v>2.5342874180083501E-5</v>
      </c>
      <c r="D131" s="14">
        <v>0.12011520000000001</v>
      </c>
      <c r="E131" s="14">
        <v>110.4</v>
      </c>
      <c r="F131" s="14">
        <v>108.8</v>
      </c>
      <c r="G131" s="14">
        <v>2.27</v>
      </c>
      <c r="H131" s="14">
        <v>6.41</v>
      </c>
      <c r="I131" s="15" t="s">
        <v>43</v>
      </c>
      <c r="J131" s="14">
        <v>2.2000000000000002</v>
      </c>
      <c r="K131" s="15" t="s">
        <v>130</v>
      </c>
      <c r="L131" s="31" t="s">
        <v>213</v>
      </c>
      <c r="M131" s="15" t="s">
        <v>159</v>
      </c>
      <c r="N131" s="15" t="s">
        <v>405</v>
      </c>
      <c r="O131" s="15" t="s">
        <v>406</v>
      </c>
      <c r="P131" s="12"/>
      <c r="Q131" s="1"/>
    </row>
    <row r="132" spans="1:17" ht="13.5" customHeight="1" x14ac:dyDescent="0.2">
      <c r="A132" s="11"/>
      <c r="B132" s="14">
        <f>D132/'סכום נכסי ההשקעה'!$C$35*100</f>
        <v>0.34912575055234701</v>
      </c>
      <c r="C132" s="14">
        <v>1.03891373113136E-2</v>
      </c>
      <c r="D132" s="14">
        <v>124.55638</v>
      </c>
      <c r="E132" s="14">
        <v>111.41</v>
      </c>
      <c r="F132" s="14">
        <v>111800</v>
      </c>
      <c r="G132" s="14">
        <v>1.72</v>
      </c>
      <c r="H132" s="14">
        <v>6.8</v>
      </c>
      <c r="I132" s="15" t="s">
        <v>43</v>
      </c>
      <c r="J132" s="14">
        <v>1.1299999999999999</v>
      </c>
      <c r="K132" s="15" t="s">
        <v>130</v>
      </c>
      <c r="L132" s="31" t="s">
        <v>213</v>
      </c>
      <c r="M132" s="15" t="s">
        <v>132</v>
      </c>
      <c r="N132" s="15" t="s">
        <v>407</v>
      </c>
      <c r="O132" s="15" t="s">
        <v>408</v>
      </c>
      <c r="P132" s="12"/>
      <c r="Q132" s="1"/>
    </row>
    <row r="133" spans="1:17" ht="13.5" customHeight="1" x14ac:dyDescent="0.2">
      <c r="A133" s="11"/>
      <c r="B133" s="14">
        <f>D133/'סכום נכסי ההשקעה'!$C$35*100</f>
        <v>0.11382934613872117</v>
      </c>
      <c r="C133" s="14">
        <v>4.6666666666666697E-3</v>
      </c>
      <c r="D133" s="14">
        <v>40.610500000000002</v>
      </c>
      <c r="E133" s="14">
        <v>116.03</v>
      </c>
      <c r="F133" s="14">
        <v>35000</v>
      </c>
      <c r="G133" s="14">
        <v>2.42</v>
      </c>
      <c r="H133" s="14">
        <v>6.1</v>
      </c>
      <c r="I133" s="15" t="s">
        <v>43</v>
      </c>
      <c r="J133" s="14">
        <v>2.88</v>
      </c>
      <c r="K133" s="15" t="s">
        <v>130</v>
      </c>
      <c r="L133" s="31" t="s">
        <v>213</v>
      </c>
      <c r="M133" s="15" t="s">
        <v>132</v>
      </c>
      <c r="N133" s="15" t="s">
        <v>409</v>
      </c>
      <c r="O133" s="15" t="s">
        <v>410</v>
      </c>
      <c r="P133" s="12"/>
      <c r="Q133" s="1"/>
    </row>
    <row r="134" spans="1:17" ht="13.5" customHeight="1" x14ac:dyDescent="0.2">
      <c r="A134" s="11"/>
      <c r="B134" s="14">
        <f>D134/'סכום נכסי ההשקעה'!$C$35*100</f>
        <v>0.17011293421077484</v>
      </c>
      <c r="C134" s="14">
        <v>7.2636489343957996E-3</v>
      </c>
      <c r="D134" s="14">
        <v>60.690600000000003</v>
      </c>
      <c r="E134" s="14">
        <v>112.39</v>
      </c>
      <c r="F134" s="14">
        <v>54000</v>
      </c>
      <c r="G134" s="14">
        <v>2.76</v>
      </c>
      <c r="H134" s="14">
        <v>5.7</v>
      </c>
      <c r="I134" s="15" t="s">
        <v>43</v>
      </c>
      <c r="J134" s="14">
        <v>3.24</v>
      </c>
      <c r="K134" s="15" t="s">
        <v>130</v>
      </c>
      <c r="L134" s="31" t="s">
        <v>213</v>
      </c>
      <c r="M134" s="15" t="s">
        <v>152</v>
      </c>
      <c r="N134" s="15" t="s">
        <v>411</v>
      </c>
      <c r="O134" s="15" t="s">
        <v>412</v>
      </c>
      <c r="P134" s="12"/>
      <c r="Q134" s="1"/>
    </row>
    <row r="135" spans="1:17" ht="13.5" customHeight="1" x14ac:dyDescent="0.2">
      <c r="A135" s="11"/>
      <c r="B135" s="14">
        <f>D135/'סכום נכסי ההשקעה'!$C$35*100</f>
        <v>3.8046560645094173E-2</v>
      </c>
      <c r="C135" s="14">
        <v>1.84408597341633E-3</v>
      </c>
      <c r="D135" s="14">
        <v>13.573739141000001</v>
      </c>
      <c r="E135" s="14">
        <v>108.59</v>
      </c>
      <c r="F135" s="14">
        <v>12499.99</v>
      </c>
      <c r="G135" s="14">
        <v>2.19</v>
      </c>
      <c r="H135" s="14">
        <v>6.5</v>
      </c>
      <c r="I135" s="15" t="s">
        <v>43</v>
      </c>
      <c r="J135" s="14">
        <v>1.83</v>
      </c>
      <c r="K135" s="15" t="s">
        <v>130</v>
      </c>
      <c r="L135" s="31" t="s">
        <v>213</v>
      </c>
      <c r="M135" s="15" t="s">
        <v>340</v>
      </c>
      <c r="N135" s="15" t="s">
        <v>413</v>
      </c>
      <c r="O135" s="15" t="s">
        <v>414</v>
      </c>
      <c r="P135" s="12"/>
      <c r="Q135" s="1"/>
    </row>
    <row r="136" spans="1:17" ht="13.5" customHeight="1" x14ac:dyDescent="0.2">
      <c r="A136" s="11"/>
      <c r="B136" s="14">
        <f>D136/'סכום נכסי ההשקעה'!$C$35*100</f>
        <v>4.2095805087028489E-2</v>
      </c>
      <c r="C136" s="14">
        <v>4.68866946051268E-4</v>
      </c>
      <c r="D136" s="14">
        <v>15.018374</v>
      </c>
      <c r="E136" s="14">
        <v>102.76</v>
      </c>
      <c r="F136" s="14">
        <v>14615</v>
      </c>
      <c r="G136" s="14">
        <v>2.68</v>
      </c>
      <c r="H136" s="14">
        <v>3.2391999999999999</v>
      </c>
      <c r="I136" s="15" t="s">
        <v>43</v>
      </c>
      <c r="J136" s="14">
        <v>4.9800000000000004</v>
      </c>
      <c r="K136" s="15" t="s">
        <v>130</v>
      </c>
      <c r="L136" s="31" t="s">
        <v>213</v>
      </c>
      <c r="M136" s="15" t="s">
        <v>216</v>
      </c>
      <c r="N136" s="15" t="s">
        <v>415</v>
      </c>
      <c r="O136" s="15" t="s">
        <v>416</v>
      </c>
      <c r="P136" s="12"/>
      <c r="Q136" s="1"/>
    </row>
    <row r="137" spans="1:17" ht="13.5" customHeight="1" x14ac:dyDescent="0.2">
      <c r="A137" s="11"/>
      <c r="B137" s="14">
        <f>D137/'סכום נכסי ההשקעה'!$C$35*100</f>
        <v>3.4177674263434078E-2</v>
      </c>
      <c r="C137" s="14">
        <v>3.1896159506580699E-3</v>
      </c>
      <c r="D137" s="14">
        <v>12.19345</v>
      </c>
      <c r="E137" s="14">
        <v>106.03</v>
      </c>
      <c r="F137" s="14">
        <v>11500</v>
      </c>
      <c r="G137" s="14">
        <v>5.36</v>
      </c>
      <c r="H137" s="14">
        <v>5.98</v>
      </c>
      <c r="I137" s="15" t="s">
        <v>43</v>
      </c>
      <c r="J137" s="14">
        <v>6.06</v>
      </c>
      <c r="K137" s="15" t="s">
        <v>123</v>
      </c>
      <c r="L137" s="15" t="s">
        <v>206</v>
      </c>
      <c r="M137" s="15" t="s">
        <v>159</v>
      </c>
      <c r="N137" s="15" t="s">
        <v>417</v>
      </c>
      <c r="O137" s="15" t="s">
        <v>418</v>
      </c>
      <c r="P137" s="12"/>
      <c r="Q137" s="1"/>
    </row>
    <row r="138" spans="1:17" ht="13.5" customHeight="1" x14ac:dyDescent="0.2">
      <c r="A138" s="11"/>
      <c r="B138" s="14">
        <f>D138/'סכום נכסי ההשקעה'!$C$35*100</f>
        <v>0.10597523141122489</v>
      </c>
      <c r="C138" s="14">
        <v>9.1890666666666707E-3</v>
      </c>
      <c r="D138" s="14">
        <v>37.808414800000001</v>
      </c>
      <c r="E138" s="14">
        <v>109.72</v>
      </c>
      <c r="F138" s="14">
        <v>34459</v>
      </c>
      <c r="G138" s="14">
        <v>3.35</v>
      </c>
      <c r="H138" s="14">
        <v>6.3</v>
      </c>
      <c r="I138" s="15" t="s">
        <v>43</v>
      </c>
      <c r="J138" s="14">
        <v>3.21</v>
      </c>
      <c r="K138" s="15" t="s">
        <v>130</v>
      </c>
      <c r="L138" s="15" t="s">
        <v>271</v>
      </c>
      <c r="M138" s="15" t="s">
        <v>419</v>
      </c>
      <c r="N138" s="15" t="s">
        <v>420</v>
      </c>
      <c r="O138" s="15" t="s">
        <v>421</v>
      </c>
      <c r="P138" s="12"/>
      <c r="Q138" s="1"/>
    </row>
    <row r="139" spans="1:17" ht="13.5" customHeight="1" x14ac:dyDescent="0.2">
      <c r="A139" s="11"/>
      <c r="B139" s="14">
        <f>D139/'סכום נכסי ההשקעה'!$C$35*100</f>
        <v>4.0874631091395802E-2</v>
      </c>
      <c r="C139" s="14">
        <v>4.1484212952293204E-3</v>
      </c>
      <c r="D139" s="14">
        <v>14.582700000000001</v>
      </c>
      <c r="E139" s="14">
        <v>108.02</v>
      </c>
      <c r="F139" s="14">
        <v>13500</v>
      </c>
      <c r="G139" s="14">
        <v>2.08</v>
      </c>
      <c r="H139" s="14">
        <v>6.65</v>
      </c>
      <c r="I139" s="15" t="s">
        <v>43</v>
      </c>
      <c r="J139" s="14">
        <v>1.59</v>
      </c>
      <c r="K139" s="15" t="s">
        <v>123</v>
      </c>
      <c r="L139" s="15" t="s">
        <v>274</v>
      </c>
      <c r="M139" s="15" t="s">
        <v>125</v>
      </c>
      <c r="N139" s="15" t="s">
        <v>422</v>
      </c>
      <c r="O139" s="15" t="s">
        <v>423</v>
      </c>
      <c r="P139" s="12"/>
      <c r="Q139" s="1"/>
    </row>
    <row r="140" spans="1:17" ht="13.5" customHeight="1" x14ac:dyDescent="0.2">
      <c r="A140" s="11"/>
      <c r="B140" s="14">
        <f>D140/'סכום נכסי ההשקעה'!$C$35*100</f>
        <v>4.3248207775823846E-2</v>
      </c>
      <c r="C140" s="14">
        <v>8.87752999955864E-4</v>
      </c>
      <c r="D140" s="14">
        <v>15.4295127</v>
      </c>
      <c r="E140" s="14">
        <v>116.97</v>
      </c>
      <c r="F140" s="14">
        <v>13191</v>
      </c>
      <c r="G140" s="14">
        <v>2.8</v>
      </c>
      <c r="H140" s="14">
        <v>8.5</v>
      </c>
      <c r="I140" s="15" t="s">
        <v>43</v>
      </c>
      <c r="J140" s="14">
        <v>2.54</v>
      </c>
      <c r="K140" s="15" t="s">
        <v>130</v>
      </c>
      <c r="L140" s="15" t="s">
        <v>271</v>
      </c>
      <c r="M140" s="15" t="s">
        <v>216</v>
      </c>
      <c r="N140" s="15" t="s">
        <v>424</v>
      </c>
      <c r="O140" s="15" t="s">
        <v>425</v>
      </c>
      <c r="P140" s="12"/>
      <c r="Q140" s="1"/>
    </row>
    <row r="141" spans="1:17" ht="13.5" customHeight="1" x14ac:dyDescent="0.2">
      <c r="A141" s="11"/>
      <c r="B141" s="14">
        <f>D141/'סכום נכסי ההשקעה'!$C$35*100</f>
        <v>4.7693936842886052E-2</v>
      </c>
      <c r="C141" s="14">
        <v>8.26E-3</v>
      </c>
      <c r="D141" s="14">
        <v>17.015599999999999</v>
      </c>
      <c r="E141" s="14">
        <v>103</v>
      </c>
      <c r="F141" s="14">
        <v>16520</v>
      </c>
      <c r="G141" s="14">
        <v>4.8899999999999997</v>
      </c>
      <c r="H141" s="14">
        <v>5</v>
      </c>
      <c r="I141" s="15" t="s">
        <v>43</v>
      </c>
      <c r="J141" s="14">
        <v>6.44</v>
      </c>
      <c r="K141" s="15" t="s">
        <v>123</v>
      </c>
      <c r="L141" s="15" t="s">
        <v>274</v>
      </c>
      <c r="M141" s="15" t="s">
        <v>426</v>
      </c>
      <c r="N141" s="15" t="s">
        <v>427</v>
      </c>
      <c r="O141" s="15" t="s">
        <v>428</v>
      </c>
      <c r="P141" s="12"/>
      <c r="Q141" s="1"/>
    </row>
    <row r="142" spans="1:17" ht="13.5" customHeight="1" x14ac:dyDescent="0.2">
      <c r="A142" s="11"/>
      <c r="B142" s="14">
        <f>D142/'סכום נכסי ההשקעה'!$C$35*100</f>
        <v>4.9172915296490323E-2</v>
      </c>
      <c r="C142" s="14">
        <v>1.3069815545124999E-2</v>
      </c>
      <c r="D142" s="14">
        <v>17.54325</v>
      </c>
      <c r="E142" s="14">
        <v>101.7</v>
      </c>
      <c r="F142" s="14">
        <v>17250</v>
      </c>
      <c r="G142" s="14">
        <v>2.35</v>
      </c>
      <c r="H142" s="14">
        <v>4.33012</v>
      </c>
      <c r="I142" s="15" t="s">
        <v>43</v>
      </c>
      <c r="J142" s="14">
        <v>0.82</v>
      </c>
      <c r="K142" s="15" t="s">
        <v>123</v>
      </c>
      <c r="L142" s="15" t="s">
        <v>274</v>
      </c>
      <c r="M142" s="15" t="s">
        <v>159</v>
      </c>
      <c r="N142" s="15" t="s">
        <v>429</v>
      </c>
      <c r="O142" s="15" t="s">
        <v>430</v>
      </c>
      <c r="P142" s="12"/>
      <c r="Q142" s="1"/>
    </row>
    <row r="143" spans="1:17" ht="13.5" customHeight="1" x14ac:dyDescent="0.2">
      <c r="A143" s="11"/>
      <c r="B143" s="14">
        <f>D143/'סכום נכסי ההשקעה'!$C$35*100</f>
        <v>2.7645811401012566E-2</v>
      </c>
      <c r="C143" s="14">
        <v>3.5950912480295799E-3</v>
      </c>
      <c r="D143" s="14">
        <v>9.8630999999999993</v>
      </c>
      <c r="E143" s="14">
        <v>109.59</v>
      </c>
      <c r="F143" s="14">
        <v>9000</v>
      </c>
      <c r="G143" s="14">
        <v>4.72</v>
      </c>
      <c r="H143" s="14">
        <v>7.2</v>
      </c>
      <c r="I143" s="15" t="s">
        <v>43</v>
      </c>
      <c r="J143" s="14">
        <v>3.74</v>
      </c>
      <c r="K143" s="15" t="s">
        <v>123</v>
      </c>
      <c r="L143" s="15" t="s">
        <v>274</v>
      </c>
      <c r="M143" s="15" t="s">
        <v>159</v>
      </c>
      <c r="N143" s="15" t="s">
        <v>431</v>
      </c>
      <c r="O143" s="15" t="s">
        <v>432</v>
      </c>
      <c r="P143" s="12"/>
      <c r="Q143" s="1"/>
    </row>
    <row r="144" spans="1:17" ht="13.5" customHeight="1" x14ac:dyDescent="0.2">
      <c r="A144" s="11"/>
      <c r="B144" s="14">
        <f>D144/'סכום נכסי ההשקעה'!$C$35*100</f>
        <v>3.8112993052547811E-2</v>
      </c>
      <c r="C144" s="14">
        <v>3.0679610905834701E-3</v>
      </c>
      <c r="D144" s="14">
        <v>13.597440000000001</v>
      </c>
      <c r="E144" s="14">
        <v>106.23</v>
      </c>
      <c r="F144" s="14">
        <v>12800</v>
      </c>
      <c r="G144" s="14">
        <v>3.37</v>
      </c>
      <c r="H144" s="14">
        <v>5.85</v>
      </c>
      <c r="I144" s="15" t="s">
        <v>43</v>
      </c>
      <c r="J144" s="14">
        <v>2.2799999999999998</v>
      </c>
      <c r="K144" s="15" t="s">
        <v>130</v>
      </c>
      <c r="L144" s="15" t="s">
        <v>271</v>
      </c>
      <c r="M144" s="15" t="s">
        <v>419</v>
      </c>
      <c r="N144" s="15" t="s">
        <v>433</v>
      </c>
      <c r="O144" s="15" t="s">
        <v>434</v>
      </c>
      <c r="P144" s="12"/>
      <c r="Q144" s="1"/>
    </row>
    <row r="145" spans="1:17" ht="13.5" customHeight="1" x14ac:dyDescent="0.2">
      <c r="A145" s="11"/>
      <c r="B145" s="14">
        <f>D145/'סכום נכסי ההשקעה'!$C$35*100</f>
        <v>0.1325891259797887</v>
      </c>
      <c r="C145" s="14">
        <v>5.1751980311855302E-2</v>
      </c>
      <c r="D145" s="14">
        <v>47.303361420000002</v>
      </c>
      <c r="E145" s="14">
        <v>106.12</v>
      </c>
      <c r="F145" s="14">
        <v>44575.35</v>
      </c>
      <c r="G145" s="14">
        <v>2.74</v>
      </c>
      <c r="H145" s="14">
        <v>6.6</v>
      </c>
      <c r="I145" s="15" t="s">
        <v>43</v>
      </c>
      <c r="J145" s="14">
        <v>1.29</v>
      </c>
      <c r="K145" s="15" t="s">
        <v>123</v>
      </c>
      <c r="L145" s="15" t="s">
        <v>326</v>
      </c>
      <c r="M145" s="15" t="s">
        <v>125</v>
      </c>
      <c r="N145" s="15" t="s">
        <v>435</v>
      </c>
      <c r="O145" s="15" t="s">
        <v>436</v>
      </c>
      <c r="P145" s="12"/>
      <c r="Q145" s="1"/>
    </row>
    <row r="146" spans="1:17" ht="13.5" customHeight="1" x14ac:dyDescent="0.2">
      <c r="A146" s="11"/>
      <c r="B146" s="14">
        <f>D146/'סכום נכסי ההשקעה'!$C$35*100</f>
        <v>1.4554237071077408E-3</v>
      </c>
      <c r="C146" s="14">
        <v>5.4209676081710696E-4</v>
      </c>
      <c r="D146" s="14">
        <v>0.519246455</v>
      </c>
      <c r="E146" s="14">
        <v>101.35</v>
      </c>
      <c r="F146" s="14">
        <v>512.33000000000004</v>
      </c>
      <c r="G146" s="14">
        <v>2.16</v>
      </c>
      <c r="H146" s="14">
        <v>4.8465600000000002</v>
      </c>
      <c r="I146" s="15" t="s">
        <v>43</v>
      </c>
      <c r="J146" s="14">
        <v>0.41</v>
      </c>
      <c r="K146" s="15" t="s">
        <v>130</v>
      </c>
      <c r="L146" s="31" t="s">
        <v>336</v>
      </c>
      <c r="M146" s="15" t="s">
        <v>125</v>
      </c>
      <c r="N146" s="15" t="s">
        <v>437</v>
      </c>
      <c r="O146" s="15" t="s">
        <v>438</v>
      </c>
      <c r="P146" s="12"/>
      <c r="Q146" s="1"/>
    </row>
    <row r="147" spans="1:17" ht="13.5" customHeight="1" x14ac:dyDescent="0.2">
      <c r="A147" s="11"/>
      <c r="B147" s="14">
        <f>D147/'סכום נכסי ההשקעה'!$C$35*100</f>
        <v>1.2041267122877118E-2</v>
      </c>
      <c r="C147" s="14">
        <v>5.0462716499969197E-4</v>
      </c>
      <c r="D147" s="14">
        <v>4.2959209999999999</v>
      </c>
      <c r="E147" s="14">
        <v>105.25</v>
      </c>
      <c r="F147" s="14">
        <v>4113.2</v>
      </c>
      <c r="G147" s="14">
        <v>4.55</v>
      </c>
      <c r="H147" s="14">
        <v>6.7</v>
      </c>
      <c r="I147" s="15" t="s">
        <v>43</v>
      </c>
      <c r="J147" s="14">
        <v>2.59</v>
      </c>
      <c r="K147" s="15" t="s">
        <v>123</v>
      </c>
      <c r="L147" s="15" t="s">
        <v>439</v>
      </c>
      <c r="M147" s="15" t="s">
        <v>216</v>
      </c>
      <c r="N147" s="15" t="s">
        <v>440</v>
      </c>
      <c r="O147" s="15" t="s">
        <v>441</v>
      </c>
      <c r="P147" s="12"/>
      <c r="Q147" s="1"/>
    </row>
    <row r="148" spans="1:17" ht="13.5" customHeight="1" x14ac:dyDescent="0.2">
      <c r="A148" s="11"/>
      <c r="B148" s="14">
        <f>D148/'סכום נכסי ההשקעה'!$C$35*100</f>
        <v>3.0426186458541362E-2</v>
      </c>
      <c r="C148" s="14">
        <v>9.2782053369957193E-2</v>
      </c>
      <c r="D148" s="14">
        <v>10.855044741</v>
      </c>
      <c r="E148" s="14">
        <v>101.89</v>
      </c>
      <c r="F148" s="14">
        <v>10653.69</v>
      </c>
      <c r="G148" s="14">
        <v>7.85</v>
      </c>
      <c r="H148" s="14">
        <v>9.1267999999999994</v>
      </c>
      <c r="I148" s="15" t="s">
        <v>43</v>
      </c>
      <c r="J148" s="14">
        <v>3.46</v>
      </c>
      <c r="K148" s="15"/>
      <c r="L148" s="15"/>
      <c r="M148" s="15" t="s">
        <v>333</v>
      </c>
      <c r="N148" s="15" t="s">
        <v>442</v>
      </c>
      <c r="O148" s="15" t="s">
        <v>443</v>
      </c>
      <c r="P148" s="12"/>
      <c r="Q148" s="1"/>
    </row>
    <row r="149" spans="1:17" ht="13.5" customHeight="1" x14ac:dyDescent="0.2">
      <c r="A149" s="11"/>
      <c r="B149" s="14">
        <f>D149/'סכום נכסי ההשקעה'!$C$35*100</f>
        <v>4.6276320789083222E-3</v>
      </c>
      <c r="C149" s="14">
        <v>2.9640650000000001E-2</v>
      </c>
      <c r="D149" s="14">
        <v>1.6509842050000001</v>
      </c>
      <c r="E149" s="14">
        <v>27.85</v>
      </c>
      <c r="F149" s="14">
        <v>5928.13</v>
      </c>
      <c r="G149" s="14">
        <v>0</v>
      </c>
      <c r="H149" s="14">
        <v>2</v>
      </c>
      <c r="I149" s="15" t="s">
        <v>43</v>
      </c>
      <c r="J149" s="14">
        <v>3</v>
      </c>
      <c r="K149" s="15"/>
      <c r="L149" s="15"/>
      <c r="M149" s="15" t="s">
        <v>159</v>
      </c>
      <c r="N149" s="15" t="s">
        <v>444</v>
      </c>
      <c r="O149" s="15" t="s">
        <v>445</v>
      </c>
      <c r="P149" s="12"/>
      <c r="Q149" s="1"/>
    </row>
    <row r="150" spans="1:17" ht="13.5" customHeight="1" x14ac:dyDescent="0.2">
      <c r="A150" s="11"/>
      <c r="B150" s="16">
        <f>D150/'סכום נכסי ההשקעה'!$C$35*100</f>
        <v>2.1229569973783455</v>
      </c>
      <c r="C150" s="17"/>
      <c r="D150" s="16">
        <f>SUM(D126:D149)</f>
        <v>757.39998573800017</v>
      </c>
      <c r="E150" s="17"/>
      <c r="F150" s="16">
        <f>SUM(F126:F149)</f>
        <v>704242.0299999998</v>
      </c>
      <c r="G150" s="16">
        <f>SUMPRODUCT(G126:G149,D126:D149)/D150</f>
        <v>2.7184184235272286</v>
      </c>
      <c r="H150" s="17"/>
      <c r="I150" s="17"/>
      <c r="J150" s="16">
        <f>SUMPRODUCT(J126:J149,D126:D149)/D150</f>
        <v>3.0631962760985796</v>
      </c>
      <c r="K150" s="17"/>
      <c r="L150" s="17"/>
      <c r="M150" s="17"/>
      <c r="N150" s="17"/>
      <c r="O150" s="18" t="s">
        <v>446</v>
      </c>
      <c r="P150" s="12"/>
      <c r="Q150" s="1"/>
    </row>
    <row r="151" spans="1:17" ht="13.5" customHeight="1" x14ac:dyDescent="0.2">
      <c r="A151" s="11"/>
      <c r="B151" s="43" t="s">
        <v>447</v>
      </c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12"/>
      <c r="Q151" s="1"/>
    </row>
    <row r="152" spans="1:17" ht="13.5" customHeight="1" x14ac:dyDescent="0.2">
      <c r="A152" s="11"/>
      <c r="B152" s="14">
        <f>D152/'סכום נכסי ההשקעה'!$C$35*100</f>
        <v>2.8029535745366637E-8</v>
      </c>
      <c r="C152" s="14">
        <v>0</v>
      </c>
      <c r="D152" s="14">
        <v>1.0000000000000001E-5</v>
      </c>
      <c r="E152" s="14">
        <v>0</v>
      </c>
      <c r="F152" s="14">
        <v>0</v>
      </c>
      <c r="G152" s="14">
        <v>0</v>
      </c>
      <c r="H152" s="14">
        <v>0</v>
      </c>
      <c r="I152" s="15" t="s">
        <v>44</v>
      </c>
      <c r="J152" s="14">
        <v>0</v>
      </c>
      <c r="K152" s="15"/>
      <c r="L152" s="15" t="s">
        <v>44</v>
      </c>
      <c r="M152" s="15" t="s">
        <v>44</v>
      </c>
      <c r="N152" s="15" t="s">
        <v>44</v>
      </c>
      <c r="O152" s="15" t="s">
        <v>44</v>
      </c>
      <c r="P152" s="12"/>
      <c r="Q152" s="1"/>
    </row>
    <row r="153" spans="1:17" ht="13.5" customHeight="1" x14ac:dyDescent="0.2">
      <c r="A153" s="11"/>
      <c r="B153" s="16">
        <f>D153/'סכום נכסי ההשקעה'!$C$35*100</f>
        <v>2.8029535745366637E-8</v>
      </c>
      <c r="C153" s="17"/>
      <c r="D153" s="16">
        <v>1.0000000000000001E-5</v>
      </c>
      <c r="E153" s="17"/>
      <c r="F153" s="16">
        <v>0</v>
      </c>
      <c r="G153" s="16">
        <v>0</v>
      </c>
      <c r="H153" s="17"/>
      <c r="I153" s="17"/>
      <c r="J153" s="16">
        <v>0</v>
      </c>
      <c r="K153" s="17"/>
      <c r="L153" s="17"/>
      <c r="M153" s="17"/>
      <c r="N153" s="17"/>
      <c r="O153" s="18" t="s">
        <v>448</v>
      </c>
      <c r="P153" s="12"/>
      <c r="Q153" s="1"/>
    </row>
    <row r="154" spans="1:17" ht="13.5" customHeight="1" x14ac:dyDescent="0.2">
      <c r="A154" s="11"/>
      <c r="B154" s="43" t="s">
        <v>449</v>
      </c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12"/>
      <c r="Q154" s="1"/>
    </row>
    <row r="155" spans="1:17" ht="13.5" customHeight="1" x14ac:dyDescent="0.2">
      <c r="A155" s="11"/>
      <c r="B155" s="14">
        <f>D155/'סכום נכסי ההשקעה'!$C$35*100</f>
        <v>2.8029535745366637E-8</v>
      </c>
      <c r="C155" s="14">
        <v>0</v>
      </c>
      <c r="D155" s="14">
        <v>1.0000000000000001E-5</v>
      </c>
      <c r="E155" s="14">
        <v>0</v>
      </c>
      <c r="F155" s="14">
        <v>0</v>
      </c>
      <c r="G155" s="14">
        <v>0</v>
      </c>
      <c r="H155" s="14">
        <v>0</v>
      </c>
      <c r="I155" s="15" t="s">
        <v>44</v>
      </c>
      <c r="J155" s="14">
        <v>0</v>
      </c>
      <c r="K155" s="15"/>
      <c r="L155" s="15" t="s">
        <v>44</v>
      </c>
      <c r="M155" s="15" t="s">
        <v>44</v>
      </c>
      <c r="N155" s="15" t="s">
        <v>44</v>
      </c>
      <c r="O155" s="15" t="s">
        <v>44</v>
      </c>
      <c r="P155" s="12"/>
      <c r="Q155" s="1"/>
    </row>
    <row r="156" spans="1:17" ht="13.5" customHeight="1" x14ac:dyDescent="0.2">
      <c r="A156" s="11"/>
      <c r="B156" s="16">
        <f>D156/'סכום נכסי ההשקעה'!$C$35*100</f>
        <v>2.8029535745366637E-8</v>
      </c>
      <c r="C156" s="17"/>
      <c r="D156" s="16">
        <v>1.0000000000000001E-5</v>
      </c>
      <c r="E156" s="17"/>
      <c r="F156" s="16">
        <v>0</v>
      </c>
      <c r="G156" s="16">
        <v>0</v>
      </c>
      <c r="H156" s="17"/>
      <c r="I156" s="17"/>
      <c r="J156" s="16">
        <v>0</v>
      </c>
      <c r="K156" s="17"/>
      <c r="L156" s="17"/>
      <c r="M156" s="17"/>
      <c r="N156" s="17"/>
      <c r="O156" s="18" t="s">
        <v>450</v>
      </c>
      <c r="P156" s="12"/>
      <c r="Q156" s="1"/>
    </row>
    <row r="157" spans="1:17" ht="13.5" customHeight="1" x14ac:dyDescent="0.2">
      <c r="A157" s="11"/>
      <c r="B157" s="16">
        <f>D157/'סכום נכסי ההשקעה'!$C$35*100</f>
        <v>22.217854100519265</v>
      </c>
      <c r="C157" s="17"/>
      <c r="D157" s="16">
        <f>+D150+D124</f>
        <v>7926.5865486880011</v>
      </c>
      <c r="E157" s="17"/>
      <c r="F157" s="16">
        <f>+F150+F124</f>
        <v>6625878.0299999993</v>
      </c>
      <c r="G157" s="16">
        <f>G150*D150/D157+G124*D124/D157</f>
        <v>2.0324682812247898</v>
      </c>
      <c r="H157" s="17"/>
      <c r="I157" s="17"/>
      <c r="J157" s="16">
        <f>J150*D150/D157+J124*D124/D157</f>
        <v>4.1263707843191311</v>
      </c>
      <c r="K157" s="17"/>
      <c r="L157" s="17"/>
      <c r="M157" s="17"/>
      <c r="N157" s="17"/>
      <c r="O157" s="18" t="s">
        <v>58</v>
      </c>
      <c r="P157" s="12"/>
      <c r="Q157" s="38"/>
    </row>
    <row r="158" spans="1:17" ht="13.5" customHeight="1" x14ac:dyDescent="0.2">
      <c r="A158" s="11"/>
      <c r="B158" s="43" t="s">
        <v>59</v>
      </c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12"/>
      <c r="Q158" s="1"/>
    </row>
    <row r="159" spans="1:17" ht="13.5" customHeight="1" x14ac:dyDescent="0.2">
      <c r="A159" s="11"/>
      <c r="B159" s="43" t="s">
        <v>116</v>
      </c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12"/>
      <c r="Q159" s="1"/>
    </row>
    <row r="160" spans="1:17" ht="13.5" customHeight="1" x14ac:dyDescent="0.2">
      <c r="A160" s="11"/>
      <c r="B160" s="14">
        <f>D160/'סכום נכסי ההשקעה'!$C$35*100</f>
        <v>0.56282168535135768</v>
      </c>
      <c r="C160" s="14">
        <v>8.3076923076923093E-3</v>
      </c>
      <c r="D160" s="14">
        <v>200.79593556750001</v>
      </c>
      <c r="E160" s="14">
        <v>107.12887499999999</v>
      </c>
      <c r="F160" s="14">
        <v>187434</v>
      </c>
      <c r="G160" s="14">
        <v>5.9039999999999999</v>
      </c>
      <c r="H160" s="14">
        <v>6.875</v>
      </c>
      <c r="I160" s="15" t="s">
        <v>1131</v>
      </c>
      <c r="J160" s="14">
        <v>6.9879582276136203</v>
      </c>
      <c r="K160" s="15" t="s">
        <v>451</v>
      </c>
      <c r="L160" s="31" t="s">
        <v>452</v>
      </c>
      <c r="M160" s="15" t="s">
        <v>453</v>
      </c>
      <c r="N160" s="15" t="s">
        <v>1167</v>
      </c>
      <c r="O160" s="15" t="s">
        <v>454</v>
      </c>
      <c r="P160" s="12"/>
      <c r="Q160" s="1"/>
    </row>
    <row r="161" spans="1:17" ht="13.5" customHeight="1" x14ac:dyDescent="0.2">
      <c r="A161" s="11"/>
      <c r="B161" s="16">
        <f>D161/'סכום נכסי ההשקעה'!$C$35*100</f>
        <v>0.56282168535135768</v>
      </c>
      <c r="C161" s="17"/>
      <c r="D161" s="16">
        <f>SUM(D160)</f>
        <v>200.79593556750001</v>
      </c>
      <c r="E161" s="17"/>
      <c r="F161" s="16">
        <f>SUM(F160)</f>
        <v>187434</v>
      </c>
      <c r="G161" s="16">
        <f>+G160</f>
        <v>5.9039999999999999</v>
      </c>
      <c r="H161" s="17"/>
      <c r="I161" s="17"/>
      <c r="J161" s="16">
        <f>+J160</f>
        <v>6.9879582276136203</v>
      </c>
      <c r="K161" s="17"/>
      <c r="L161" s="17"/>
      <c r="M161" s="17"/>
      <c r="N161" s="17"/>
      <c r="O161" s="18" t="s">
        <v>117</v>
      </c>
      <c r="P161" s="12"/>
      <c r="Q161" s="1"/>
    </row>
    <row r="162" spans="1:17" ht="13.5" customHeight="1" x14ac:dyDescent="0.2">
      <c r="A162" s="11"/>
      <c r="B162" s="43" t="s">
        <v>118</v>
      </c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12"/>
      <c r="Q162" s="1"/>
    </row>
    <row r="163" spans="1:17" ht="13.5" customHeight="1" x14ac:dyDescent="0.2">
      <c r="A163" s="11"/>
      <c r="B163" s="14">
        <f>D163/'סכום נכסי ההשקעה'!$C$35*100</f>
        <v>0.19681347301980281</v>
      </c>
      <c r="C163" s="14">
        <v>1.1111111111111099E-2</v>
      </c>
      <c r="D163" s="14">
        <v>70.216458384380005</v>
      </c>
      <c r="E163" s="14">
        <v>95.623666600000007</v>
      </c>
      <c r="F163" s="14">
        <v>73430</v>
      </c>
      <c r="G163" s="14">
        <v>9.3040000000000003</v>
      </c>
      <c r="H163" s="14">
        <v>5.5</v>
      </c>
      <c r="I163" s="15" t="s">
        <v>1136</v>
      </c>
      <c r="J163" s="14">
        <v>1.53779639379981</v>
      </c>
      <c r="K163" s="15" t="s">
        <v>1195</v>
      </c>
      <c r="L163" s="15" t="s">
        <v>455</v>
      </c>
      <c r="M163" s="15" t="s">
        <v>456</v>
      </c>
      <c r="N163" s="15" t="s">
        <v>1168</v>
      </c>
      <c r="O163" s="15" t="s">
        <v>457</v>
      </c>
      <c r="P163" s="12"/>
      <c r="Q163" s="1"/>
    </row>
    <row r="164" spans="1:17" ht="13.5" customHeight="1" x14ac:dyDescent="0.2">
      <c r="A164" s="11"/>
      <c r="B164" s="14">
        <f>D164/'סכום נכסי ההשקעה'!$C$35*100</f>
        <v>0.26667742193072103</v>
      </c>
      <c r="C164" s="14">
        <v>8.9999999999999998E-4</v>
      </c>
      <c r="D164" s="14">
        <v>95.141576497499997</v>
      </c>
      <c r="E164" s="14">
        <v>101.52008333333333</v>
      </c>
      <c r="F164" s="14">
        <v>93717</v>
      </c>
      <c r="G164" s="14">
        <v>5.3449999999999998</v>
      </c>
      <c r="H164" s="14">
        <v>5.25</v>
      </c>
      <c r="I164" s="15" t="s">
        <v>1131</v>
      </c>
      <c r="J164" s="14">
        <v>6.9858508447325898</v>
      </c>
      <c r="K164" s="15" t="s">
        <v>451</v>
      </c>
      <c r="L164" s="31" t="s">
        <v>336</v>
      </c>
      <c r="M164" s="15" t="s">
        <v>458</v>
      </c>
      <c r="N164" s="15" t="s">
        <v>1169</v>
      </c>
      <c r="O164" s="15" t="s">
        <v>459</v>
      </c>
      <c r="P164" s="12"/>
      <c r="Q164" s="1"/>
    </row>
    <row r="165" spans="1:17" ht="13.5" customHeight="1" x14ac:dyDescent="0.2">
      <c r="A165" s="11"/>
      <c r="B165" s="14">
        <f>D165/'סכום נכסי ההשקעה'!$C$35*100</f>
        <v>9.2629410578505447E-2</v>
      </c>
      <c r="C165" s="14">
        <v>1.4285714285714301E-3</v>
      </c>
      <c r="D165" s="14">
        <v>33.047072709299997</v>
      </c>
      <c r="E165" s="14">
        <v>95.209083000000007</v>
      </c>
      <c r="F165" s="14">
        <v>34710</v>
      </c>
      <c r="G165" s="14">
        <v>5.5679999999999996</v>
      </c>
      <c r="H165" s="14">
        <v>5.25</v>
      </c>
      <c r="I165" s="15" t="s">
        <v>1131</v>
      </c>
      <c r="J165" s="14">
        <v>15.551737358911801</v>
      </c>
      <c r="K165" s="15" t="s">
        <v>460</v>
      </c>
      <c r="L165" s="15" t="s">
        <v>326</v>
      </c>
      <c r="M165" s="15" t="s">
        <v>461</v>
      </c>
      <c r="N165" s="15" t="s">
        <v>1170</v>
      </c>
      <c r="O165" s="15" t="s">
        <v>462</v>
      </c>
      <c r="P165" s="12"/>
      <c r="Q165" s="1"/>
    </row>
    <row r="166" spans="1:17" ht="13.5" customHeight="1" x14ac:dyDescent="0.2">
      <c r="A166" s="11"/>
      <c r="B166" s="14">
        <f>D166/'סכום נכסי ההשקעה'!$C$35*100</f>
        <v>8.4391115068930003E-2</v>
      </c>
      <c r="C166" s="14">
        <v>1.4545454545454499E-3</v>
      </c>
      <c r="D166" s="14">
        <v>30.107924667599999</v>
      </c>
      <c r="E166" s="14">
        <v>108.426695</v>
      </c>
      <c r="F166" s="14">
        <v>27768</v>
      </c>
      <c r="G166" s="14">
        <v>4.1959999999999997</v>
      </c>
      <c r="H166" s="14">
        <v>7.75</v>
      </c>
      <c r="I166" s="15" t="s">
        <v>1131</v>
      </c>
      <c r="J166" s="14">
        <v>2.2630379005693602</v>
      </c>
      <c r="K166" s="15" t="s">
        <v>451</v>
      </c>
      <c r="L166" s="31" t="s">
        <v>336</v>
      </c>
      <c r="M166" s="15" t="s">
        <v>461</v>
      </c>
      <c r="N166" s="15" t="s">
        <v>463</v>
      </c>
      <c r="O166" s="15" t="s">
        <v>464</v>
      </c>
      <c r="P166" s="12"/>
      <c r="Q166" s="1"/>
    </row>
    <row r="167" spans="1:17" ht="13.5" customHeight="1" x14ac:dyDescent="0.2">
      <c r="A167" s="11"/>
      <c r="B167" s="14">
        <f>D167/'סכום נכסי ההשקעה'!$C$35*100</f>
        <v>0.20676043146292239</v>
      </c>
      <c r="C167" s="14">
        <v>2.66666666666667E-3</v>
      </c>
      <c r="D167" s="14">
        <v>73.765200159299994</v>
      </c>
      <c r="E167" s="14">
        <v>106.2592915</v>
      </c>
      <c r="F167" s="14">
        <v>69420</v>
      </c>
      <c r="G167" s="14">
        <v>5.4930000000000003</v>
      </c>
      <c r="H167" s="14">
        <v>6.375</v>
      </c>
      <c r="I167" s="15" t="s">
        <v>1131</v>
      </c>
      <c r="J167" s="14">
        <v>4.6060715304952602</v>
      </c>
      <c r="K167" s="15" t="s">
        <v>1195</v>
      </c>
      <c r="L167" s="31" t="s">
        <v>336</v>
      </c>
      <c r="M167" s="15" t="s">
        <v>461</v>
      </c>
      <c r="N167" s="15" t="s">
        <v>1171</v>
      </c>
      <c r="O167" s="15" t="s">
        <v>465</v>
      </c>
      <c r="P167" s="12"/>
      <c r="Q167" s="1"/>
    </row>
    <row r="168" spans="1:17" ht="13.5" customHeight="1" x14ac:dyDescent="0.2">
      <c r="A168" s="11"/>
      <c r="B168" s="14">
        <f>D168/'סכום נכסי ההשקעה'!$C$35*100</f>
        <v>0.26089223582486426</v>
      </c>
      <c r="C168" s="14">
        <v>2.7000000000000001E-3</v>
      </c>
      <c r="D168" s="14">
        <v>93.077615767500006</v>
      </c>
      <c r="E168" s="14">
        <v>99.317750000000004</v>
      </c>
      <c r="F168" s="14">
        <v>93717</v>
      </c>
      <c r="G168" s="14">
        <v>5.3769999999999998</v>
      </c>
      <c r="H168" s="14">
        <v>4.95</v>
      </c>
      <c r="I168" s="15" t="s">
        <v>1131</v>
      </c>
      <c r="J168" s="14">
        <v>6.7124539054711798</v>
      </c>
      <c r="K168" s="15" t="s">
        <v>1195</v>
      </c>
      <c r="L168" s="15" t="s">
        <v>339</v>
      </c>
      <c r="M168" s="15" t="s">
        <v>466</v>
      </c>
      <c r="N168" s="15" t="s">
        <v>1172</v>
      </c>
      <c r="O168" s="15" t="s">
        <v>467</v>
      </c>
      <c r="P168" s="12"/>
      <c r="Q168" s="1"/>
    </row>
    <row r="169" spans="1:17" ht="13.5" customHeight="1" x14ac:dyDescent="0.2">
      <c r="A169" s="11"/>
      <c r="B169" s="14">
        <f>D169/'סכום נכסי ההשקעה'!$C$35*100</f>
        <v>0.24944655114175271</v>
      </c>
      <c r="C169" s="14">
        <v>1.8E-3</v>
      </c>
      <c r="D169" s="14">
        <v>88.994178643500007</v>
      </c>
      <c r="E169" s="14">
        <v>94.960549999999998</v>
      </c>
      <c r="F169" s="14">
        <v>93717</v>
      </c>
      <c r="G169" s="14">
        <v>5.3730000000000002</v>
      </c>
      <c r="H169" s="14">
        <v>4.5629999999999997</v>
      </c>
      <c r="I169" s="15" t="s">
        <v>1131</v>
      </c>
      <c r="J169" s="14">
        <v>7.3691286334625898</v>
      </c>
      <c r="K169" s="15" t="s">
        <v>1195</v>
      </c>
      <c r="L169" s="15" t="s">
        <v>339</v>
      </c>
      <c r="M169" s="15" t="s">
        <v>466</v>
      </c>
      <c r="N169" s="15" t="s">
        <v>1173</v>
      </c>
      <c r="O169" s="15" t="s">
        <v>468</v>
      </c>
      <c r="P169" s="12"/>
      <c r="Q169" s="1"/>
    </row>
    <row r="170" spans="1:17" ht="13.5" customHeight="1" x14ac:dyDescent="0.2">
      <c r="A170" s="11"/>
      <c r="B170" s="14">
        <f>D170/'סכום נכסי ההשקעה'!$C$35*100</f>
        <v>7.86433323559141E-2</v>
      </c>
      <c r="C170" s="14">
        <v>1.28571428571429E-3</v>
      </c>
      <c r="D170" s="14">
        <v>28.057308215999999</v>
      </c>
      <c r="E170" s="14">
        <v>100.47955555555555</v>
      </c>
      <c r="F170" s="14">
        <v>27923.4</v>
      </c>
      <c r="G170" s="14">
        <v>4.7720000000000002</v>
      </c>
      <c r="H170" s="14">
        <v>4.75</v>
      </c>
      <c r="I170" s="15" t="s">
        <v>1135</v>
      </c>
      <c r="J170" s="14">
        <v>4.2822576385873399</v>
      </c>
      <c r="K170" s="15" t="s">
        <v>460</v>
      </c>
      <c r="L170" s="15" t="s">
        <v>439</v>
      </c>
      <c r="M170" s="15" t="s">
        <v>469</v>
      </c>
      <c r="N170" s="15" t="s">
        <v>1174</v>
      </c>
      <c r="O170" s="15" t="s">
        <v>470</v>
      </c>
      <c r="P170" s="12"/>
      <c r="Q170" s="1"/>
    </row>
    <row r="171" spans="1:17" ht="13.5" customHeight="1" x14ac:dyDescent="0.2">
      <c r="A171" s="11"/>
      <c r="B171" s="14">
        <f>D171/'סכום נכסי ההשקעה'!$C$35*100</f>
        <v>6.4260387516916692E-2</v>
      </c>
      <c r="C171" s="14">
        <v>2.9999999999999997E-4</v>
      </c>
      <c r="D171" s="14">
        <v>22.925954999999998</v>
      </c>
      <c r="E171" s="14">
        <v>110.08333333333334</v>
      </c>
      <c r="F171" s="14">
        <v>20826</v>
      </c>
      <c r="G171" s="14">
        <v>5.202</v>
      </c>
      <c r="H171" s="14">
        <v>8.4</v>
      </c>
      <c r="I171" s="15" t="s">
        <v>1131</v>
      </c>
      <c r="J171" s="14">
        <v>3.0434984498889701</v>
      </c>
      <c r="K171" s="15" t="s">
        <v>1195</v>
      </c>
      <c r="L171" s="15" t="s">
        <v>339</v>
      </c>
      <c r="M171" s="15" t="s">
        <v>471</v>
      </c>
      <c r="N171" s="15" t="s">
        <v>472</v>
      </c>
      <c r="O171" s="15" t="s">
        <v>473</v>
      </c>
      <c r="P171" s="12"/>
      <c r="Q171" s="1"/>
    </row>
    <row r="172" spans="1:17" ht="13.5" customHeight="1" x14ac:dyDescent="0.2">
      <c r="A172" s="11"/>
      <c r="B172" s="14">
        <f>D172/'סכום נכסי ההשקעה'!$C$35*100</f>
        <v>0.27353378053767813</v>
      </c>
      <c r="C172" s="14">
        <v>3.0999999999999999E-3</v>
      </c>
      <c r="D172" s="14">
        <v>97.587695715899997</v>
      </c>
      <c r="E172" s="14">
        <v>90.69404161290322</v>
      </c>
      <c r="F172" s="14">
        <v>107601</v>
      </c>
      <c r="G172" s="14">
        <v>5.5720000000000001</v>
      </c>
      <c r="H172" s="14">
        <v>4.125</v>
      </c>
      <c r="I172" s="15" t="s">
        <v>1131</v>
      </c>
      <c r="J172" s="14">
        <v>7.1525555063483397</v>
      </c>
      <c r="K172" s="15" t="s">
        <v>1195</v>
      </c>
      <c r="L172" s="15" t="s">
        <v>339</v>
      </c>
      <c r="M172" s="15" t="s">
        <v>474</v>
      </c>
      <c r="N172" s="15" t="s">
        <v>1175</v>
      </c>
      <c r="O172" s="15" t="s">
        <v>475</v>
      </c>
      <c r="P172" s="12"/>
      <c r="Q172" s="1"/>
    </row>
    <row r="173" spans="1:17" ht="13.5" customHeight="1" x14ac:dyDescent="0.2">
      <c r="A173" s="11"/>
      <c r="B173" s="14">
        <f>D173/'סכום נכסי ההשקעה'!$C$35*100</f>
        <v>0.14407734648900947</v>
      </c>
      <c r="C173" s="14">
        <v>1.69491525423729E-3</v>
      </c>
      <c r="D173" s="14">
        <v>51.401973902770003</v>
      </c>
      <c r="E173" s="14">
        <v>107.492783</v>
      </c>
      <c r="F173" s="14">
        <v>47819</v>
      </c>
      <c r="G173" s="14">
        <v>4.7249999999999996</v>
      </c>
      <c r="H173" s="14">
        <v>5.8490000000000002</v>
      </c>
      <c r="I173" s="15" t="s">
        <v>1138</v>
      </c>
      <c r="J173" s="14">
        <v>2.8328410844852501</v>
      </c>
      <c r="K173" s="15" t="s">
        <v>451</v>
      </c>
      <c r="L173" s="15" t="s">
        <v>339</v>
      </c>
      <c r="M173" s="15" t="s">
        <v>461</v>
      </c>
      <c r="N173" s="15" t="s">
        <v>476</v>
      </c>
      <c r="O173" s="15" t="s">
        <v>477</v>
      </c>
      <c r="P173" s="12"/>
      <c r="Q173" s="1"/>
    </row>
    <row r="174" spans="1:17" ht="13.5" customHeight="1" x14ac:dyDescent="0.2">
      <c r="A174" s="11"/>
      <c r="B174" s="14">
        <f>D174/'סכום נכסי ההשקעה'!$C$35*100</f>
        <v>0.10805800417029351</v>
      </c>
      <c r="C174" s="14">
        <v>6.9999999999999999E-4</v>
      </c>
      <c r="D174" s="14">
        <v>38.551478394770001</v>
      </c>
      <c r="E174" s="14">
        <v>115.17083285714284</v>
      </c>
      <c r="F174" s="14">
        <v>33473.300000000003</v>
      </c>
      <c r="G174" s="14">
        <v>4.4279999999999999</v>
      </c>
      <c r="H174" s="14">
        <v>8.25</v>
      </c>
      <c r="I174" s="15" t="s">
        <v>1138</v>
      </c>
      <c r="J174" s="14">
        <v>3.1777874920511899</v>
      </c>
      <c r="K174" s="15" t="s">
        <v>451</v>
      </c>
      <c r="L174" s="15" t="s">
        <v>339</v>
      </c>
      <c r="M174" s="15" t="s">
        <v>466</v>
      </c>
      <c r="N174" s="15" t="s">
        <v>478</v>
      </c>
      <c r="O174" s="15" t="s">
        <v>479</v>
      </c>
      <c r="P174" s="12"/>
      <c r="Q174" s="1"/>
    </row>
    <row r="175" spans="1:17" ht="13.5" customHeight="1" x14ac:dyDescent="0.2">
      <c r="A175" s="11"/>
      <c r="B175" s="14">
        <f>D175/'סכום נכסי ההשקעה'!$C$35*100</f>
        <v>0.1162019332420715</v>
      </c>
      <c r="C175" s="14">
        <v>7.3333333333333302E-4</v>
      </c>
      <c r="D175" s="14">
        <v>41.456959650599998</v>
      </c>
      <c r="E175" s="14">
        <v>108.58007818181818</v>
      </c>
      <c r="F175" s="14">
        <v>38181</v>
      </c>
      <c r="G175" s="14">
        <v>4.38</v>
      </c>
      <c r="H175" s="14">
        <v>5.4619999999999997</v>
      </c>
      <c r="I175" s="15" t="s">
        <v>1131</v>
      </c>
      <c r="J175" s="14">
        <v>5.79929461180099</v>
      </c>
      <c r="K175" s="15" t="s">
        <v>460</v>
      </c>
      <c r="L175" s="15" t="s">
        <v>439</v>
      </c>
      <c r="M175" s="15" t="s">
        <v>480</v>
      </c>
      <c r="N175" s="15" t="s">
        <v>1176</v>
      </c>
      <c r="O175" s="15" t="s">
        <v>481</v>
      </c>
      <c r="P175" s="12"/>
      <c r="Q175" s="1"/>
    </row>
    <row r="176" spans="1:17" ht="13.5" customHeight="1" x14ac:dyDescent="0.2">
      <c r="A176" s="11"/>
      <c r="B176" s="14">
        <f>D176/'סכום נכסי ההשקעה'!$C$35*100</f>
        <v>0.27555423900530635</v>
      </c>
      <c r="C176" s="14">
        <v>1.0399999999999999E-3</v>
      </c>
      <c r="D176" s="14">
        <v>98.308527657599996</v>
      </c>
      <c r="E176" s="14">
        <v>108.93394461538462</v>
      </c>
      <c r="F176" s="14">
        <v>90246</v>
      </c>
      <c r="G176" s="14">
        <v>5.633</v>
      </c>
      <c r="H176" s="14">
        <v>6.5</v>
      </c>
      <c r="I176" s="15" t="s">
        <v>1131</v>
      </c>
      <c r="J176" s="14">
        <v>7.0038240694883003</v>
      </c>
      <c r="K176" s="15" t="s">
        <v>451</v>
      </c>
      <c r="L176" s="31" t="s">
        <v>482</v>
      </c>
      <c r="M176" s="15" t="s">
        <v>471</v>
      </c>
      <c r="N176" s="15" t="s">
        <v>1177</v>
      </c>
      <c r="O176" s="15" t="s">
        <v>483</v>
      </c>
      <c r="P176" s="12"/>
      <c r="Q176" s="1"/>
    </row>
    <row r="177" spans="1:17" ht="13.5" customHeight="1" x14ac:dyDescent="0.2">
      <c r="A177" s="11"/>
      <c r="B177" s="14">
        <f>D177/'סכום נכסי ההשקעה'!$C$35*100</f>
        <v>0.24045547608215626</v>
      </c>
      <c r="C177" s="14">
        <v>5.0000000000000001E-3</v>
      </c>
      <c r="D177" s="14">
        <v>85.786464059400004</v>
      </c>
      <c r="E177" s="14">
        <v>98.860805600000006</v>
      </c>
      <c r="F177" s="14">
        <v>86775</v>
      </c>
      <c r="G177" s="14">
        <v>6.2329999999999997</v>
      </c>
      <c r="H177" s="14">
        <v>5.95</v>
      </c>
      <c r="I177" s="15" t="s">
        <v>1131</v>
      </c>
      <c r="J177" s="14">
        <v>6.7340024370980602</v>
      </c>
      <c r="K177" s="15" t="s">
        <v>451</v>
      </c>
      <c r="L177" s="31" t="s">
        <v>482</v>
      </c>
      <c r="M177" s="15" t="s">
        <v>484</v>
      </c>
      <c r="N177" s="15" t="s">
        <v>1178</v>
      </c>
      <c r="O177" s="15" t="s">
        <v>485</v>
      </c>
      <c r="P177" s="12"/>
      <c r="Q177" s="1"/>
    </row>
    <row r="178" spans="1:17" ht="13.5" customHeight="1" x14ac:dyDescent="0.2">
      <c r="A178" s="11"/>
      <c r="B178" s="14">
        <f>D178/'סכום נכסי ההשקעה'!$C$35*100</f>
        <v>0.16085618660183157</v>
      </c>
      <c r="C178" s="14">
        <v>8.0000000000000004E-4</v>
      </c>
      <c r="D178" s="14">
        <v>57.388102344300002</v>
      </c>
      <c r="E178" s="14">
        <v>103.334958125</v>
      </c>
      <c r="F178" s="14">
        <v>55536</v>
      </c>
      <c r="G178" s="14">
        <v>4.5220000000000002</v>
      </c>
      <c r="H178" s="14">
        <v>4.875</v>
      </c>
      <c r="I178" s="15" t="s">
        <v>1131</v>
      </c>
      <c r="J178" s="14">
        <v>7.0887457040645501</v>
      </c>
      <c r="K178" s="15" t="s">
        <v>460</v>
      </c>
      <c r="L178" s="15" t="s">
        <v>486</v>
      </c>
      <c r="M178" s="15" t="s">
        <v>469</v>
      </c>
      <c r="N178" s="15" t="s">
        <v>1179</v>
      </c>
      <c r="O178" s="15" t="s">
        <v>487</v>
      </c>
      <c r="P178" s="12"/>
      <c r="Q178" s="1"/>
    </row>
    <row r="179" spans="1:17" ht="13.5" customHeight="1" x14ac:dyDescent="0.2">
      <c r="A179" s="11"/>
      <c r="B179" s="14">
        <f>D179/'סכום נכסי ההשקעה'!$C$35*100</f>
        <v>0.16175442579282803</v>
      </c>
      <c r="C179" s="14">
        <v>1.1999999999999999E-3</v>
      </c>
      <c r="D179" s="14">
        <v>57.708564017</v>
      </c>
      <c r="E179" s="14">
        <v>111.67144444444443</v>
      </c>
      <c r="F179" s="14">
        <v>51677.1</v>
      </c>
      <c r="G179" s="14">
        <v>5.5810000000000004</v>
      </c>
      <c r="H179" s="14">
        <v>7</v>
      </c>
      <c r="I179" s="15" t="s">
        <v>1133</v>
      </c>
      <c r="J179" s="14">
        <v>4.1203920686228903</v>
      </c>
      <c r="K179" s="15" t="s">
        <v>1195</v>
      </c>
      <c r="L179" s="31" t="s">
        <v>482</v>
      </c>
      <c r="M179" s="15" t="s">
        <v>458</v>
      </c>
      <c r="N179" s="15" t="s">
        <v>488</v>
      </c>
      <c r="O179" s="15" t="s">
        <v>489</v>
      </c>
      <c r="P179" s="12"/>
      <c r="Q179" s="1"/>
    </row>
    <row r="180" spans="1:17" ht="13.5" customHeight="1" x14ac:dyDescent="0.2">
      <c r="A180" s="11"/>
      <c r="B180" s="14">
        <f>D180/'סכום נכסי ההשקעה'!$C$35*100</f>
        <v>0.1662492479950835</v>
      </c>
      <c r="C180" s="14">
        <v>9.4117647058823499E-4</v>
      </c>
      <c r="D180" s="14">
        <v>59.31216610413</v>
      </c>
      <c r="E180" s="14">
        <v>103.3622725</v>
      </c>
      <c r="F180" s="14">
        <v>57382.8</v>
      </c>
      <c r="G180" s="14">
        <v>5.0810000000000004</v>
      </c>
      <c r="H180" s="14">
        <v>5.3170000000000002</v>
      </c>
      <c r="I180" s="15" t="s">
        <v>1138</v>
      </c>
      <c r="J180" s="14">
        <v>2.1974525904277602</v>
      </c>
      <c r="K180" s="15" t="s">
        <v>460</v>
      </c>
      <c r="L180" s="15" t="s">
        <v>490</v>
      </c>
      <c r="M180" s="15" t="s">
        <v>461</v>
      </c>
      <c r="N180" s="15" t="s">
        <v>491</v>
      </c>
      <c r="O180" s="15" t="s">
        <v>492</v>
      </c>
      <c r="P180" s="12"/>
      <c r="Q180" s="1"/>
    </row>
    <row r="181" spans="1:17" ht="13.5" customHeight="1" x14ac:dyDescent="0.2">
      <c r="A181" s="11"/>
      <c r="B181" s="14">
        <f>D181/'סכום נכסי ההשקעה'!$C$35*100</f>
        <v>0.11893417628566759</v>
      </c>
      <c r="C181" s="14">
        <v>1.5238095238095199E-3</v>
      </c>
      <c r="D181" s="14">
        <v>42.431732500359999</v>
      </c>
      <c r="E181" s="14">
        <v>110.91755499999999</v>
      </c>
      <c r="F181" s="14">
        <v>38255.199999999997</v>
      </c>
      <c r="G181" s="14">
        <v>4.1239999999999997</v>
      </c>
      <c r="H181" s="14">
        <v>5.75</v>
      </c>
      <c r="I181" s="15" t="s">
        <v>1138</v>
      </c>
      <c r="J181" s="14">
        <v>3.5184629505648601</v>
      </c>
      <c r="K181" s="15" t="s">
        <v>451</v>
      </c>
      <c r="L181" s="31" t="s">
        <v>452</v>
      </c>
      <c r="M181" s="15" t="s">
        <v>453</v>
      </c>
      <c r="N181" s="15" t="s">
        <v>1180</v>
      </c>
      <c r="O181" s="15" t="s">
        <v>493</v>
      </c>
      <c r="P181" s="12"/>
      <c r="Q181" s="1"/>
    </row>
    <row r="182" spans="1:17" ht="13.5" customHeight="1" x14ac:dyDescent="0.2">
      <c r="A182" s="11"/>
      <c r="B182" s="14">
        <f>D182/'סכום נכסי ההשקעה'!$C$35*100</f>
        <v>0.12384203799820598</v>
      </c>
      <c r="C182" s="14">
        <v>1.73333333333333E-3</v>
      </c>
      <c r="D182" s="14">
        <v>44.182693257300002</v>
      </c>
      <c r="E182" s="14">
        <v>97.916125384615384</v>
      </c>
      <c r="F182" s="14">
        <v>45123</v>
      </c>
      <c r="G182" s="14">
        <v>6.2119999999999997</v>
      </c>
      <c r="H182" s="14">
        <v>5.625</v>
      </c>
      <c r="I182" s="15" t="s">
        <v>1131</v>
      </c>
      <c r="J182" s="14">
        <v>5.1843466314003601</v>
      </c>
      <c r="K182" s="15" t="s">
        <v>451</v>
      </c>
      <c r="L182" s="31" t="s">
        <v>452</v>
      </c>
      <c r="M182" s="15" t="s">
        <v>494</v>
      </c>
      <c r="N182" s="15" t="s">
        <v>1181</v>
      </c>
      <c r="O182" s="15" t="s">
        <v>495</v>
      </c>
      <c r="P182" s="12"/>
      <c r="Q182" s="1"/>
    </row>
    <row r="183" spans="1:17" ht="13.5" customHeight="1" x14ac:dyDescent="0.2">
      <c r="A183" s="11"/>
      <c r="B183" s="14">
        <f>D183/'סכום נכסי ההשקעה'!$C$35*100</f>
        <v>7.6867698614960608E-2</v>
      </c>
      <c r="C183" s="14">
        <v>6.9999999999999999E-4</v>
      </c>
      <c r="D183" s="14">
        <v>27.423821540700001</v>
      </c>
      <c r="E183" s="14">
        <v>112.86916714285712</v>
      </c>
      <c r="F183" s="14">
        <v>24297</v>
      </c>
      <c r="G183" s="14">
        <v>4.5330000000000004</v>
      </c>
      <c r="H183" s="14">
        <v>7.1749999999999998</v>
      </c>
      <c r="I183" s="15" t="s">
        <v>1131</v>
      </c>
      <c r="J183" s="14">
        <v>4.5590410933756997</v>
      </c>
      <c r="K183" s="15" t="s">
        <v>460</v>
      </c>
      <c r="L183" s="15" t="s">
        <v>490</v>
      </c>
      <c r="M183" s="15" t="s">
        <v>480</v>
      </c>
      <c r="N183" s="15" t="s">
        <v>496</v>
      </c>
      <c r="O183" s="15" t="s">
        <v>497</v>
      </c>
      <c r="P183" s="12"/>
      <c r="Q183" s="1"/>
    </row>
    <row r="184" spans="1:17" ht="13.5" customHeight="1" x14ac:dyDescent="0.2">
      <c r="A184" s="11"/>
      <c r="B184" s="14">
        <f>D184/'סכום נכסי ההשקעה'!$C$35*100</f>
        <v>0.15190664108121482</v>
      </c>
      <c r="C184" s="14">
        <v>1.1000000000000001E-3</v>
      </c>
      <c r="D184" s="14">
        <v>54.19520410941</v>
      </c>
      <c r="E184" s="14">
        <v>103.03094454545453</v>
      </c>
      <c r="F184" s="14">
        <v>52600.9</v>
      </c>
      <c r="G184" s="14">
        <v>4.5209999999999999</v>
      </c>
      <c r="H184" s="14">
        <v>4.3099999999999996</v>
      </c>
      <c r="I184" s="15" t="s">
        <v>1138</v>
      </c>
      <c r="J184" s="14">
        <v>1.9770683289953299</v>
      </c>
      <c r="K184" s="15" t="s">
        <v>460</v>
      </c>
      <c r="L184" s="15" t="s">
        <v>498</v>
      </c>
      <c r="M184" s="15" t="s">
        <v>471</v>
      </c>
      <c r="N184" s="15" t="s">
        <v>1182</v>
      </c>
      <c r="O184" s="15" t="s">
        <v>499</v>
      </c>
      <c r="P184" s="12"/>
      <c r="Q184" s="1"/>
    </row>
    <row r="185" spans="1:17" ht="13.5" customHeight="1" x14ac:dyDescent="0.2">
      <c r="A185" s="11"/>
      <c r="B185" s="14">
        <f>D185/'סכום נכסי ההשקעה'!$C$35*100</f>
        <v>0.11244197673087369</v>
      </c>
      <c r="C185" s="14">
        <v>1.1764705882352899E-3</v>
      </c>
      <c r="D185" s="14">
        <v>40.115533040700001</v>
      </c>
      <c r="E185" s="14">
        <v>115.57341700000001</v>
      </c>
      <c r="F185" s="14">
        <v>34710</v>
      </c>
      <c r="G185" s="14">
        <v>5.2050000000000001</v>
      </c>
      <c r="H185" s="14">
        <v>7.75</v>
      </c>
      <c r="I185" s="15" t="s">
        <v>1131</v>
      </c>
      <c r="J185" s="14">
        <v>4.9001348232763897</v>
      </c>
      <c r="K185" s="15" t="s">
        <v>460</v>
      </c>
      <c r="L185" s="15" t="s">
        <v>498</v>
      </c>
      <c r="M185" s="15" t="s">
        <v>500</v>
      </c>
      <c r="N185" s="15" t="s">
        <v>501</v>
      </c>
      <c r="O185" s="15" t="s">
        <v>502</v>
      </c>
      <c r="P185" s="12"/>
      <c r="Q185" s="1"/>
    </row>
    <row r="186" spans="1:17" ht="13.5" customHeight="1" x14ac:dyDescent="0.2">
      <c r="A186" s="11"/>
      <c r="B186" s="14">
        <f>D186/'סכום נכסי ההשקעה'!$C$35*100</f>
        <v>7.8649071470628842E-2</v>
      </c>
      <c r="C186" s="14">
        <v>1.06666666666667E-3</v>
      </c>
      <c r="D186" s="14">
        <v>28.059355740000001</v>
      </c>
      <c r="E186" s="14">
        <v>101.04925</v>
      </c>
      <c r="F186" s="14">
        <v>27768</v>
      </c>
      <c r="G186" s="14">
        <v>4.9000000000000004</v>
      </c>
      <c r="H186" s="14">
        <v>5.125</v>
      </c>
      <c r="I186" s="15" t="s">
        <v>1131</v>
      </c>
      <c r="J186" s="14">
        <v>3.5322011358213299</v>
      </c>
      <c r="K186" s="15" t="s">
        <v>1195</v>
      </c>
      <c r="L186" s="15" t="s">
        <v>503</v>
      </c>
      <c r="M186" s="15" t="s">
        <v>504</v>
      </c>
      <c r="N186" s="15" t="s">
        <v>1183</v>
      </c>
      <c r="O186" s="15" t="s">
        <v>505</v>
      </c>
      <c r="P186" s="12"/>
      <c r="Q186" s="1"/>
    </row>
    <row r="187" spans="1:17" ht="13.5" customHeight="1" x14ac:dyDescent="0.2">
      <c r="A187" s="11"/>
      <c r="B187" s="14">
        <f>D187/'סכום נכסי ההשקעה'!$C$35*100</f>
        <v>0.1193767962494385</v>
      </c>
      <c r="C187" s="14">
        <v>2.5999999999999999E-3</v>
      </c>
      <c r="D187" s="14">
        <v>42.589644485699999</v>
      </c>
      <c r="E187" s="14">
        <v>94.385666923076911</v>
      </c>
      <c r="F187" s="14">
        <v>45123</v>
      </c>
      <c r="G187" s="14">
        <v>5.8419999999999996</v>
      </c>
      <c r="H187" s="14">
        <v>5</v>
      </c>
      <c r="I187" s="15" t="s">
        <v>1131</v>
      </c>
      <c r="J187" s="14">
        <v>7.3105846790273299</v>
      </c>
      <c r="K187" s="15" t="s">
        <v>460</v>
      </c>
      <c r="L187" s="15" t="s">
        <v>498</v>
      </c>
      <c r="M187" s="15" t="s">
        <v>480</v>
      </c>
      <c r="N187" s="15" t="s">
        <v>1184</v>
      </c>
      <c r="O187" s="15" t="s">
        <v>506</v>
      </c>
      <c r="P187" s="12"/>
      <c r="Q187" s="1"/>
    </row>
    <row r="188" spans="1:17" ht="13.5" customHeight="1" x14ac:dyDescent="0.2">
      <c r="A188" s="11"/>
      <c r="B188" s="14">
        <f>D188/'סכום נכסי ההשקעה'!$C$35*100</f>
        <v>8.1797997798649699E-2</v>
      </c>
      <c r="C188" s="14">
        <v>1.2307692307692299E-3</v>
      </c>
      <c r="D188" s="14">
        <v>29.182787236199999</v>
      </c>
      <c r="E188" s="14">
        <v>105.0950275</v>
      </c>
      <c r="F188" s="14">
        <v>27768</v>
      </c>
      <c r="G188" s="14">
        <v>6.2510000000000003</v>
      </c>
      <c r="H188" s="14">
        <v>7.25</v>
      </c>
      <c r="I188" s="15" t="s">
        <v>1131</v>
      </c>
      <c r="J188" s="14">
        <v>4.4329064825819504</v>
      </c>
      <c r="K188" s="15" t="s">
        <v>460</v>
      </c>
      <c r="L188" s="15" t="s">
        <v>507</v>
      </c>
      <c r="M188" s="15" t="s">
        <v>508</v>
      </c>
      <c r="N188" s="15" t="s">
        <v>509</v>
      </c>
      <c r="O188" s="15" t="s">
        <v>510</v>
      </c>
      <c r="P188" s="12"/>
      <c r="Q188" s="1"/>
    </row>
    <row r="189" spans="1:17" ht="13.5" customHeight="1" x14ac:dyDescent="0.2">
      <c r="A189" s="11"/>
      <c r="B189" s="14">
        <f>D189/'סכום נכסי ההשקעה'!$C$35*100</f>
        <v>0.1252789635019213</v>
      </c>
      <c r="C189" s="14">
        <v>8.0000000000000004E-4</v>
      </c>
      <c r="D189" s="14">
        <v>44.695340172599998</v>
      </c>
      <c r="E189" s="14">
        <v>107.30658833333332</v>
      </c>
      <c r="F189" s="14">
        <v>41652</v>
      </c>
      <c r="G189" s="14">
        <v>6.7240000000000002</v>
      </c>
      <c r="H189" s="14">
        <v>7.5042999999999997</v>
      </c>
      <c r="I189" s="15" t="s">
        <v>1131</v>
      </c>
      <c r="J189" s="14">
        <v>5.9601498285277197</v>
      </c>
      <c r="K189" s="15" t="s">
        <v>460</v>
      </c>
      <c r="L189" s="15" t="s">
        <v>507</v>
      </c>
      <c r="M189" s="15" t="s">
        <v>480</v>
      </c>
      <c r="N189" s="15" t="s">
        <v>511</v>
      </c>
      <c r="O189" s="15" t="s">
        <v>512</v>
      </c>
      <c r="P189" s="12"/>
      <c r="Q189" s="1"/>
    </row>
    <row r="190" spans="1:17" ht="13.5" customHeight="1" x14ac:dyDescent="0.2">
      <c r="A190" s="11"/>
      <c r="B190" s="14">
        <f>D190/'סכום נכסי ההשקעה'!$C$35*100</f>
        <v>0.12733627508637649</v>
      </c>
      <c r="C190" s="14">
        <v>6.4000000000000005E-4</v>
      </c>
      <c r="D190" s="14">
        <v>45.429320072640003</v>
      </c>
      <c r="E190" s="14">
        <v>118.75332</v>
      </c>
      <c r="F190" s="14">
        <v>38255.199999999997</v>
      </c>
      <c r="G190" s="14">
        <v>4.359</v>
      </c>
      <c r="H190" s="14">
        <v>6.875</v>
      </c>
      <c r="I190" s="15" t="s">
        <v>1138</v>
      </c>
      <c r="J190" s="14">
        <v>4.8770575936343299</v>
      </c>
      <c r="K190" s="15"/>
      <c r="L190" s="15"/>
      <c r="M190" s="15" t="s">
        <v>471</v>
      </c>
      <c r="N190" s="15" t="s">
        <v>513</v>
      </c>
      <c r="O190" s="15" t="s">
        <v>514</v>
      </c>
      <c r="P190" s="12"/>
      <c r="Q190" s="1"/>
    </row>
    <row r="191" spans="1:17" ht="13.5" customHeight="1" x14ac:dyDescent="0.2">
      <c r="A191" s="11"/>
      <c r="B191" s="16">
        <f>D191/'סכום נכסי ההשקעה'!$C$35*100</f>
        <v>4.2636866336345252</v>
      </c>
      <c r="C191" s="17"/>
      <c r="D191" s="16">
        <f>SUM(D163:D190)</f>
        <v>1521.1406540471601</v>
      </c>
      <c r="E191" s="17"/>
      <c r="F191" s="16">
        <f>SUM(F163:F190)</f>
        <v>1479471.9</v>
      </c>
      <c r="G191" s="16">
        <f>SUMPRODUCT(G163:G190,D163:D190)/D191</f>
        <v>5.4658696994147435</v>
      </c>
      <c r="H191" s="17"/>
      <c r="I191" s="17"/>
      <c r="J191" s="16">
        <f>SUMPRODUCT(J163:J190,D163:D190)/D191</f>
        <v>5.4219535451602852</v>
      </c>
      <c r="K191" s="17"/>
      <c r="L191" s="17"/>
      <c r="M191" s="17"/>
      <c r="N191" s="17"/>
      <c r="O191" s="18" t="s">
        <v>119</v>
      </c>
      <c r="P191" s="12"/>
      <c r="Q191" s="1"/>
    </row>
    <row r="192" spans="1:17" ht="13.5" customHeight="1" x14ac:dyDescent="0.2">
      <c r="A192" s="11"/>
      <c r="B192" s="16">
        <f>D192/'סכום נכסי ההשקעה'!$C$35*100</f>
        <v>4.8265083189858826</v>
      </c>
      <c r="C192" s="17"/>
      <c r="D192" s="16">
        <f>+D191+D161</f>
        <v>1721.9365896146601</v>
      </c>
      <c r="E192" s="17"/>
      <c r="F192" s="16">
        <f>+F191+F161</f>
        <v>1666905.9</v>
      </c>
      <c r="G192" s="16">
        <f>+G191*D191/D192+G161*D161/D192</f>
        <v>5.5169603052692677</v>
      </c>
      <c r="H192" s="17"/>
      <c r="I192" s="17"/>
      <c r="J192" s="16">
        <f>J191*D191/D192+J161*D161/D192</f>
        <v>5.6045661786409822</v>
      </c>
      <c r="K192" s="17"/>
      <c r="L192" s="17"/>
      <c r="M192" s="17"/>
      <c r="N192" s="17"/>
      <c r="O192" s="18" t="s">
        <v>64</v>
      </c>
      <c r="P192" s="12"/>
      <c r="Q192" s="1"/>
    </row>
    <row r="193" spans="1:17" ht="13.5" customHeight="1" x14ac:dyDescent="0.2">
      <c r="A193" s="11"/>
      <c r="B193" s="19">
        <f>D193/'סכום נכסי ההשקעה'!$C$35*100</f>
        <v>27.044362419505152</v>
      </c>
      <c r="C193" s="20"/>
      <c r="D193" s="19">
        <f>+D192+D157</f>
        <v>9648.5231383026621</v>
      </c>
      <c r="E193" s="20"/>
      <c r="F193" s="19">
        <f>+F192+F157</f>
        <v>8292783.9299999997</v>
      </c>
      <c r="G193" s="19">
        <f>G192*D192/D193+G157*D157/D193</f>
        <v>2.6543328118288119</v>
      </c>
      <c r="H193" s="20"/>
      <c r="I193" s="20"/>
      <c r="J193" s="19">
        <f>J192*D192/D193+J157*D157/D193</f>
        <v>4.3901789028878797</v>
      </c>
      <c r="K193" s="20"/>
      <c r="L193" s="20"/>
      <c r="M193" s="20"/>
      <c r="N193" s="20"/>
      <c r="O193" s="21" t="s">
        <v>515</v>
      </c>
      <c r="P193" s="12"/>
      <c r="Q193" s="1"/>
    </row>
    <row r="194" spans="1:17" ht="13.5" customHeight="1" x14ac:dyDescent="0.2">
      <c r="A194" s="11"/>
      <c r="B194" s="13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39"/>
      <c r="Q194" s="1"/>
    </row>
    <row r="195" spans="1:17" ht="13.5" customHeight="1" x14ac:dyDescent="0.2">
      <c r="A195" s="11"/>
      <c r="B195" s="45" t="s">
        <v>31</v>
      </c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1"/>
    </row>
    <row r="196" spans="1:17" ht="13.5" customHeight="1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</row>
    <row r="197" spans="1:17" ht="13.5" customHeight="1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</row>
    <row r="198" spans="1:17" ht="13.5" customHeight="1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</row>
    <row r="199" spans="1:17" ht="13.5" customHeight="1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</row>
    <row r="200" spans="1:17" ht="13.5" customHeight="1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</row>
    <row r="201" spans="1:17" ht="13.5" customHeight="1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</row>
    <row r="202" spans="1:17" ht="13.5" customHeight="1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</row>
    <row r="203" spans="1:17" ht="13.5" customHeight="1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</row>
    <row r="204" spans="1:17" ht="13.5" customHeight="1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</row>
    <row r="205" spans="1:17" ht="13.5" customHeight="1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</row>
    <row r="206" spans="1:17" ht="13.5" customHeight="1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</row>
    <row r="207" spans="1:17" ht="13.5" customHeight="1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</row>
    <row r="208" spans="1:17" ht="13.5" customHeight="1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</row>
    <row r="209" spans="1:16" ht="13.5" customHeight="1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</row>
    <row r="210" spans="1:16" ht="13.5" customHeight="1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</row>
    <row r="211" spans="1:16" ht="13.5" customHeight="1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</row>
    <row r="212" spans="1:16" ht="13.5" customHeight="1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</row>
    <row r="213" spans="1:16" ht="13.5" customHeight="1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</row>
    <row r="214" spans="1:16" ht="13.5" customHeight="1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</row>
    <row r="215" spans="1:16" ht="13.5" customHeight="1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</row>
    <row r="216" spans="1:16" ht="13.5" customHeight="1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</row>
    <row r="217" spans="1:16" ht="13.5" customHeight="1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</row>
    <row r="218" spans="1:16" ht="13.5" customHeight="1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</row>
    <row r="219" spans="1:16" ht="13.5" customHeight="1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</row>
    <row r="220" spans="1:16" ht="13.5" customHeight="1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</row>
    <row r="221" spans="1:16" ht="13.5" customHeight="1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</row>
    <row r="222" spans="1:16" ht="13.5" customHeight="1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</row>
    <row r="223" spans="1:16" ht="13.5" customHeight="1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</row>
    <row r="224" spans="1:16" ht="13.5" customHeight="1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</row>
    <row r="225" spans="1:16" ht="13.5" customHeight="1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</row>
    <row r="226" spans="1:16" ht="13.5" customHeight="1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</row>
    <row r="227" spans="1:16" ht="13.5" customHeight="1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</row>
    <row r="228" spans="1:16" ht="13.5" customHeight="1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</row>
    <row r="229" spans="1:16" ht="13.5" customHeight="1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</row>
    <row r="230" spans="1:16" ht="13.5" customHeight="1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</row>
    <row r="231" spans="1:16" ht="13.5" customHeight="1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</row>
    <row r="232" spans="1:16" ht="13.5" customHeight="1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</row>
    <row r="233" spans="1:16" ht="13.5" customHeight="1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</row>
    <row r="234" spans="1:16" ht="13.5" customHeight="1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</row>
    <row r="235" spans="1:16" ht="13.5" customHeight="1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</row>
    <row r="236" spans="1:16" ht="13.5" customHeight="1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</row>
    <row r="237" spans="1:16" ht="13.5" customHeight="1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</row>
    <row r="238" spans="1:16" ht="13.5" customHeight="1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</row>
    <row r="239" spans="1:16" ht="13.5" customHeight="1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</row>
    <row r="240" spans="1:16" ht="13.5" customHeight="1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</row>
    <row r="241" spans="1:16" ht="13.5" customHeight="1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</row>
    <row r="242" spans="1:16" ht="13.5" customHeight="1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</row>
    <row r="243" spans="1:16" ht="13.5" customHeight="1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</row>
    <row r="244" spans="1:16" ht="13.5" customHeight="1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</row>
    <row r="245" spans="1:16" ht="13.5" customHeight="1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</row>
    <row r="246" spans="1:16" ht="13.5" customHeight="1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</row>
    <row r="247" spans="1:16" ht="13.5" customHeight="1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</row>
    <row r="248" spans="1:16" ht="13.5" customHeight="1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</row>
    <row r="249" spans="1:16" ht="13.5" customHeight="1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</row>
    <row r="250" spans="1:16" ht="13.5" customHeight="1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</row>
    <row r="251" spans="1:16" ht="13.5" customHeight="1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</row>
    <row r="252" spans="1:16" ht="13.5" customHeight="1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</row>
    <row r="253" spans="1:16" ht="13.5" customHeight="1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</row>
    <row r="254" spans="1:16" ht="13.5" customHeight="1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</row>
    <row r="255" spans="1:16" ht="13.5" customHeight="1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</row>
    <row r="256" spans="1:16" ht="13.5" customHeight="1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</row>
    <row r="257" spans="1:16" ht="13.5" customHeight="1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</row>
    <row r="258" spans="1:16" ht="13.5" customHeight="1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</row>
    <row r="259" spans="1:16" ht="13.5" customHeight="1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</row>
    <row r="260" spans="1:16" ht="13.5" customHeight="1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</row>
    <row r="261" spans="1:16" ht="13.5" customHeight="1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</row>
    <row r="262" spans="1:16" ht="13.5" customHeight="1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</row>
    <row r="263" spans="1:16" ht="13.5" customHeight="1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</row>
    <row r="264" spans="1:16" ht="13.5" customHeight="1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</row>
    <row r="265" spans="1:16" ht="13.5" customHeight="1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</row>
    <row r="266" spans="1:16" ht="13.5" customHeight="1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</row>
    <row r="267" spans="1:16" ht="13.5" customHeight="1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</row>
    <row r="268" spans="1:16" ht="13.5" customHeight="1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</row>
    <row r="269" spans="1:16" ht="13.5" customHeight="1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</row>
    <row r="270" spans="1:16" ht="13.5" customHeight="1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</row>
    <row r="271" spans="1:16" ht="13.5" customHeight="1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</row>
    <row r="272" spans="1:16" ht="13.5" customHeight="1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</row>
    <row r="273" spans="1:16" ht="13.5" customHeight="1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</row>
    <row r="274" spans="1:16" ht="13.5" customHeight="1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</row>
    <row r="275" spans="1:16" ht="13.5" customHeight="1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</row>
    <row r="276" spans="1:16" ht="13.5" customHeight="1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</row>
    <row r="277" spans="1:16" ht="13.5" customHeight="1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</row>
    <row r="278" spans="1:16" ht="13.5" customHeight="1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</row>
    <row r="279" spans="1:16" ht="13.5" customHeight="1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</row>
    <row r="280" spans="1:16" ht="13.5" customHeight="1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</row>
    <row r="281" spans="1:16" ht="13.5" customHeight="1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</row>
    <row r="282" spans="1:16" ht="13.5" customHeight="1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</row>
    <row r="283" spans="1:16" ht="13.5" customHeight="1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</row>
    <row r="284" spans="1:16" ht="13.5" customHeight="1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</row>
    <row r="285" spans="1:16" ht="13.5" customHeight="1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</row>
    <row r="286" spans="1:16" ht="13.5" customHeight="1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</row>
    <row r="287" spans="1:16" ht="13.5" customHeight="1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</row>
    <row r="288" spans="1:16" ht="13.5" customHeight="1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</row>
    <row r="289" spans="1:16" ht="13.5" customHeight="1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</row>
    <row r="290" spans="1:16" ht="13.5" customHeight="1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</row>
    <row r="291" spans="1:16" ht="13.5" customHeight="1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</row>
    <row r="292" spans="1:16" ht="13.5" customHeight="1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</row>
    <row r="293" spans="1:16" ht="13.5" customHeight="1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</row>
    <row r="294" spans="1:16" ht="13.5" customHeight="1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</row>
    <row r="295" spans="1:16" ht="13.5" customHeight="1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</row>
    <row r="296" spans="1:16" ht="13.5" customHeight="1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</row>
    <row r="297" spans="1:16" ht="13.5" customHeight="1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</row>
    <row r="298" spans="1:16" ht="13.5" customHeight="1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</row>
    <row r="299" spans="1:16" ht="13.5" customHeight="1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</row>
    <row r="300" spans="1:16" ht="13.5" customHeight="1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</row>
    <row r="301" spans="1:16" ht="13.5" customHeight="1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</row>
    <row r="302" spans="1:16" ht="13.5" customHeight="1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</row>
    <row r="303" spans="1:16" ht="13.5" customHeight="1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</row>
    <row r="304" spans="1:16" ht="13.5" customHeight="1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</row>
    <row r="305" spans="1:16" ht="13.5" customHeight="1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</row>
    <row r="306" spans="1:16" ht="13.5" customHeight="1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</row>
    <row r="307" spans="1:16" ht="13.5" customHeight="1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</row>
    <row r="308" spans="1:16" ht="13.5" customHeight="1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</row>
    <row r="309" spans="1:16" ht="13.5" customHeight="1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</row>
    <row r="310" spans="1:16" ht="13.5" customHeight="1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</row>
    <row r="311" spans="1:16" ht="13.5" customHeight="1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</row>
    <row r="312" spans="1:16" ht="13.5" customHeight="1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</row>
    <row r="313" spans="1:16" ht="13.5" customHeight="1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</row>
    <row r="314" spans="1:16" ht="13.5" customHeight="1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</row>
    <row r="315" spans="1:16" ht="13.5" customHeight="1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</row>
    <row r="316" spans="1:16" ht="13.5" customHeight="1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</row>
    <row r="317" spans="1:16" ht="13.5" customHeight="1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</row>
    <row r="318" spans="1:16" ht="13.5" customHeight="1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</row>
    <row r="319" spans="1:16" ht="13.5" customHeight="1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</row>
    <row r="320" spans="1:16" ht="13.5" customHeight="1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</row>
    <row r="321" spans="1:16" ht="13.5" customHeight="1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</row>
    <row r="322" spans="1:16" ht="13.5" customHeight="1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</row>
    <row r="323" spans="1:16" ht="13.5" customHeight="1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</row>
    <row r="324" spans="1:16" ht="13.5" customHeight="1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</row>
    <row r="325" spans="1:16" ht="13.5" customHeight="1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</row>
    <row r="326" spans="1:16" ht="13.5" customHeight="1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</row>
    <row r="327" spans="1:16" ht="13.5" customHeight="1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</row>
    <row r="328" spans="1:16" ht="13.5" customHeight="1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</row>
    <row r="329" spans="1:16" ht="13.5" customHeight="1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</row>
    <row r="330" spans="1:16" ht="13.5" customHeight="1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</row>
    <row r="331" spans="1:16" ht="13.5" customHeight="1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</row>
    <row r="332" spans="1:16" ht="13.5" customHeight="1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</row>
    <row r="333" spans="1:16" ht="13.5" customHeight="1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</row>
    <row r="334" spans="1:16" ht="13.5" customHeight="1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</row>
    <row r="335" spans="1:16" ht="13.5" customHeight="1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</row>
    <row r="336" spans="1:16" ht="13.5" customHeight="1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</row>
    <row r="337" spans="1:16" ht="13.5" customHeight="1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</row>
    <row r="338" spans="1:16" ht="13.5" customHeight="1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</row>
    <row r="339" spans="1:16" ht="13.5" customHeight="1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</row>
    <row r="340" spans="1:16" ht="13.5" customHeight="1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</row>
    <row r="341" spans="1:16" ht="13.5" customHeight="1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</row>
    <row r="342" spans="1:16" ht="13.5" customHeight="1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</row>
    <row r="343" spans="1:16" ht="13.5" customHeight="1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</row>
    <row r="344" spans="1:16" ht="13.5" customHeight="1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</row>
    <row r="345" spans="1:16" ht="13.5" customHeight="1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</row>
    <row r="346" spans="1:16" ht="13.5" customHeight="1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</row>
    <row r="347" spans="1:16" ht="13.5" customHeight="1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</row>
    <row r="348" spans="1:16" ht="13.5" customHeight="1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</row>
    <row r="349" spans="1:16" ht="13.5" customHeight="1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</row>
    <row r="350" spans="1:16" ht="13.5" customHeight="1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</row>
    <row r="351" spans="1:16" ht="13.5" customHeight="1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</row>
    <row r="352" spans="1:16" ht="13.5" customHeight="1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</row>
    <row r="353" spans="1:16" ht="13.5" customHeight="1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</row>
    <row r="354" spans="1:16" ht="13.5" customHeight="1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</row>
    <row r="355" spans="1:16" ht="13.5" customHeight="1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</row>
    <row r="356" spans="1:16" ht="13.5" customHeight="1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</row>
    <row r="357" spans="1:16" ht="13.5" customHeight="1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</row>
    <row r="358" spans="1:16" ht="13.5" customHeight="1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</row>
    <row r="359" spans="1:16" ht="13.5" customHeight="1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</row>
    <row r="360" spans="1:16" ht="13.5" customHeight="1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</row>
    <row r="361" spans="1:16" ht="13.5" customHeight="1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</row>
    <row r="362" spans="1:16" ht="13.5" customHeight="1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</row>
    <row r="363" spans="1:16" ht="13.5" customHeight="1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</row>
    <row r="364" spans="1:16" ht="13.5" customHeight="1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</row>
    <row r="365" spans="1:16" ht="13.5" customHeight="1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</row>
    <row r="366" spans="1:16" ht="13.5" customHeight="1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</row>
    <row r="367" spans="1:16" ht="13.5" customHeight="1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</row>
    <row r="368" spans="1:16" ht="13.5" customHeight="1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</row>
    <row r="369" spans="1:16" ht="13.5" customHeight="1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</row>
    <row r="370" spans="1:16" ht="13.5" customHeight="1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</row>
    <row r="371" spans="1:16" ht="13.5" customHeight="1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</row>
    <row r="372" spans="1:16" ht="13.5" customHeight="1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</row>
    <row r="373" spans="1:16" ht="13.5" customHeight="1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</row>
    <row r="374" spans="1:16" ht="13.5" customHeight="1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</row>
    <row r="375" spans="1:16" ht="13.5" customHeight="1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</row>
    <row r="376" spans="1:16" ht="13.5" customHeight="1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</row>
    <row r="377" spans="1:16" ht="13.5" customHeight="1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</row>
    <row r="378" spans="1:16" ht="13.5" customHeight="1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</row>
    <row r="379" spans="1:16" ht="13.5" customHeight="1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</row>
    <row r="380" spans="1:16" ht="13.5" customHeight="1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</row>
    <row r="381" spans="1:16" ht="13.5" customHeight="1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</row>
    <row r="382" spans="1:16" ht="13.5" customHeight="1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</row>
    <row r="383" spans="1:16" ht="13.5" customHeight="1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</row>
    <row r="384" spans="1:16" ht="13.5" customHeight="1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</row>
    <row r="385" spans="1:16" ht="13.5" customHeight="1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</row>
    <row r="386" spans="1:16" ht="13.5" customHeight="1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</row>
    <row r="387" spans="1:16" ht="13.5" customHeight="1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</row>
    <row r="388" spans="1:16" ht="13.5" customHeight="1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</row>
    <row r="389" spans="1:16" ht="13.5" customHeight="1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</row>
    <row r="390" spans="1:16" ht="13.5" customHeight="1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</row>
    <row r="391" spans="1:16" ht="13.5" customHeight="1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</row>
    <row r="392" spans="1:16" ht="13.5" customHeight="1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</row>
    <row r="393" spans="1:16" ht="13.5" customHeight="1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</row>
    <row r="394" spans="1:16" ht="13.5" customHeight="1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</row>
    <row r="395" spans="1:16" ht="13.5" customHeight="1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</row>
    <row r="396" spans="1:16" ht="13.5" customHeight="1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</row>
    <row r="397" spans="1:16" ht="13.5" customHeight="1" x14ac:dyDescent="0.2"/>
    <row r="398" spans="1:16" ht="13.5" customHeight="1" x14ac:dyDescent="0.2"/>
    <row r="399" spans="1:16" ht="13.5" customHeight="1" x14ac:dyDescent="0.2"/>
    <row r="400" spans="1:16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</sheetData>
  <mergeCells count="11">
    <mergeCell ref="B162:O162"/>
    <mergeCell ref="B195:P195"/>
    <mergeCell ref="B1:O1"/>
    <mergeCell ref="B2:O3"/>
    <mergeCell ref="B125:O125"/>
    <mergeCell ref="B151:O151"/>
    <mergeCell ref="B154:O154"/>
    <mergeCell ref="B158:O158"/>
    <mergeCell ref="B159:O159"/>
    <mergeCell ref="B5:O5"/>
    <mergeCell ref="B6:O6"/>
  </mergeCells>
  <pageMargins left="0.511811023622047" right="0.511811023622047" top="0.39370078740157499" bottom="0.39370078740157499" header="0.39370078740157499" footer="0.39370078740157499"/>
  <pageSetup paperSize="9" orientation="landscape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>
    <outlinePr summaryBelow="0" summaryRight="0"/>
  </sheetPr>
  <dimension ref="A1:N600"/>
  <sheetViews>
    <sheetView showGridLines="0" workbookViewId="0">
      <pane ySplit="4" topLeftCell="A95" activePane="bottomLeft" state="frozen"/>
      <selection pane="bottomLeft" activeCell="I124" sqref="I124"/>
    </sheetView>
  </sheetViews>
  <sheetFormatPr defaultRowHeight="12.75" x14ac:dyDescent="0.2"/>
  <cols>
    <col min="2" max="2" width="13.42578125" bestFit="1" customWidth="1"/>
    <col min="3" max="3" width="10" bestFit="1" customWidth="1"/>
    <col min="4" max="4" width="9.5703125" bestFit="1" customWidth="1"/>
    <col min="5" max="5" width="8.7109375" customWidth="1"/>
    <col min="6" max="6" width="9.28515625" bestFit="1" customWidth="1"/>
    <col min="7" max="7" width="5.28515625" bestFit="1" customWidth="1"/>
    <col min="8" max="8" width="24.7109375" bestFit="1" customWidth="1"/>
    <col min="9" max="9" width="12.5703125" bestFit="1" customWidth="1"/>
    <col min="10" max="10" width="50.140625" bestFit="1" customWidth="1"/>
    <col min="11" max="11" width="6.85546875" customWidth="1"/>
    <col min="12" max="12" width="21.7109375" customWidth="1"/>
  </cols>
  <sheetData>
    <row r="1" spans="1:14" ht="21.6" customHeight="1" x14ac:dyDescent="0.2">
      <c r="B1" s="40" t="s">
        <v>516</v>
      </c>
      <c r="C1" s="40"/>
      <c r="D1" s="40"/>
      <c r="E1" s="40"/>
      <c r="F1" s="40"/>
      <c r="G1" s="40"/>
      <c r="H1" s="40"/>
      <c r="I1" s="40"/>
      <c r="J1" s="40"/>
      <c r="K1" s="10"/>
      <c r="L1" s="9"/>
      <c r="M1" s="9"/>
      <c r="N1" s="9"/>
    </row>
    <row r="2" spans="1:14" ht="15" customHeight="1" x14ac:dyDescent="0.2">
      <c r="B2" s="42" t="str">
        <f>+'סכום נכסי ההשקעה'!B2:D2</f>
        <v>לתאריך 31/12/2013
מבטחים- קופת גמל למטרות חופשה חגים והבראה (אישור אוצר  1154 )</v>
      </c>
      <c r="C2" s="42"/>
      <c r="D2" s="42"/>
      <c r="E2" s="42"/>
      <c r="F2" s="42"/>
      <c r="G2" s="42"/>
      <c r="H2" s="42"/>
      <c r="I2" s="42"/>
      <c r="J2" s="42"/>
      <c r="K2" s="10"/>
      <c r="L2" s="9"/>
      <c r="M2" s="9"/>
      <c r="N2" s="9"/>
    </row>
    <row r="3" spans="1:14" ht="12.75" customHeight="1" thickBot="1" x14ac:dyDescent="0.25">
      <c r="B3" s="44"/>
      <c r="C3" s="44"/>
      <c r="D3" s="44"/>
      <c r="E3" s="44"/>
      <c r="F3" s="44"/>
      <c r="G3" s="44"/>
      <c r="H3" s="44"/>
      <c r="I3" s="44"/>
      <c r="J3" s="44"/>
      <c r="K3" s="2"/>
      <c r="L3" s="1"/>
    </row>
    <row r="4" spans="1:14" s="26" customFormat="1" ht="34.5" customHeight="1" thickBot="1" x14ac:dyDescent="0.25">
      <c r="A4" s="22"/>
      <c r="B4" s="23" t="s">
        <v>1</v>
      </c>
      <c r="C4" s="23" t="s">
        <v>67</v>
      </c>
      <c r="D4" s="23" t="s">
        <v>68</v>
      </c>
      <c r="E4" s="23" t="s">
        <v>69</v>
      </c>
      <c r="F4" s="23" t="s">
        <v>70</v>
      </c>
      <c r="G4" s="23" t="s">
        <v>32</v>
      </c>
      <c r="H4" s="23" t="s">
        <v>111</v>
      </c>
      <c r="I4" s="23" t="s">
        <v>39</v>
      </c>
      <c r="J4" s="23" t="s">
        <v>40</v>
      </c>
      <c r="K4" s="24"/>
      <c r="L4" s="25"/>
      <c r="M4" s="22"/>
      <c r="N4" s="22"/>
    </row>
    <row r="5" spans="1:14" ht="13.5" customHeight="1" thickBot="1" x14ac:dyDescent="0.25">
      <c r="A5" s="11"/>
      <c r="B5" s="43" t="s">
        <v>41</v>
      </c>
      <c r="C5" s="43"/>
      <c r="D5" s="43"/>
      <c r="E5" s="43"/>
      <c r="F5" s="43"/>
      <c r="G5" s="43"/>
      <c r="H5" s="43"/>
      <c r="I5" s="43"/>
      <c r="J5" s="43"/>
      <c r="K5" s="12"/>
      <c r="L5" s="13"/>
      <c r="M5" s="11"/>
      <c r="N5" s="11"/>
    </row>
    <row r="6" spans="1:14" ht="13.5" customHeight="1" x14ac:dyDescent="0.2">
      <c r="A6" s="11"/>
      <c r="B6" s="43" t="s">
        <v>517</v>
      </c>
      <c r="C6" s="43"/>
      <c r="D6" s="43"/>
      <c r="E6" s="43"/>
      <c r="F6" s="43"/>
      <c r="G6" s="43"/>
      <c r="H6" s="43"/>
      <c r="I6" s="43"/>
      <c r="J6" s="43"/>
      <c r="K6" s="12"/>
      <c r="L6" s="13"/>
      <c r="M6" s="11"/>
      <c r="N6" s="11"/>
    </row>
    <row r="7" spans="1:14" ht="13.5" customHeight="1" x14ac:dyDescent="0.2">
      <c r="A7" s="11"/>
      <c r="B7" s="14">
        <f>D7/'סכום נכסי ההשקעה'!$C$35*100</f>
        <v>0.11157542109559689</v>
      </c>
      <c r="C7" s="14">
        <v>6.1671397119355002E-4</v>
      </c>
      <c r="D7" s="14">
        <v>39.806375000000003</v>
      </c>
      <c r="E7" s="14">
        <v>612.5</v>
      </c>
      <c r="F7" s="14">
        <v>6499</v>
      </c>
      <c r="G7" s="15" t="s">
        <v>43</v>
      </c>
      <c r="H7" s="15" t="s">
        <v>152</v>
      </c>
      <c r="I7" s="15" t="s">
        <v>518</v>
      </c>
      <c r="J7" s="15" t="s">
        <v>519</v>
      </c>
      <c r="K7" s="12"/>
      <c r="L7" s="13"/>
      <c r="M7" s="11"/>
      <c r="N7" s="11"/>
    </row>
    <row r="8" spans="1:14" ht="13.5" customHeight="1" x14ac:dyDescent="0.2">
      <c r="A8" s="11"/>
      <c r="B8" s="14">
        <f>D8/'סכום נכסי ההשקעה'!$C$35*100</f>
        <v>0.36030875048774735</v>
      </c>
      <c r="C8" s="14">
        <v>1.4396958047240801E-3</v>
      </c>
      <c r="D8" s="14">
        <v>128.5461</v>
      </c>
      <c r="E8" s="14">
        <v>20970</v>
      </c>
      <c r="F8" s="14">
        <v>613</v>
      </c>
      <c r="G8" s="15" t="s">
        <v>43</v>
      </c>
      <c r="H8" s="15" t="s">
        <v>394</v>
      </c>
      <c r="I8" s="15" t="s">
        <v>520</v>
      </c>
      <c r="J8" s="15" t="s">
        <v>521</v>
      </c>
      <c r="K8" s="12"/>
      <c r="L8" s="13"/>
      <c r="M8" s="11"/>
      <c r="N8" s="11"/>
    </row>
    <row r="9" spans="1:14" ht="13.5" customHeight="1" x14ac:dyDescent="0.2">
      <c r="A9" s="11"/>
      <c r="B9" s="14">
        <f>D9/'סכום נכסי ההשקעה'!$C$35*100</f>
        <v>9.7940691683317121E-2</v>
      </c>
      <c r="C9" s="14">
        <v>6.0400653682586005E-4</v>
      </c>
      <c r="D9" s="14">
        <v>34.941960000000002</v>
      </c>
      <c r="E9" s="14">
        <v>5766</v>
      </c>
      <c r="F9" s="14">
        <v>606</v>
      </c>
      <c r="G9" s="15" t="s">
        <v>43</v>
      </c>
      <c r="H9" s="15" t="s">
        <v>132</v>
      </c>
      <c r="I9" s="15" t="s">
        <v>522</v>
      </c>
      <c r="J9" s="15" t="s">
        <v>523</v>
      </c>
      <c r="K9" s="12"/>
      <c r="L9" s="13"/>
      <c r="M9" s="11"/>
      <c r="N9" s="11"/>
    </row>
    <row r="10" spans="1:14" ht="13.5" customHeight="1" x14ac:dyDescent="0.2">
      <c r="A10" s="11"/>
      <c r="B10" s="14">
        <f>D10/'סכום נכסי ההשקעה'!$C$35*100</f>
        <v>1.2654589803382208</v>
      </c>
      <c r="C10" s="14">
        <v>1.7585215096616799E-3</v>
      </c>
      <c r="D10" s="14">
        <v>451.47340000000003</v>
      </c>
      <c r="E10" s="14">
        <v>1945</v>
      </c>
      <c r="F10" s="14">
        <v>23212</v>
      </c>
      <c r="G10" s="15" t="s">
        <v>43</v>
      </c>
      <c r="H10" s="15" t="s">
        <v>132</v>
      </c>
      <c r="I10" s="15" t="s">
        <v>524</v>
      </c>
      <c r="J10" s="15" t="s">
        <v>525</v>
      </c>
      <c r="K10" s="12"/>
      <c r="L10" s="13"/>
      <c r="M10" s="11"/>
      <c r="N10" s="11"/>
    </row>
    <row r="11" spans="1:14" ht="13.5" customHeight="1" x14ac:dyDescent="0.2">
      <c r="A11" s="11"/>
      <c r="B11" s="14">
        <f>D11/'סכום נכסי ההשקעה'!$C$35*100</f>
        <v>0.949012417038825</v>
      </c>
      <c r="C11" s="14">
        <v>1.6203712269870301E-3</v>
      </c>
      <c r="D11" s="14">
        <v>338.57585999999998</v>
      </c>
      <c r="E11" s="14">
        <v>1418</v>
      </c>
      <c r="F11" s="14">
        <v>23877</v>
      </c>
      <c r="G11" s="15" t="s">
        <v>43</v>
      </c>
      <c r="H11" s="15" t="s">
        <v>132</v>
      </c>
      <c r="I11" s="15" t="s">
        <v>526</v>
      </c>
      <c r="J11" s="15" t="s">
        <v>527</v>
      </c>
      <c r="K11" s="12"/>
      <c r="L11" s="13"/>
      <c r="M11" s="11"/>
      <c r="N11" s="11"/>
    </row>
    <row r="12" spans="1:14" ht="13.5" customHeight="1" x14ac:dyDescent="0.2">
      <c r="A12" s="11"/>
      <c r="B12" s="14">
        <f>D12/'סכום נכסי ההשקעה'!$C$35*100</f>
        <v>0.25855340716670033</v>
      </c>
      <c r="C12" s="14">
        <v>8.8462499833370204E-4</v>
      </c>
      <c r="D12" s="14">
        <v>92.243200000000002</v>
      </c>
      <c r="E12" s="14">
        <v>4544</v>
      </c>
      <c r="F12" s="14">
        <v>2030</v>
      </c>
      <c r="G12" s="15" t="s">
        <v>43</v>
      </c>
      <c r="H12" s="15" t="s">
        <v>132</v>
      </c>
      <c r="I12" s="15" t="s">
        <v>528</v>
      </c>
      <c r="J12" s="15" t="s">
        <v>529</v>
      </c>
      <c r="K12" s="12"/>
      <c r="L12" s="13"/>
      <c r="M12" s="11"/>
      <c r="N12" s="11"/>
    </row>
    <row r="13" spans="1:14" ht="13.5" customHeight="1" x14ac:dyDescent="0.2">
      <c r="A13" s="11"/>
      <c r="B13" s="14">
        <f>D13/'סכום נכסי ההשקעה'!$C$35*100</f>
        <v>0.36809380795108271</v>
      </c>
      <c r="C13" s="14">
        <v>1.8803508266174501E-3</v>
      </c>
      <c r="D13" s="14">
        <v>131.32354788000001</v>
      </c>
      <c r="E13" s="14">
        <v>662.7</v>
      </c>
      <c r="F13" s="14">
        <v>19816.439999999999</v>
      </c>
      <c r="G13" s="15" t="s">
        <v>43</v>
      </c>
      <c r="H13" s="15" t="s">
        <v>132</v>
      </c>
      <c r="I13" s="15" t="s">
        <v>530</v>
      </c>
      <c r="J13" s="15" t="s">
        <v>531</v>
      </c>
      <c r="K13" s="12"/>
      <c r="L13" s="13"/>
      <c r="M13" s="11"/>
      <c r="N13" s="11"/>
    </row>
    <row r="14" spans="1:14" ht="13.5" customHeight="1" x14ac:dyDescent="0.2">
      <c r="A14" s="11"/>
      <c r="B14" s="14">
        <f>D14/'סכום נכסי ההשקעה'!$C$35*100</f>
        <v>0.27503701654783558</v>
      </c>
      <c r="C14" s="14">
        <v>6.3028674299155205E-4</v>
      </c>
      <c r="D14" s="14">
        <v>98.123999999999995</v>
      </c>
      <c r="E14" s="14">
        <v>132600</v>
      </c>
      <c r="F14" s="14">
        <v>74</v>
      </c>
      <c r="G14" s="15" t="s">
        <v>43</v>
      </c>
      <c r="H14" s="15" t="s">
        <v>216</v>
      </c>
      <c r="I14" s="15" t="s">
        <v>532</v>
      </c>
      <c r="J14" s="15" t="s">
        <v>533</v>
      </c>
      <c r="K14" s="12"/>
      <c r="L14" s="13"/>
      <c r="M14" s="11"/>
      <c r="N14" s="11"/>
    </row>
    <row r="15" spans="1:14" ht="13.5" customHeight="1" x14ac:dyDescent="0.2">
      <c r="A15" s="11"/>
      <c r="B15" s="14">
        <f>D15/'סכום נכסי ההשקעה'!$C$35*100</f>
        <v>0.13826689687831906</v>
      </c>
      <c r="C15" s="14">
        <v>3.5071917564886599E-4</v>
      </c>
      <c r="D15" s="14">
        <v>49.329000000000001</v>
      </c>
      <c r="E15" s="14">
        <v>182700</v>
      </c>
      <c r="F15" s="14">
        <v>27</v>
      </c>
      <c r="G15" s="15" t="s">
        <v>43</v>
      </c>
      <c r="H15" s="15" t="s">
        <v>216</v>
      </c>
      <c r="I15" s="15" t="s">
        <v>534</v>
      </c>
      <c r="J15" s="15" t="s">
        <v>535</v>
      </c>
      <c r="K15" s="12"/>
      <c r="L15" s="13"/>
      <c r="M15" s="11"/>
      <c r="N15" s="11"/>
    </row>
    <row r="16" spans="1:14" ht="13.5" customHeight="1" x14ac:dyDescent="0.2">
      <c r="A16" s="11"/>
      <c r="B16" s="14">
        <f>D16/'סכום נכסי ההשקעה'!$C$35*100</f>
        <v>0.14788074734362239</v>
      </c>
      <c r="C16" s="14">
        <v>9.1580051304523404E-4</v>
      </c>
      <c r="D16" s="14">
        <v>52.758899999999997</v>
      </c>
      <c r="E16" s="14">
        <v>56730</v>
      </c>
      <c r="F16" s="14">
        <v>93</v>
      </c>
      <c r="G16" s="15" t="s">
        <v>43</v>
      </c>
      <c r="H16" s="15" t="s">
        <v>216</v>
      </c>
      <c r="I16" s="15" t="s">
        <v>536</v>
      </c>
      <c r="J16" s="15" t="s">
        <v>537</v>
      </c>
      <c r="K16" s="12"/>
      <c r="L16" s="13"/>
      <c r="M16" s="11"/>
      <c r="N16" s="11"/>
    </row>
    <row r="17" spans="1:14" ht="13.5" customHeight="1" x14ac:dyDescent="0.2">
      <c r="A17" s="11"/>
      <c r="B17" s="14">
        <f>D17/'סכום נכסי ההשקעה'!$C$35*100</f>
        <v>7.9174724658588227E-2</v>
      </c>
      <c r="C17" s="14">
        <v>2.3964878814263001E-4</v>
      </c>
      <c r="D17" s="14">
        <v>28.2468912</v>
      </c>
      <c r="E17" s="14">
        <v>2937</v>
      </c>
      <c r="F17" s="14">
        <v>961.76</v>
      </c>
      <c r="G17" s="15" t="s">
        <v>43</v>
      </c>
      <c r="H17" s="15" t="s">
        <v>538</v>
      </c>
      <c r="I17" s="15" t="s">
        <v>539</v>
      </c>
      <c r="J17" s="15" t="s">
        <v>540</v>
      </c>
      <c r="K17" s="12"/>
      <c r="L17" s="13"/>
      <c r="M17" s="11"/>
      <c r="N17" s="11"/>
    </row>
    <row r="18" spans="1:14" ht="13.5" customHeight="1" x14ac:dyDescent="0.2">
      <c r="A18" s="11"/>
      <c r="B18" s="14">
        <f>D18/'סכום נכסי ההשקעה'!$C$35*100</f>
        <v>0.29999050695189844</v>
      </c>
      <c r="C18" s="14">
        <v>1.0085969499498101E-3</v>
      </c>
      <c r="D18" s="14">
        <v>107.02657000000001</v>
      </c>
      <c r="E18" s="14">
        <v>318.2</v>
      </c>
      <c r="F18" s="14">
        <v>33635</v>
      </c>
      <c r="G18" s="15" t="s">
        <v>43</v>
      </c>
      <c r="H18" s="15" t="s">
        <v>369</v>
      </c>
      <c r="I18" s="15" t="s">
        <v>541</v>
      </c>
      <c r="J18" s="15" t="s">
        <v>542</v>
      </c>
      <c r="K18" s="12"/>
      <c r="L18" s="13"/>
      <c r="M18" s="11"/>
      <c r="N18" s="11"/>
    </row>
    <row r="19" spans="1:14" ht="13.5" customHeight="1" x14ac:dyDescent="0.2">
      <c r="A19" s="11"/>
      <c r="B19" s="14">
        <f>D19/'סכום נכסי ההשקעה'!$C$35*100</f>
        <v>0.10362642695019325</v>
      </c>
      <c r="C19" s="14">
        <v>3.7077199873043098E-4</v>
      </c>
      <c r="D19" s="14">
        <v>36.970440000000004</v>
      </c>
      <c r="E19" s="14">
        <v>1823</v>
      </c>
      <c r="F19" s="14">
        <v>2028</v>
      </c>
      <c r="G19" s="15" t="s">
        <v>43</v>
      </c>
      <c r="H19" s="15" t="s">
        <v>369</v>
      </c>
      <c r="I19" s="15" t="s">
        <v>543</v>
      </c>
      <c r="J19" s="15" t="s">
        <v>544</v>
      </c>
      <c r="K19" s="12"/>
      <c r="L19" s="13"/>
      <c r="M19" s="11"/>
      <c r="N19" s="11"/>
    </row>
    <row r="20" spans="1:14" ht="13.5" customHeight="1" x14ac:dyDescent="0.2">
      <c r="A20" s="11"/>
      <c r="B20" s="14">
        <f>D20/'סכום נכסי ההשקעה'!$C$35*100</f>
        <v>0.41353672700232147</v>
      </c>
      <c r="C20" s="14">
        <v>1.6342519464494301E-3</v>
      </c>
      <c r="D20" s="14">
        <v>147.53606009000001</v>
      </c>
      <c r="E20" s="14">
        <v>69.7</v>
      </c>
      <c r="F20" s="14">
        <v>211672.97</v>
      </c>
      <c r="G20" s="15" t="s">
        <v>43</v>
      </c>
      <c r="H20" s="15" t="s">
        <v>369</v>
      </c>
      <c r="I20" s="15" t="s">
        <v>545</v>
      </c>
      <c r="J20" s="15" t="s">
        <v>546</v>
      </c>
      <c r="K20" s="12"/>
      <c r="L20" s="13"/>
      <c r="M20" s="11"/>
      <c r="N20" s="11"/>
    </row>
    <row r="21" spans="1:14" ht="13.5" customHeight="1" x14ac:dyDescent="0.2">
      <c r="A21" s="11"/>
      <c r="B21" s="14">
        <f>D21/'סכום נכסי ההשקעה'!$C$35*100</f>
        <v>0.67500167391277033</v>
      </c>
      <c r="C21" s="14">
        <v>2.0532544378698201E-4</v>
      </c>
      <c r="D21" s="14">
        <v>240.81800000000001</v>
      </c>
      <c r="E21" s="14">
        <v>13880</v>
      </c>
      <c r="F21" s="14">
        <v>1735</v>
      </c>
      <c r="G21" s="15" t="s">
        <v>43</v>
      </c>
      <c r="H21" s="15" t="s">
        <v>340</v>
      </c>
      <c r="I21" s="15" t="s">
        <v>547</v>
      </c>
      <c r="J21" s="15" t="s">
        <v>548</v>
      </c>
      <c r="K21" s="12"/>
      <c r="L21" s="13"/>
      <c r="M21" s="11"/>
      <c r="N21" s="11"/>
    </row>
    <row r="22" spans="1:14" ht="13.5" customHeight="1" x14ac:dyDescent="0.2">
      <c r="A22" s="11"/>
      <c r="B22" s="14">
        <f>D22/'סכום נכסי ההשקעה'!$C$35*100</f>
        <v>0.48653668146807405</v>
      </c>
      <c r="C22" s="14">
        <v>4.7146012628849999E-4</v>
      </c>
      <c r="D22" s="14">
        <v>173.58</v>
      </c>
      <c r="E22" s="14">
        <v>2893</v>
      </c>
      <c r="F22" s="14">
        <v>6000</v>
      </c>
      <c r="G22" s="15" t="s">
        <v>43</v>
      </c>
      <c r="H22" s="15" t="s">
        <v>340</v>
      </c>
      <c r="I22" s="15" t="s">
        <v>549</v>
      </c>
      <c r="J22" s="15" t="s">
        <v>550</v>
      </c>
      <c r="K22" s="12"/>
      <c r="L22" s="13"/>
      <c r="M22" s="11"/>
      <c r="N22" s="11"/>
    </row>
    <row r="23" spans="1:14" ht="13.5" customHeight="1" x14ac:dyDescent="0.2">
      <c r="A23" s="11"/>
      <c r="B23" s="14">
        <f>D23/'סכום נכסי ההשקעה'!$C$35*100</f>
        <v>0.79300153467504442</v>
      </c>
      <c r="C23" s="14">
        <v>3.9845763255313602E-4</v>
      </c>
      <c r="D23" s="14">
        <v>282.91640000000001</v>
      </c>
      <c r="E23" s="14">
        <v>53080</v>
      </c>
      <c r="F23" s="14">
        <v>533</v>
      </c>
      <c r="G23" s="15" t="s">
        <v>43</v>
      </c>
      <c r="H23" s="15" t="s">
        <v>340</v>
      </c>
      <c r="I23" s="15" t="s">
        <v>551</v>
      </c>
      <c r="J23" s="15" t="s">
        <v>552</v>
      </c>
      <c r="K23" s="12"/>
      <c r="L23" s="13"/>
      <c r="M23" s="11"/>
      <c r="N23" s="11"/>
    </row>
    <row r="24" spans="1:14" ht="13.5" customHeight="1" x14ac:dyDescent="0.2">
      <c r="A24" s="11"/>
      <c r="B24" s="14">
        <f>D24/'סכום נכסי ההשקעה'!$C$35*100</f>
        <v>2.8522855574485084E-2</v>
      </c>
      <c r="C24" s="14">
        <v>1.0845551359090399E-4</v>
      </c>
      <c r="D24" s="14">
        <v>10.176</v>
      </c>
      <c r="E24" s="14">
        <v>8480</v>
      </c>
      <c r="F24" s="14">
        <v>120</v>
      </c>
      <c r="G24" s="15" t="s">
        <v>43</v>
      </c>
      <c r="H24" s="15" t="s">
        <v>553</v>
      </c>
      <c r="I24" s="15" t="s">
        <v>554</v>
      </c>
      <c r="J24" s="15" t="s">
        <v>555</v>
      </c>
      <c r="K24" s="12"/>
      <c r="L24" s="13"/>
      <c r="M24" s="11"/>
      <c r="N24" s="11"/>
    </row>
    <row r="25" spans="1:14" ht="13.5" customHeight="1" x14ac:dyDescent="0.2">
      <c r="A25" s="11"/>
      <c r="B25" s="14">
        <f>D25/'סכום נכסי ההשקעה'!$C$35*100</f>
        <v>8.5639201153533587E-2</v>
      </c>
      <c r="C25" s="14">
        <v>4.3140606923440901E-4</v>
      </c>
      <c r="D25" s="14">
        <v>30.5532</v>
      </c>
      <c r="E25" s="14">
        <v>6642</v>
      </c>
      <c r="F25" s="14">
        <v>460</v>
      </c>
      <c r="G25" s="15" t="s">
        <v>43</v>
      </c>
      <c r="H25" s="15" t="s">
        <v>553</v>
      </c>
      <c r="I25" s="15" t="s">
        <v>556</v>
      </c>
      <c r="J25" s="15" t="s">
        <v>557</v>
      </c>
      <c r="K25" s="12"/>
      <c r="L25" s="13"/>
      <c r="M25" s="11"/>
      <c r="N25" s="11"/>
    </row>
    <row r="26" spans="1:14" ht="13.5" customHeight="1" x14ac:dyDescent="0.2">
      <c r="A26" s="11"/>
      <c r="B26" s="14">
        <f>D26/'סכום נכסי ההשקעה'!$C$35*100</f>
        <v>0.13513070015330575</v>
      </c>
      <c r="C26" s="14">
        <v>5.8763124961548705E-4</v>
      </c>
      <c r="D26" s="14">
        <v>48.21011</v>
      </c>
      <c r="E26" s="14">
        <v>4667</v>
      </c>
      <c r="F26" s="14">
        <v>1033</v>
      </c>
      <c r="G26" s="15" t="s">
        <v>43</v>
      </c>
      <c r="H26" s="15" t="s">
        <v>159</v>
      </c>
      <c r="I26" s="15" t="s">
        <v>558</v>
      </c>
      <c r="J26" s="15" t="s">
        <v>559</v>
      </c>
      <c r="K26" s="12"/>
      <c r="L26" s="13"/>
      <c r="M26" s="11"/>
      <c r="N26" s="11"/>
    </row>
    <row r="27" spans="1:14" ht="13.5" customHeight="1" x14ac:dyDescent="0.2">
      <c r="A27" s="11"/>
      <c r="B27" s="14">
        <f>D27/'סכום נכסי ההשקעה'!$C$35*100</f>
        <v>0.13261894542562769</v>
      </c>
      <c r="C27" s="14">
        <v>3.3808086828402399E-4</v>
      </c>
      <c r="D27" s="14">
        <v>47.314</v>
      </c>
      <c r="E27" s="14">
        <v>11540</v>
      </c>
      <c r="F27" s="14">
        <v>410</v>
      </c>
      <c r="G27" s="15" t="s">
        <v>43</v>
      </c>
      <c r="H27" s="15" t="s">
        <v>159</v>
      </c>
      <c r="I27" s="15" t="s">
        <v>560</v>
      </c>
      <c r="J27" s="15" t="s">
        <v>561</v>
      </c>
      <c r="K27" s="12"/>
      <c r="L27" s="13"/>
      <c r="M27" s="11"/>
      <c r="N27" s="11"/>
    </row>
    <row r="28" spans="1:14" ht="13.5" customHeight="1" x14ac:dyDescent="0.2">
      <c r="A28" s="11"/>
      <c r="B28" s="14">
        <f>D28/'סכום נכסי ההשקעה'!$C$35*100</f>
        <v>0.19052123918697628</v>
      </c>
      <c r="C28" s="14">
        <v>7.8068070686620301E-4</v>
      </c>
      <c r="D28" s="14">
        <v>67.971599999999995</v>
      </c>
      <c r="E28" s="14">
        <v>14220</v>
      </c>
      <c r="F28" s="14">
        <v>478</v>
      </c>
      <c r="G28" s="15" t="s">
        <v>43</v>
      </c>
      <c r="H28" s="15" t="s">
        <v>562</v>
      </c>
      <c r="I28" s="15" t="s">
        <v>563</v>
      </c>
      <c r="J28" s="15" t="s">
        <v>564</v>
      </c>
      <c r="K28" s="12"/>
      <c r="L28" s="13"/>
      <c r="M28" s="11"/>
      <c r="N28" s="11"/>
    </row>
    <row r="29" spans="1:14" ht="13.5" customHeight="1" x14ac:dyDescent="0.2">
      <c r="A29" s="11"/>
      <c r="B29" s="14">
        <f>D29/'סכום נכסי ההשקעה'!$C$35*100</f>
        <v>0.50302666756859138</v>
      </c>
      <c r="C29" s="14">
        <v>1.11698588669157E-3</v>
      </c>
      <c r="D29" s="14">
        <v>179.463075</v>
      </c>
      <c r="E29" s="14">
        <v>588.5</v>
      </c>
      <c r="F29" s="14">
        <v>30495</v>
      </c>
      <c r="G29" s="15" t="s">
        <v>43</v>
      </c>
      <c r="H29" s="15" t="s">
        <v>144</v>
      </c>
      <c r="I29" s="15" t="s">
        <v>565</v>
      </c>
      <c r="J29" s="15" t="s">
        <v>566</v>
      </c>
      <c r="K29" s="12"/>
      <c r="L29" s="13"/>
      <c r="M29" s="11"/>
      <c r="N29" s="11"/>
    </row>
    <row r="30" spans="1:14" ht="13.5" customHeight="1" x14ac:dyDescent="0.2">
      <c r="A30" s="11"/>
      <c r="B30" s="14">
        <f>D30/'סכום נכסי ההשקעה'!$C$35*100</f>
        <v>5.4173692798356925E-2</v>
      </c>
      <c r="C30" s="14">
        <v>4.0592928038736098E-4</v>
      </c>
      <c r="D30" s="14">
        <v>19.327359999999999</v>
      </c>
      <c r="E30" s="14">
        <v>4784</v>
      </c>
      <c r="F30" s="14">
        <v>404</v>
      </c>
      <c r="G30" s="15" t="s">
        <v>43</v>
      </c>
      <c r="H30" s="15" t="s">
        <v>144</v>
      </c>
      <c r="I30" s="15" t="s">
        <v>567</v>
      </c>
      <c r="J30" s="15" t="s">
        <v>568</v>
      </c>
      <c r="K30" s="12"/>
      <c r="L30" s="13"/>
      <c r="M30" s="11"/>
      <c r="N30" s="11"/>
    </row>
    <row r="31" spans="1:14" ht="13.5" customHeight="1" x14ac:dyDescent="0.2">
      <c r="A31" s="11"/>
      <c r="B31" s="14">
        <f>D31/'סכום נכסי ההשקעה'!$C$35*100</f>
        <v>0.10817158434851891</v>
      </c>
      <c r="C31" s="14">
        <v>7.7463114101201599E-4</v>
      </c>
      <c r="D31" s="14">
        <v>38.591999999999999</v>
      </c>
      <c r="E31" s="14">
        <v>3200</v>
      </c>
      <c r="F31" s="14">
        <v>1206</v>
      </c>
      <c r="G31" s="15" t="s">
        <v>43</v>
      </c>
      <c r="H31" s="15" t="s">
        <v>144</v>
      </c>
      <c r="I31" s="15" t="s">
        <v>569</v>
      </c>
      <c r="J31" s="15" t="s">
        <v>570</v>
      </c>
      <c r="K31" s="12"/>
      <c r="L31" s="13"/>
      <c r="M31" s="11"/>
      <c r="N31" s="11"/>
    </row>
    <row r="32" spans="1:14" ht="13.5" customHeight="1" x14ac:dyDescent="0.2">
      <c r="A32" s="11"/>
      <c r="B32" s="16">
        <f>D32/'סכום נכסי ההשקעה'!$C$35*100</f>
        <v>8.0608012983595518</v>
      </c>
      <c r="C32" s="17"/>
      <c r="D32" s="16">
        <f>SUM(D7:D31)</f>
        <v>2875.8240491699994</v>
      </c>
      <c r="E32" s="17"/>
      <c r="F32" s="16">
        <f>SUM(F7:F31)</f>
        <v>368019.17</v>
      </c>
      <c r="G32" s="17"/>
      <c r="H32" s="17"/>
      <c r="I32" s="17"/>
      <c r="J32" s="18" t="s">
        <v>571</v>
      </c>
      <c r="K32" s="12"/>
      <c r="L32" s="13"/>
      <c r="M32" s="11"/>
      <c r="N32" s="11"/>
    </row>
    <row r="33" spans="1:14" ht="13.5" customHeight="1" x14ac:dyDescent="0.2">
      <c r="A33" s="11"/>
      <c r="B33" s="43" t="s">
        <v>572</v>
      </c>
      <c r="C33" s="43"/>
      <c r="D33" s="43"/>
      <c r="E33" s="43"/>
      <c r="F33" s="43"/>
      <c r="G33" s="43"/>
      <c r="H33" s="43"/>
      <c r="I33" s="43"/>
      <c r="J33" s="43"/>
      <c r="K33" s="12"/>
      <c r="L33" s="13"/>
      <c r="M33" s="11"/>
      <c r="N33" s="11"/>
    </row>
    <row r="34" spans="1:14" ht="13.5" customHeight="1" x14ac:dyDescent="0.2">
      <c r="A34" s="11"/>
      <c r="B34" s="14">
        <f>D34/'סכום נכסי ההשקעה'!$C$35*100</f>
        <v>5.4823109112041322E-2</v>
      </c>
      <c r="C34" s="14">
        <v>1.1525953052745001E-3</v>
      </c>
      <c r="D34" s="14">
        <v>19.559049999999999</v>
      </c>
      <c r="E34" s="14">
        <v>6815</v>
      </c>
      <c r="F34" s="14">
        <v>287</v>
      </c>
      <c r="G34" s="15" t="s">
        <v>43</v>
      </c>
      <c r="H34" s="15" t="s">
        <v>573</v>
      </c>
      <c r="I34" s="15" t="s">
        <v>574</v>
      </c>
      <c r="J34" s="15" t="s">
        <v>575</v>
      </c>
      <c r="K34" s="12"/>
      <c r="L34" s="13"/>
      <c r="M34" s="11"/>
      <c r="N34" s="11"/>
    </row>
    <row r="35" spans="1:14" ht="13.5" customHeight="1" x14ac:dyDescent="0.2">
      <c r="A35" s="11"/>
      <c r="B35" s="14">
        <f>D35/'סכום נכסי ההשקעה'!$C$35*100</f>
        <v>3.3502863190364378E-2</v>
      </c>
      <c r="C35" s="14">
        <v>9.5177371158660002E-4</v>
      </c>
      <c r="D35" s="14">
        <v>11.9527</v>
      </c>
      <c r="E35" s="14">
        <v>1343</v>
      </c>
      <c r="F35" s="14">
        <v>890</v>
      </c>
      <c r="G35" s="15" t="s">
        <v>43</v>
      </c>
      <c r="H35" s="15" t="s">
        <v>573</v>
      </c>
      <c r="I35" s="15" t="s">
        <v>576</v>
      </c>
      <c r="J35" s="15" t="s">
        <v>577</v>
      </c>
      <c r="K35" s="12"/>
      <c r="L35" s="13"/>
      <c r="M35" s="11"/>
      <c r="N35" s="11"/>
    </row>
    <row r="36" spans="1:14" ht="13.5" customHeight="1" x14ac:dyDescent="0.2">
      <c r="A36" s="11"/>
      <c r="B36" s="14">
        <f>D36/'סכום נכסי ההשקעה'!$C$35*100</f>
        <v>4.6942464989552769E-2</v>
      </c>
      <c r="C36" s="14">
        <v>9.1812666659117604E-4</v>
      </c>
      <c r="D36" s="14">
        <v>16.747499999999999</v>
      </c>
      <c r="E36" s="14">
        <v>5075</v>
      </c>
      <c r="F36" s="14">
        <v>330</v>
      </c>
      <c r="G36" s="15" t="s">
        <v>43</v>
      </c>
      <c r="H36" s="15" t="s">
        <v>573</v>
      </c>
      <c r="I36" s="15" t="s">
        <v>578</v>
      </c>
      <c r="J36" s="15" t="s">
        <v>579</v>
      </c>
      <c r="K36" s="12"/>
      <c r="L36" s="13"/>
      <c r="M36" s="11"/>
      <c r="N36" s="11"/>
    </row>
    <row r="37" spans="1:14" ht="13.5" customHeight="1" x14ac:dyDescent="0.2">
      <c r="A37" s="11"/>
      <c r="B37" s="14">
        <f>D37/'סכום נכסי ההשקעה'!$C$35*100</f>
        <v>0.22286059634855052</v>
      </c>
      <c r="C37" s="14">
        <v>1.85336045555449E-3</v>
      </c>
      <c r="D37" s="14">
        <v>79.509200000000007</v>
      </c>
      <c r="E37" s="14">
        <v>2018</v>
      </c>
      <c r="F37" s="14">
        <v>3940</v>
      </c>
      <c r="G37" s="15" t="s">
        <v>43</v>
      </c>
      <c r="H37" s="15" t="s">
        <v>152</v>
      </c>
      <c r="I37" s="15" t="s">
        <v>580</v>
      </c>
      <c r="J37" s="15" t="s">
        <v>581</v>
      </c>
      <c r="K37" s="12"/>
      <c r="L37" s="13"/>
      <c r="M37" s="11"/>
      <c r="N37" s="11"/>
    </row>
    <row r="38" spans="1:14" ht="13.5" customHeight="1" x14ac:dyDescent="0.2">
      <c r="A38" s="11"/>
      <c r="B38" s="14">
        <f>D38/'סכום נכסי ההשקעה'!$C$35*100</f>
        <v>7.9676534073493246E-2</v>
      </c>
      <c r="C38" s="14">
        <v>7.6055043329154297E-4</v>
      </c>
      <c r="D38" s="14">
        <v>28.425920000000001</v>
      </c>
      <c r="E38" s="14">
        <v>6752</v>
      </c>
      <c r="F38" s="14">
        <v>421</v>
      </c>
      <c r="G38" s="15" t="s">
        <v>43</v>
      </c>
      <c r="H38" s="15" t="s">
        <v>152</v>
      </c>
      <c r="I38" s="15" t="s">
        <v>582</v>
      </c>
      <c r="J38" s="15" t="s">
        <v>583</v>
      </c>
      <c r="K38" s="12"/>
      <c r="L38" s="13"/>
      <c r="M38" s="11"/>
      <c r="N38" s="11"/>
    </row>
    <row r="39" spans="1:14" ht="13.5" customHeight="1" x14ac:dyDescent="0.2">
      <c r="A39" s="11"/>
      <c r="B39" s="14">
        <f>D39/'סכום נכסי ההשקעה'!$C$35*100</f>
        <v>0.12808110373613157</v>
      </c>
      <c r="C39" s="14">
        <v>1.5756056318038799E-3</v>
      </c>
      <c r="D39" s="14">
        <v>45.695050000000002</v>
      </c>
      <c r="E39" s="14">
        <v>1289</v>
      </c>
      <c r="F39" s="14">
        <v>3545</v>
      </c>
      <c r="G39" s="15" t="s">
        <v>43</v>
      </c>
      <c r="H39" s="15" t="s">
        <v>152</v>
      </c>
      <c r="I39" s="15" t="s">
        <v>584</v>
      </c>
      <c r="J39" s="15" t="s">
        <v>585</v>
      </c>
      <c r="K39" s="12"/>
      <c r="L39" s="13"/>
      <c r="M39" s="11"/>
      <c r="N39" s="11"/>
    </row>
    <row r="40" spans="1:14" ht="13.5" customHeight="1" x14ac:dyDescent="0.2">
      <c r="A40" s="11"/>
      <c r="B40" s="14">
        <f>D40/'סכום נכסי ההשקעה'!$C$35*100</f>
        <v>8.5917534443485072E-2</v>
      </c>
      <c r="C40" s="14">
        <v>2.59061111704243E-3</v>
      </c>
      <c r="D40" s="14">
        <v>30.6525</v>
      </c>
      <c r="E40" s="14">
        <v>1608</v>
      </c>
      <c r="F40" s="14">
        <v>1906.25</v>
      </c>
      <c r="G40" s="15" t="s">
        <v>43</v>
      </c>
      <c r="H40" s="15" t="s">
        <v>132</v>
      </c>
      <c r="I40" s="15" t="s">
        <v>586</v>
      </c>
      <c r="J40" s="15" t="s">
        <v>587</v>
      </c>
      <c r="K40" s="12"/>
      <c r="L40" s="13"/>
      <c r="M40" s="11"/>
      <c r="N40" s="11"/>
    </row>
    <row r="41" spans="1:14" ht="13.5" customHeight="1" x14ac:dyDescent="0.2">
      <c r="A41" s="11"/>
      <c r="B41" s="14">
        <f>D41/'סכום נכסי ההשקעה'!$C$35*100</f>
        <v>0.19035978906108295</v>
      </c>
      <c r="C41" s="14">
        <v>3.7174438518125501E-3</v>
      </c>
      <c r="D41" s="14">
        <v>67.914000000000001</v>
      </c>
      <c r="E41" s="14">
        <v>51450</v>
      </c>
      <c r="F41" s="14">
        <v>132</v>
      </c>
      <c r="G41" s="15" t="s">
        <v>43</v>
      </c>
      <c r="H41" s="15" t="s">
        <v>216</v>
      </c>
      <c r="I41" s="15" t="s">
        <v>588</v>
      </c>
      <c r="J41" s="15" t="s">
        <v>589</v>
      </c>
      <c r="K41" s="12"/>
      <c r="L41" s="13"/>
      <c r="M41" s="11"/>
      <c r="N41" s="11"/>
    </row>
    <row r="42" spans="1:14" ht="13.5" customHeight="1" x14ac:dyDescent="0.2">
      <c r="A42" s="11"/>
      <c r="B42" s="14">
        <f>D42/'סכום נכסי ההשקעה'!$C$35*100</f>
        <v>8.2536331546521499E-2</v>
      </c>
      <c r="C42" s="14">
        <v>2.34289329035362E-3</v>
      </c>
      <c r="D42" s="14">
        <v>29.446200000000001</v>
      </c>
      <c r="E42" s="14">
        <v>11970</v>
      </c>
      <c r="F42" s="14">
        <v>246</v>
      </c>
      <c r="G42" s="15" t="s">
        <v>43</v>
      </c>
      <c r="H42" s="15" t="s">
        <v>216</v>
      </c>
      <c r="I42" s="15" t="s">
        <v>590</v>
      </c>
      <c r="J42" s="15" t="s">
        <v>591</v>
      </c>
      <c r="K42" s="12"/>
      <c r="L42" s="13"/>
      <c r="M42" s="11"/>
      <c r="N42" s="11"/>
    </row>
    <row r="43" spans="1:14" ht="13.5" customHeight="1" x14ac:dyDescent="0.2">
      <c r="A43" s="11"/>
      <c r="B43" s="14">
        <f>D43/'סכום נכסי ההשקעה'!$C$35*100</f>
        <v>0.10948277239524427</v>
      </c>
      <c r="C43" s="14">
        <v>1.1285633924886E-3</v>
      </c>
      <c r="D43" s="14">
        <v>39.059787999999998</v>
      </c>
      <c r="E43" s="14">
        <v>44.6</v>
      </c>
      <c r="F43" s="14">
        <v>87578</v>
      </c>
      <c r="G43" s="15" t="s">
        <v>43</v>
      </c>
      <c r="H43" s="15" t="s">
        <v>369</v>
      </c>
      <c r="I43" s="15" t="s">
        <v>592</v>
      </c>
      <c r="J43" s="15" t="s">
        <v>593</v>
      </c>
      <c r="K43" s="12"/>
      <c r="L43" s="13"/>
      <c r="M43" s="11"/>
      <c r="N43" s="11"/>
    </row>
    <row r="44" spans="1:14" ht="13.5" customHeight="1" x14ac:dyDescent="0.2">
      <c r="A44" s="11"/>
      <c r="B44" s="14">
        <f>D44/'סכום נכסי ההשקעה'!$C$35*100</f>
        <v>3.3400835680251241E-2</v>
      </c>
      <c r="C44" s="14">
        <v>4.7946490049400898E-4</v>
      </c>
      <c r="D44" s="14">
        <v>11.9163</v>
      </c>
      <c r="E44" s="14">
        <v>8635</v>
      </c>
      <c r="F44" s="14">
        <v>138</v>
      </c>
      <c r="G44" s="15" t="s">
        <v>43</v>
      </c>
      <c r="H44" s="15" t="s">
        <v>376</v>
      </c>
      <c r="I44" s="15" t="s">
        <v>594</v>
      </c>
      <c r="J44" s="15" t="s">
        <v>595</v>
      </c>
      <c r="K44" s="12"/>
      <c r="L44" s="13"/>
      <c r="M44" s="11"/>
      <c r="N44" s="11"/>
    </row>
    <row r="45" spans="1:14" ht="13.5" customHeight="1" x14ac:dyDescent="0.2">
      <c r="A45" s="11"/>
      <c r="B45" s="14">
        <f>D45/'סכום נכסי ההשקעה'!$C$35*100</f>
        <v>0.14773247109952939</v>
      </c>
      <c r="C45" s="14">
        <v>1.2408555221044E-3</v>
      </c>
      <c r="D45" s="14">
        <v>52.706000000000003</v>
      </c>
      <c r="E45" s="14">
        <v>7300</v>
      </c>
      <c r="F45" s="14">
        <v>722</v>
      </c>
      <c r="G45" s="15" t="s">
        <v>43</v>
      </c>
      <c r="H45" s="15" t="s">
        <v>553</v>
      </c>
      <c r="I45" s="15" t="s">
        <v>596</v>
      </c>
      <c r="J45" s="15" t="s">
        <v>597</v>
      </c>
      <c r="K45" s="12"/>
      <c r="L45" s="13"/>
      <c r="M45" s="11"/>
      <c r="N45" s="11"/>
    </row>
    <row r="46" spans="1:14" ht="13.5" customHeight="1" x14ac:dyDescent="0.2">
      <c r="A46" s="11"/>
      <c r="B46" s="14">
        <f>D46/'סכום נכסי ההשקעה'!$C$35*100</f>
        <v>0.14806994670990359</v>
      </c>
      <c r="C46" s="14">
        <v>1.58905045002788E-3</v>
      </c>
      <c r="D46" s="14">
        <v>52.8264</v>
      </c>
      <c r="E46" s="14">
        <v>10440</v>
      </c>
      <c r="F46" s="14">
        <v>506</v>
      </c>
      <c r="G46" s="15" t="s">
        <v>43</v>
      </c>
      <c r="H46" s="15" t="s">
        <v>598</v>
      </c>
      <c r="I46" s="15" t="s">
        <v>599</v>
      </c>
      <c r="J46" s="15" t="s">
        <v>600</v>
      </c>
      <c r="K46" s="12"/>
      <c r="L46" s="13"/>
      <c r="M46" s="11"/>
      <c r="N46" s="11"/>
    </row>
    <row r="47" spans="1:14" ht="13.5" customHeight="1" x14ac:dyDescent="0.2">
      <c r="A47" s="11"/>
      <c r="B47" s="14">
        <f>D47/'סכום נכסי ההשקעה'!$C$35*100</f>
        <v>9.9439823373122307E-2</v>
      </c>
      <c r="C47" s="14">
        <v>3.5132718698747002E-3</v>
      </c>
      <c r="D47" s="14">
        <v>35.476799999999997</v>
      </c>
      <c r="E47" s="14">
        <v>4668</v>
      </c>
      <c r="F47" s="14">
        <v>760</v>
      </c>
      <c r="G47" s="15" t="s">
        <v>43</v>
      </c>
      <c r="H47" s="15" t="s">
        <v>266</v>
      </c>
      <c r="I47" s="15" t="s">
        <v>601</v>
      </c>
      <c r="J47" s="15" t="s">
        <v>602</v>
      </c>
      <c r="K47" s="12"/>
      <c r="L47" s="13"/>
      <c r="M47" s="11"/>
      <c r="N47" s="11"/>
    </row>
    <row r="48" spans="1:14" ht="13.5" customHeight="1" x14ac:dyDescent="0.2">
      <c r="A48" s="11"/>
      <c r="B48" s="14">
        <f>D48/'סכום נכסי ההשקעה'!$C$35*100</f>
        <v>9.3673306984228016E-2</v>
      </c>
      <c r="C48" s="14">
        <v>9.5492579641803896E-4</v>
      </c>
      <c r="D48" s="14">
        <v>33.419499999999999</v>
      </c>
      <c r="E48" s="14">
        <v>3755</v>
      </c>
      <c r="F48" s="14">
        <v>890</v>
      </c>
      <c r="G48" s="15" t="s">
        <v>43</v>
      </c>
      <c r="H48" s="15" t="s">
        <v>266</v>
      </c>
      <c r="I48" s="15" t="s">
        <v>603</v>
      </c>
      <c r="J48" s="15" t="s">
        <v>604</v>
      </c>
      <c r="K48" s="12"/>
      <c r="L48" s="13"/>
      <c r="M48" s="11"/>
      <c r="N48" s="11"/>
    </row>
    <row r="49" spans="1:14" ht="13.5" customHeight="1" x14ac:dyDescent="0.2">
      <c r="A49" s="11"/>
      <c r="B49" s="14">
        <f>D49/'סכום נכסי ההשקעה'!$C$35*100</f>
        <v>5.6129145330096684E-2</v>
      </c>
      <c r="C49" s="14">
        <v>7.0671426704491396E-4</v>
      </c>
      <c r="D49" s="14">
        <v>20.024999999999999</v>
      </c>
      <c r="E49" s="14">
        <v>1335</v>
      </c>
      <c r="F49" s="14">
        <v>1500</v>
      </c>
      <c r="G49" s="15" t="s">
        <v>43</v>
      </c>
      <c r="H49" s="15" t="s">
        <v>266</v>
      </c>
      <c r="I49" s="15" t="s">
        <v>605</v>
      </c>
      <c r="J49" s="15" t="s">
        <v>606</v>
      </c>
      <c r="K49" s="12"/>
      <c r="L49" s="13"/>
      <c r="M49" s="11"/>
      <c r="N49" s="11"/>
    </row>
    <row r="50" spans="1:14" ht="13.5" customHeight="1" x14ac:dyDescent="0.2">
      <c r="A50" s="11"/>
      <c r="B50" s="14">
        <f>D50/'סכום נכסי ההשקעה'!$C$35*100</f>
        <v>0.13759502890650263</v>
      </c>
      <c r="C50" s="14">
        <v>2.0972125654046799E-3</v>
      </c>
      <c r="D50" s="14">
        <v>49.089300000000001</v>
      </c>
      <c r="E50" s="14">
        <v>3198</v>
      </c>
      <c r="F50" s="14">
        <v>1535</v>
      </c>
      <c r="G50" s="15" t="s">
        <v>43</v>
      </c>
      <c r="H50" s="15" t="s">
        <v>159</v>
      </c>
      <c r="I50" s="15" t="s">
        <v>607</v>
      </c>
      <c r="J50" s="15" t="s">
        <v>608</v>
      </c>
      <c r="K50" s="12"/>
      <c r="L50" s="13"/>
      <c r="M50" s="11"/>
      <c r="N50" s="11"/>
    </row>
    <row r="51" spans="1:14" ht="13.5" customHeight="1" x14ac:dyDescent="0.2">
      <c r="A51" s="11"/>
      <c r="B51" s="14">
        <f>D51/'סכום נכסי ההשקעה'!$C$35*100</f>
        <v>8.7107556413090356E-2</v>
      </c>
      <c r="C51" s="14">
        <v>9.8095614170361006E-4</v>
      </c>
      <c r="D51" s="14">
        <v>31.077059999999999</v>
      </c>
      <c r="E51" s="14">
        <v>2426</v>
      </c>
      <c r="F51" s="14">
        <v>1281</v>
      </c>
      <c r="G51" s="15" t="s">
        <v>43</v>
      </c>
      <c r="H51" s="15" t="s">
        <v>159</v>
      </c>
      <c r="I51" s="15" t="s">
        <v>609</v>
      </c>
      <c r="J51" s="15" t="s">
        <v>610</v>
      </c>
      <c r="K51" s="12"/>
      <c r="L51" s="13"/>
      <c r="M51" s="11"/>
      <c r="N51" s="11"/>
    </row>
    <row r="52" spans="1:14" ht="13.5" customHeight="1" x14ac:dyDescent="0.2">
      <c r="A52" s="11"/>
      <c r="B52" s="14">
        <f>D52/'סכום נכסי ההשקעה'!$C$35*100</f>
        <v>1.0781560924455275E-4</v>
      </c>
      <c r="C52" s="14">
        <v>2.4590826216631102E-6</v>
      </c>
      <c r="D52" s="14">
        <v>3.8464999999999999E-2</v>
      </c>
      <c r="E52" s="14">
        <v>5495</v>
      </c>
      <c r="F52" s="14">
        <v>0.7</v>
      </c>
      <c r="G52" s="15" t="s">
        <v>43</v>
      </c>
      <c r="H52" s="15" t="s">
        <v>159</v>
      </c>
      <c r="I52" s="15" t="s">
        <v>611</v>
      </c>
      <c r="J52" s="15" t="s">
        <v>612</v>
      </c>
      <c r="K52" s="12"/>
      <c r="L52" s="13"/>
      <c r="M52" s="11"/>
      <c r="N52" s="11"/>
    </row>
    <row r="53" spans="1:14" ht="13.5" customHeight="1" x14ac:dyDescent="0.2">
      <c r="A53" s="11"/>
      <c r="B53" s="14">
        <f>D53/'סכום נכסי ההשקעה'!$C$35*100</f>
        <v>8.8796307912212949E-2</v>
      </c>
      <c r="C53" s="14">
        <v>1.0971055520320799E-3</v>
      </c>
      <c r="D53" s="14">
        <v>31.679549999999999</v>
      </c>
      <c r="E53" s="14">
        <v>5085</v>
      </c>
      <c r="F53" s="14">
        <v>623</v>
      </c>
      <c r="G53" s="15" t="s">
        <v>43</v>
      </c>
      <c r="H53" s="15" t="s">
        <v>159</v>
      </c>
      <c r="I53" s="15" t="s">
        <v>613</v>
      </c>
      <c r="J53" s="15" t="s">
        <v>614</v>
      </c>
      <c r="K53" s="12"/>
      <c r="L53" s="13"/>
      <c r="M53" s="11"/>
      <c r="N53" s="11"/>
    </row>
    <row r="54" spans="1:14" ht="13.5" customHeight="1" x14ac:dyDescent="0.2">
      <c r="A54" s="11"/>
      <c r="B54" s="14">
        <f>D54/'סכום נכסי ההשקעה'!$C$35*100</f>
        <v>5.5899303136984685E-2</v>
      </c>
      <c r="C54" s="14">
        <v>1.2266910772880701E-3</v>
      </c>
      <c r="D54" s="14">
        <v>19.943000000000001</v>
      </c>
      <c r="E54" s="14">
        <v>12950</v>
      </c>
      <c r="F54" s="14">
        <v>154</v>
      </c>
      <c r="G54" s="15" t="s">
        <v>43</v>
      </c>
      <c r="H54" s="15" t="s">
        <v>159</v>
      </c>
      <c r="I54" s="15" t="s">
        <v>615</v>
      </c>
      <c r="J54" s="15" t="s">
        <v>616</v>
      </c>
      <c r="K54" s="12"/>
      <c r="L54" s="13"/>
      <c r="M54" s="11"/>
      <c r="N54" s="11"/>
    </row>
    <row r="55" spans="1:14" ht="13.5" customHeight="1" x14ac:dyDescent="0.2">
      <c r="A55" s="11"/>
      <c r="B55" s="14">
        <f>D55/'סכום נכסי ההשקעה'!$C$35*100</f>
        <v>0.20156148749977915</v>
      </c>
      <c r="C55" s="14">
        <v>6.60972014981336E-3</v>
      </c>
      <c r="D55" s="14">
        <v>71.910391000000004</v>
      </c>
      <c r="E55" s="14">
        <v>848.3</v>
      </c>
      <c r="F55" s="14">
        <v>8477</v>
      </c>
      <c r="G55" s="15" t="s">
        <v>43</v>
      </c>
      <c r="H55" s="15" t="s">
        <v>159</v>
      </c>
      <c r="I55" s="15" t="s">
        <v>617</v>
      </c>
      <c r="J55" s="15" t="s">
        <v>618</v>
      </c>
      <c r="K55" s="12"/>
      <c r="L55" s="13"/>
      <c r="M55" s="11"/>
      <c r="N55" s="11"/>
    </row>
    <row r="56" spans="1:14" ht="13.5" customHeight="1" x14ac:dyDescent="0.2">
      <c r="A56" s="11"/>
      <c r="B56" s="14">
        <f>D56/'סכום נכסי ההשקעה'!$C$35*100</f>
        <v>6.3160354371821908E-2</v>
      </c>
      <c r="C56" s="14">
        <v>6.5380058794997002E-4</v>
      </c>
      <c r="D56" s="14">
        <v>22.5335</v>
      </c>
      <c r="E56" s="14">
        <v>850</v>
      </c>
      <c r="F56" s="14">
        <v>2651</v>
      </c>
      <c r="G56" s="15" t="s">
        <v>43</v>
      </c>
      <c r="H56" s="15" t="s">
        <v>159</v>
      </c>
      <c r="I56" s="15" t="s">
        <v>619</v>
      </c>
      <c r="J56" s="15" t="s">
        <v>620</v>
      </c>
      <c r="K56" s="12"/>
      <c r="L56" s="13"/>
      <c r="M56" s="11"/>
      <c r="N56" s="11"/>
    </row>
    <row r="57" spans="1:14" ht="13.5" customHeight="1" x14ac:dyDescent="0.2">
      <c r="A57" s="11"/>
      <c r="B57" s="14">
        <f>D57/'סכום נכסי ההשקעה'!$C$35*100</f>
        <v>0.17824169578368138</v>
      </c>
      <c r="C57" s="14">
        <v>2.29393495612225E-3</v>
      </c>
      <c r="D57" s="14">
        <v>63.590670000000003</v>
      </c>
      <c r="E57" s="14">
        <v>2379</v>
      </c>
      <c r="F57" s="14">
        <v>2673</v>
      </c>
      <c r="G57" s="15" t="s">
        <v>43</v>
      </c>
      <c r="H57" s="15" t="s">
        <v>621</v>
      </c>
      <c r="I57" s="15" t="s">
        <v>622</v>
      </c>
      <c r="J57" s="15" t="s">
        <v>623</v>
      </c>
      <c r="K57" s="12"/>
      <c r="L57" s="13"/>
      <c r="M57" s="11"/>
      <c r="N57" s="11"/>
    </row>
    <row r="58" spans="1:14" ht="13.5" customHeight="1" x14ac:dyDescent="0.2">
      <c r="A58" s="11"/>
      <c r="B58" s="14">
        <f>D58/'סכום נכסי ההשקעה'!$C$35*100</f>
        <v>0.15121418791167587</v>
      </c>
      <c r="C58" s="14">
        <v>5.0341182201735198E-3</v>
      </c>
      <c r="D58" s="14">
        <v>53.948160000000001</v>
      </c>
      <c r="E58" s="14">
        <v>1784</v>
      </c>
      <c r="F58" s="14">
        <v>3024</v>
      </c>
      <c r="G58" s="15" t="s">
        <v>43</v>
      </c>
      <c r="H58" s="15" t="s">
        <v>321</v>
      </c>
      <c r="I58" s="15" t="s">
        <v>624</v>
      </c>
      <c r="J58" s="15" t="s">
        <v>625</v>
      </c>
      <c r="K58" s="12"/>
      <c r="L58" s="13"/>
      <c r="M58" s="11"/>
      <c r="N58" s="11"/>
    </row>
    <row r="59" spans="1:14" ht="13.5" customHeight="1" x14ac:dyDescent="0.2">
      <c r="A59" s="11"/>
      <c r="B59" s="14">
        <f>D59/'סכום נכסי ההשקעה'!$C$35*100</f>
        <v>9.3128132513980652E-2</v>
      </c>
      <c r="C59" s="14">
        <v>2.5477651615466602E-3</v>
      </c>
      <c r="D59" s="14">
        <v>33.225000000000001</v>
      </c>
      <c r="E59" s="14">
        <v>8860</v>
      </c>
      <c r="F59" s="14">
        <v>375</v>
      </c>
      <c r="G59" s="15" t="s">
        <v>43</v>
      </c>
      <c r="H59" s="15" t="s">
        <v>321</v>
      </c>
      <c r="I59" s="15" t="s">
        <v>626</v>
      </c>
      <c r="J59" s="15" t="s">
        <v>627</v>
      </c>
      <c r="K59" s="12"/>
      <c r="L59" s="13"/>
      <c r="M59" s="11"/>
      <c r="N59" s="11"/>
    </row>
    <row r="60" spans="1:14" ht="13.5" customHeight="1" x14ac:dyDescent="0.2">
      <c r="A60" s="11"/>
      <c r="B60" s="14">
        <f>D60/'סכום נכסי ההשקעה'!$C$35*100</f>
        <v>2.2045229863730861E-2</v>
      </c>
      <c r="C60" s="14">
        <v>9.6552064861716398E-4</v>
      </c>
      <c r="D60" s="14">
        <v>7.8650000000000002</v>
      </c>
      <c r="E60" s="14">
        <v>1210</v>
      </c>
      <c r="F60" s="14">
        <v>650</v>
      </c>
      <c r="G60" s="15" t="s">
        <v>43</v>
      </c>
      <c r="H60" s="15" t="s">
        <v>241</v>
      </c>
      <c r="I60" s="15" t="s">
        <v>628</v>
      </c>
      <c r="J60" s="15" t="s">
        <v>629</v>
      </c>
      <c r="K60" s="12"/>
      <c r="L60" s="13"/>
      <c r="M60" s="11"/>
      <c r="N60" s="11"/>
    </row>
    <row r="61" spans="1:14" ht="13.5" customHeight="1" x14ac:dyDescent="0.2">
      <c r="A61" s="11"/>
      <c r="B61" s="14">
        <f>D61/'סכום נכסי ההשקעה'!$C$35*100</f>
        <v>1.7584609545213212E-2</v>
      </c>
      <c r="C61" s="14">
        <v>3.67415218019904E-4</v>
      </c>
      <c r="D61" s="14">
        <v>6.2736000000000001</v>
      </c>
      <c r="E61" s="14">
        <v>5228</v>
      </c>
      <c r="F61" s="14">
        <v>120</v>
      </c>
      <c r="G61" s="15" t="s">
        <v>43</v>
      </c>
      <c r="H61" s="15" t="s">
        <v>562</v>
      </c>
      <c r="I61" s="15" t="s">
        <v>630</v>
      </c>
      <c r="J61" s="15" t="s">
        <v>631</v>
      </c>
      <c r="K61" s="12"/>
      <c r="L61" s="13"/>
      <c r="M61" s="11"/>
      <c r="N61" s="11"/>
    </row>
    <row r="62" spans="1:14" ht="13.5" customHeight="1" x14ac:dyDescent="0.2">
      <c r="A62" s="11"/>
      <c r="B62" s="14">
        <f>D62/'סכום נכסי ההשקעה'!$C$35*100</f>
        <v>1.9989543712165669E-2</v>
      </c>
      <c r="C62" s="14">
        <v>2.5882623338465002E-4</v>
      </c>
      <c r="D62" s="14">
        <v>7.1315999999999997</v>
      </c>
      <c r="E62" s="14">
        <v>5094</v>
      </c>
      <c r="F62" s="14">
        <v>140</v>
      </c>
      <c r="G62" s="15" t="s">
        <v>43</v>
      </c>
      <c r="H62" s="15" t="s">
        <v>562</v>
      </c>
      <c r="I62" s="15" t="s">
        <v>632</v>
      </c>
      <c r="J62" s="15" t="s">
        <v>633</v>
      </c>
      <c r="K62" s="12"/>
      <c r="L62" s="13"/>
      <c r="M62" s="11"/>
      <c r="N62" s="11"/>
    </row>
    <row r="63" spans="1:14" ht="13.5" customHeight="1" x14ac:dyDescent="0.2">
      <c r="A63" s="11"/>
      <c r="B63" s="14">
        <f>D63/'סכום נכסי ההשקעה'!$C$35*100</f>
        <v>2.1288208162319997E-2</v>
      </c>
      <c r="C63" s="14">
        <v>8.0620964802151395E-4</v>
      </c>
      <c r="D63" s="14">
        <v>7.5949200000000001</v>
      </c>
      <c r="E63" s="14">
        <v>2482</v>
      </c>
      <c r="F63" s="14">
        <v>306</v>
      </c>
      <c r="G63" s="15" t="s">
        <v>43</v>
      </c>
      <c r="H63" s="15" t="s">
        <v>562</v>
      </c>
      <c r="I63" s="15" t="s">
        <v>634</v>
      </c>
      <c r="J63" s="15" t="s">
        <v>635</v>
      </c>
      <c r="K63" s="12"/>
      <c r="L63" s="13"/>
      <c r="M63" s="11"/>
      <c r="N63" s="11"/>
    </row>
    <row r="64" spans="1:14" ht="13.5" customHeight="1" x14ac:dyDescent="0.2">
      <c r="A64" s="11"/>
      <c r="B64" s="14">
        <f>D64/'סכום נכסי ההשקעה'!$C$35*100</f>
        <v>3.7493652430718193E-2</v>
      </c>
      <c r="C64" s="14">
        <v>1.1475953500992501E-3</v>
      </c>
      <c r="D64" s="14">
        <v>13.376480000000001</v>
      </c>
      <c r="E64" s="14">
        <v>5668</v>
      </c>
      <c r="F64" s="14">
        <v>236</v>
      </c>
      <c r="G64" s="15" t="s">
        <v>43</v>
      </c>
      <c r="H64" s="15" t="s">
        <v>144</v>
      </c>
      <c r="I64" s="15" t="s">
        <v>636</v>
      </c>
      <c r="J64" s="15" t="s">
        <v>637</v>
      </c>
      <c r="K64" s="12"/>
      <c r="L64" s="13"/>
      <c r="M64" s="11"/>
      <c r="N64" s="11"/>
    </row>
    <row r="65" spans="1:14" ht="13.5" customHeight="1" x14ac:dyDescent="0.2">
      <c r="A65" s="11"/>
      <c r="B65" s="16">
        <f>D65/'סכום נכסי ההשקעה'!$C$35*100</f>
        <v>2.7878417418467203</v>
      </c>
      <c r="C65" s="17"/>
      <c r="D65" s="16">
        <f>SUM(D34:D64)</f>
        <v>994.6086039999999</v>
      </c>
      <c r="E65" s="17"/>
      <c r="F65" s="16">
        <f>SUM(F34:F64)</f>
        <v>126036.95</v>
      </c>
      <c r="G65" s="17"/>
      <c r="H65" s="17"/>
      <c r="I65" s="17"/>
      <c r="J65" s="18" t="s">
        <v>638</v>
      </c>
      <c r="K65" s="12"/>
      <c r="L65" s="13"/>
      <c r="M65" s="11"/>
      <c r="N65" s="11"/>
    </row>
    <row r="66" spans="1:14" ht="13.5" customHeight="1" x14ac:dyDescent="0.2">
      <c r="A66" s="11"/>
      <c r="B66" s="43" t="s">
        <v>639</v>
      </c>
      <c r="C66" s="43"/>
      <c r="D66" s="43"/>
      <c r="E66" s="43"/>
      <c r="F66" s="43"/>
      <c r="G66" s="43"/>
      <c r="H66" s="43"/>
      <c r="I66" s="43"/>
      <c r="J66" s="43"/>
      <c r="K66" s="12"/>
      <c r="L66" s="13"/>
      <c r="M66" s="11"/>
      <c r="N66" s="11"/>
    </row>
    <row r="67" spans="1:14" ht="13.5" customHeight="1" x14ac:dyDescent="0.2">
      <c r="A67" s="11"/>
      <c r="B67" s="14">
        <f>D67/'סכום נכסי ההשקעה'!$C$35*100</f>
        <v>2.7693181316422234E-11</v>
      </c>
      <c r="C67" s="14">
        <v>8.9016001977813008E-3</v>
      </c>
      <c r="D67" s="14">
        <v>9.8799999999999998E-9</v>
      </c>
      <c r="E67" s="14">
        <v>9.9999999999999995E-7</v>
      </c>
      <c r="F67" s="14">
        <v>988</v>
      </c>
      <c r="G67" s="15" t="s">
        <v>43</v>
      </c>
      <c r="H67" s="15" t="s">
        <v>216</v>
      </c>
      <c r="I67" s="15" t="s">
        <v>640</v>
      </c>
      <c r="J67" s="15" t="s">
        <v>641</v>
      </c>
      <c r="K67" s="12"/>
      <c r="L67" s="13"/>
      <c r="M67" s="11"/>
      <c r="N67" s="11"/>
    </row>
    <row r="68" spans="1:14" ht="13.5" customHeight="1" x14ac:dyDescent="0.2">
      <c r="A68" s="11"/>
      <c r="B68" s="14">
        <f>D68/'סכום נכסי ההשקעה'!$C$35*100</f>
        <v>1.4136696353175661E-2</v>
      </c>
      <c r="C68" s="14">
        <v>1.2377998468452601E-3</v>
      </c>
      <c r="D68" s="14">
        <v>5.0434999999999999</v>
      </c>
      <c r="E68" s="14">
        <v>1441</v>
      </c>
      <c r="F68" s="14">
        <v>350</v>
      </c>
      <c r="G68" s="15" t="s">
        <v>43</v>
      </c>
      <c r="H68" s="15" t="s">
        <v>216</v>
      </c>
      <c r="I68" s="15" t="s">
        <v>642</v>
      </c>
      <c r="J68" s="15" t="s">
        <v>643</v>
      </c>
      <c r="K68" s="12"/>
      <c r="L68" s="13"/>
      <c r="M68" s="11"/>
      <c r="N68" s="11"/>
    </row>
    <row r="69" spans="1:14" ht="13.5" customHeight="1" x14ac:dyDescent="0.2">
      <c r="A69" s="11"/>
      <c r="B69" s="14">
        <f>D69/'סכום נכסי ההשקעה'!$C$35*100</f>
        <v>4.9437444600677937E-3</v>
      </c>
      <c r="C69" s="14">
        <v>2.1497315523597701E-3</v>
      </c>
      <c r="D69" s="14">
        <v>1.76376252</v>
      </c>
      <c r="E69" s="14">
        <v>17.7</v>
      </c>
      <c r="F69" s="14">
        <v>9964.76</v>
      </c>
      <c r="G69" s="15" t="s">
        <v>43</v>
      </c>
      <c r="H69" s="15" t="s">
        <v>216</v>
      </c>
      <c r="I69" s="15" t="s">
        <v>644</v>
      </c>
      <c r="J69" s="15" t="s">
        <v>645</v>
      </c>
      <c r="K69" s="12"/>
      <c r="L69" s="13"/>
      <c r="M69" s="11"/>
      <c r="N69" s="11"/>
    </row>
    <row r="70" spans="1:14" ht="13.5" customHeight="1" x14ac:dyDescent="0.2">
      <c r="A70" s="11"/>
      <c r="B70" s="14">
        <f>D70/'סכום נכסי ההשקעה'!$C$35*100</f>
        <v>5.7155026338377102E-2</v>
      </c>
      <c r="C70" s="14">
        <v>6.9697470462734799E-3</v>
      </c>
      <c r="D70" s="14">
        <v>20.390999999999998</v>
      </c>
      <c r="E70" s="14">
        <v>679.7</v>
      </c>
      <c r="F70" s="14">
        <v>3000</v>
      </c>
      <c r="G70" s="15" t="s">
        <v>43</v>
      </c>
      <c r="H70" s="15" t="s">
        <v>216</v>
      </c>
      <c r="I70" s="15" t="s">
        <v>646</v>
      </c>
      <c r="J70" s="15" t="s">
        <v>647</v>
      </c>
      <c r="K70" s="12"/>
      <c r="L70" s="13"/>
      <c r="M70" s="11"/>
      <c r="N70" s="11"/>
    </row>
    <row r="71" spans="1:14" ht="13.5" customHeight="1" x14ac:dyDescent="0.2">
      <c r="A71" s="11"/>
      <c r="B71" s="14">
        <f>D71/'סכום נכסי ההשקעה'!$C$35*100</f>
        <v>2.1662906996164056E-3</v>
      </c>
      <c r="C71" s="14">
        <v>1.04763002960713E-3</v>
      </c>
      <c r="D71" s="14">
        <v>0.77285999999999999</v>
      </c>
      <c r="E71" s="14">
        <v>66</v>
      </c>
      <c r="F71" s="14">
        <v>1171</v>
      </c>
      <c r="G71" s="15" t="s">
        <v>43</v>
      </c>
      <c r="H71" s="15" t="s">
        <v>216</v>
      </c>
      <c r="I71" s="15" t="s">
        <v>648</v>
      </c>
      <c r="J71" s="15" t="s">
        <v>649</v>
      </c>
      <c r="K71" s="12"/>
      <c r="L71" s="13"/>
      <c r="M71" s="11"/>
      <c r="N71" s="11"/>
    </row>
    <row r="72" spans="1:14" ht="13.5" customHeight="1" x14ac:dyDescent="0.2">
      <c r="A72" s="11"/>
      <c r="B72" s="14">
        <f>D72/'סכום נכסי ההשקעה'!$C$35*100</f>
        <v>7.0796328676789159E-4</v>
      </c>
      <c r="C72" s="14">
        <v>6.8815908931583901E-3</v>
      </c>
      <c r="D72" s="14">
        <v>0.25257760000000001</v>
      </c>
      <c r="E72" s="14">
        <v>12.7</v>
      </c>
      <c r="F72" s="14">
        <v>1988.8</v>
      </c>
      <c r="G72" s="15" t="s">
        <v>43</v>
      </c>
      <c r="H72" s="15" t="s">
        <v>650</v>
      </c>
      <c r="I72" s="15" t="s">
        <v>651</v>
      </c>
      <c r="J72" s="15" t="s">
        <v>652</v>
      </c>
      <c r="K72" s="12"/>
      <c r="L72" s="13"/>
      <c r="M72" s="11"/>
      <c r="N72" s="11"/>
    </row>
    <row r="73" spans="1:14" ht="13.5" customHeight="1" x14ac:dyDescent="0.2">
      <c r="A73" s="11"/>
      <c r="B73" s="14">
        <f>D73/'סכום נכסי ההשקעה'!$C$35*100</f>
        <v>7.287679293795326E-4</v>
      </c>
      <c r="C73" s="14">
        <v>3.7648803601966498E-3</v>
      </c>
      <c r="D73" s="14">
        <v>0.26</v>
      </c>
      <c r="E73" s="14">
        <v>13</v>
      </c>
      <c r="F73" s="14">
        <v>2000</v>
      </c>
      <c r="G73" s="15" t="s">
        <v>43</v>
      </c>
      <c r="H73" s="15" t="s">
        <v>650</v>
      </c>
      <c r="I73" s="15" t="s">
        <v>653</v>
      </c>
      <c r="J73" s="15" t="s">
        <v>654</v>
      </c>
      <c r="K73" s="12"/>
      <c r="L73" s="13"/>
      <c r="M73" s="11"/>
      <c r="N73" s="11"/>
    </row>
    <row r="74" spans="1:14" ht="13.5" customHeight="1" x14ac:dyDescent="0.2">
      <c r="A74" s="11"/>
      <c r="B74" s="14">
        <f>D74/'סכום נכסי ההשקעה'!$C$35*100</f>
        <v>1.7591504811006572E-2</v>
      </c>
      <c r="C74" s="14">
        <v>1.23672752336064E-2</v>
      </c>
      <c r="D74" s="14">
        <v>6.2760600000000002</v>
      </c>
      <c r="E74" s="14">
        <v>263.7</v>
      </c>
      <c r="F74" s="14">
        <v>2380</v>
      </c>
      <c r="G74" s="15" t="s">
        <v>43</v>
      </c>
      <c r="H74" s="15" t="s">
        <v>655</v>
      </c>
      <c r="I74" s="15" t="s">
        <v>656</v>
      </c>
      <c r="J74" s="15" t="s">
        <v>657</v>
      </c>
      <c r="K74" s="12"/>
      <c r="L74" s="13"/>
      <c r="M74" s="11"/>
      <c r="N74" s="11"/>
    </row>
    <row r="75" spans="1:14" ht="13.5" customHeight="1" x14ac:dyDescent="0.2">
      <c r="A75" s="11"/>
      <c r="B75" s="14">
        <f>D75/'סכום נכסי ההשקעה'!$C$35*100</f>
        <v>2.9972679162542884E-2</v>
      </c>
      <c r="C75" s="14">
        <v>7.3392663438750904E-3</v>
      </c>
      <c r="D75" s="14">
        <v>10.693248519999999</v>
      </c>
      <c r="E75" s="14">
        <v>716.6</v>
      </c>
      <c r="F75" s="14">
        <v>1492.22</v>
      </c>
      <c r="G75" s="15" t="s">
        <v>43</v>
      </c>
      <c r="H75" s="15" t="s">
        <v>340</v>
      </c>
      <c r="I75" s="15" t="s">
        <v>658</v>
      </c>
      <c r="J75" s="15" t="s">
        <v>659</v>
      </c>
      <c r="K75" s="12"/>
      <c r="L75" s="13"/>
      <c r="M75" s="11"/>
      <c r="N75" s="11"/>
    </row>
    <row r="76" spans="1:14" ht="13.5" customHeight="1" x14ac:dyDescent="0.2">
      <c r="A76" s="11"/>
      <c r="B76" s="14">
        <f>D76/'סכום נכסי ההשקעה'!$C$35*100</f>
        <v>4.3463719308195321E-2</v>
      </c>
      <c r="C76" s="14">
        <v>6.1389856468786301E-3</v>
      </c>
      <c r="D76" s="14">
        <v>15.506399999999999</v>
      </c>
      <c r="E76" s="14">
        <v>3120</v>
      </c>
      <c r="F76" s="14">
        <v>497</v>
      </c>
      <c r="G76" s="15" t="s">
        <v>43</v>
      </c>
      <c r="H76" s="15" t="s">
        <v>340</v>
      </c>
      <c r="I76" s="15" t="s">
        <v>660</v>
      </c>
      <c r="J76" s="15" t="s">
        <v>661</v>
      </c>
      <c r="K76" s="12"/>
      <c r="L76" s="13"/>
      <c r="M76" s="11"/>
      <c r="N76" s="11"/>
    </row>
    <row r="77" spans="1:14" ht="13.5" customHeight="1" x14ac:dyDescent="0.2">
      <c r="A77" s="11"/>
      <c r="B77" s="14">
        <f>D77/'סכום נכסי ההשקעה'!$C$35*100</f>
        <v>1.9200007749290184E-2</v>
      </c>
      <c r="C77" s="14">
        <v>1.6603773584905699E-3</v>
      </c>
      <c r="D77" s="14">
        <v>6.84992</v>
      </c>
      <c r="E77" s="14">
        <v>3892</v>
      </c>
      <c r="F77" s="14">
        <v>176</v>
      </c>
      <c r="G77" s="15" t="s">
        <v>43</v>
      </c>
      <c r="H77" s="15" t="s">
        <v>662</v>
      </c>
      <c r="I77" s="15" t="s">
        <v>663</v>
      </c>
      <c r="J77" s="15" t="s">
        <v>664</v>
      </c>
      <c r="K77" s="12"/>
      <c r="L77" s="13"/>
      <c r="M77" s="11"/>
      <c r="N77" s="11"/>
    </row>
    <row r="78" spans="1:14" ht="13.5" customHeight="1" x14ac:dyDescent="0.2">
      <c r="A78" s="11"/>
      <c r="B78" s="14">
        <f>D78/'סכום נכסי ההשקעה'!$C$35*100</f>
        <v>0.13237122038871016</v>
      </c>
      <c r="C78" s="14">
        <v>1.3092262345187899E-2</v>
      </c>
      <c r="D78" s="14">
        <v>47.225619999999999</v>
      </c>
      <c r="E78" s="14">
        <v>2711</v>
      </c>
      <c r="F78" s="14">
        <v>1742</v>
      </c>
      <c r="G78" s="15" t="s">
        <v>43</v>
      </c>
      <c r="H78" s="15" t="s">
        <v>266</v>
      </c>
      <c r="I78" s="15" t="s">
        <v>665</v>
      </c>
      <c r="J78" s="15" t="s">
        <v>666</v>
      </c>
      <c r="K78" s="12"/>
      <c r="L78" s="13"/>
      <c r="M78" s="11"/>
      <c r="N78" s="11"/>
    </row>
    <row r="79" spans="1:14" ht="13.5" customHeight="1" x14ac:dyDescent="0.2">
      <c r="A79" s="11"/>
      <c r="B79" s="14">
        <f>D79/'סכום נכסי ההשקעה'!$C$35*100</f>
        <v>1.9619231500665756E-2</v>
      </c>
      <c r="C79" s="14">
        <v>1.1023459841032601E-2</v>
      </c>
      <c r="D79" s="14">
        <v>6.999485</v>
      </c>
      <c r="E79" s="14">
        <v>998.5</v>
      </c>
      <c r="F79" s="14">
        <v>701</v>
      </c>
      <c r="G79" s="15" t="s">
        <v>43</v>
      </c>
      <c r="H79" s="15" t="s">
        <v>266</v>
      </c>
      <c r="I79" s="15" t="s">
        <v>667</v>
      </c>
      <c r="J79" s="15" t="s">
        <v>668</v>
      </c>
      <c r="K79" s="12"/>
      <c r="L79" s="13"/>
      <c r="M79" s="11"/>
      <c r="N79" s="11"/>
    </row>
    <row r="80" spans="1:14" ht="13.5" customHeight="1" x14ac:dyDescent="0.2">
      <c r="A80" s="11"/>
      <c r="B80" s="14">
        <f>D80/'סכום נכסי ההשקעה'!$C$35*100</f>
        <v>1.9752077485330921E-2</v>
      </c>
      <c r="C80" s="14">
        <v>4.4182572392727996E-3</v>
      </c>
      <c r="D80" s="14">
        <v>7.0468799999999998</v>
      </c>
      <c r="E80" s="14">
        <v>1108</v>
      </c>
      <c r="F80" s="14">
        <v>636</v>
      </c>
      <c r="G80" s="15" t="s">
        <v>43</v>
      </c>
      <c r="H80" s="15" t="s">
        <v>266</v>
      </c>
      <c r="I80" s="15" t="s">
        <v>669</v>
      </c>
      <c r="J80" s="15" t="s">
        <v>670</v>
      </c>
      <c r="K80" s="12"/>
      <c r="L80" s="13"/>
      <c r="M80" s="11"/>
      <c r="N80" s="11"/>
    </row>
    <row r="81" spans="1:14" ht="13.5" customHeight="1" x14ac:dyDescent="0.2">
      <c r="A81" s="11"/>
      <c r="B81" s="14">
        <f>D81/'סכום נכסי ההשקעה'!$C$35*100</f>
        <v>1.1693497104909703E-2</v>
      </c>
      <c r="C81" s="14">
        <v>9.2439113102058199E-3</v>
      </c>
      <c r="D81" s="14">
        <v>4.1718482999999997</v>
      </c>
      <c r="E81" s="14">
        <v>240.3</v>
      </c>
      <c r="F81" s="14">
        <v>1736.1</v>
      </c>
      <c r="G81" s="15" t="s">
        <v>43</v>
      </c>
      <c r="H81" s="15" t="s">
        <v>266</v>
      </c>
      <c r="I81" s="15" t="s">
        <v>671</v>
      </c>
      <c r="J81" s="15" t="s">
        <v>672</v>
      </c>
      <c r="K81" s="12"/>
      <c r="L81" s="13"/>
      <c r="M81" s="11"/>
      <c r="N81" s="11"/>
    </row>
    <row r="82" spans="1:14" ht="13.5" customHeight="1" x14ac:dyDescent="0.2">
      <c r="A82" s="11"/>
      <c r="B82" s="14">
        <f>D82/'סכום נכסי ההשקעה'!$C$35*100</f>
        <v>5.7801948023380165E-2</v>
      </c>
      <c r="C82" s="14">
        <v>4.22512339197315E-3</v>
      </c>
      <c r="D82" s="14">
        <v>20.6218</v>
      </c>
      <c r="E82" s="14">
        <v>4483</v>
      </c>
      <c r="F82" s="14">
        <v>460</v>
      </c>
      <c r="G82" s="15" t="s">
        <v>43</v>
      </c>
      <c r="H82" s="15" t="s">
        <v>266</v>
      </c>
      <c r="I82" s="15" t="s">
        <v>673</v>
      </c>
      <c r="J82" s="15" t="s">
        <v>674</v>
      </c>
      <c r="K82" s="12"/>
      <c r="L82" s="13"/>
      <c r="M82" s="11"/>
      <c r="N82" s="11"/>
    </row>
    <row r="83" spans="1:14" ht="13.5" customHeight="1" x14ac:dyDescent="0.2">
      <c r="A83" s="11"/>
      <c r="B83" s="14">
        <f>D83/'סכום נכסי ההשקעה'!$C$35*100</f>
        <v>4.1423449401290079E-2</v>
      </c>
      <c r="C83" s="14">
        <v>3.65222576598795E-3</v>
      </c>
      <c r="D83" s="14">
        <v>14.778499999999999</v>
      </c>
      <c r="E83" s="14">
        <v>26870</v>
      </c>
      <c r="F83" s="14">
        <v>55</v>
      </c>
      <c r="G83" s="15" t="s">
        <v>43</v>
      </c>
      <c r="H83" s="15" t="s">
        <v>333</v>
      </c>
      <c r="I83" s="15" t="s">
        <v>675</v>
      </c>
      <c r="J83" s="15" t="s">
        <v>676</v>
      </c>
      <c r="K83" s="12"/>
      <c r="L83" s="13"/>
      <c r="M83" s="11"/>
      <c r="N83" s="11"/>
    </row>
    <row r="84" spans="1:14" ht="13.5" customHeight="1" x14ac:dyDescent="0.2">
      <c r="A84" s="11"/>
      <c r="B84" s="14">
        <f>D84/'סכום נכסי ההשקעה'!$C$35*100</f>
        <v>3.4996646844749353E-2</v>
      </c>
      <c r="C84" s="14">
        <v>4.56877574809131E-3</v>
      </c>
      <c r="D84" s="14">
        <v>12.485632000000001</v>
      </c>
      <c r="E84" s="14">
        <v>876.8</v>
      </c>
      <c r="F84" s="14">
        <v>1424</v>
      </c>
      <c r="G84" s="15" t="s">
        <v>43</v>
      </c>
      <c r="H84" s="15" t="s">
        <v>333</v>
      </c>
      <c r="I84" s="15" t="s">
        <v>677</v>
      </c>
      <c r="J84" s="15" t="s">
        <v>678</v>
      </c>
      <c r="K84" s="12"/>
      <c r="L84" s="13"/>
      <c r="M84" s="11"/>
      <c r="N84" s="11"/>
    </row>
    <row r="85" spans="1:14" ht="13.5" customHeight="1" x14ac:dyDescent="0.2">
      <c r="A85" s="11"/>
      <c r="B85" s="14">
        <f>D85/'סכום נכסי ההשקעה'!$C$35*100</f>
        <v>4.9331982911845283E-2</v>
      </c>
      <c r="C85" s="14">
        <v>1.8945615851872599E-2</v>
      </c>
      <c r="D85" s="14">
        <v>17.600000000000001</v>
      </c>
      <c r="E85" s="14">
        <v>440</v>
      </c>
      <c r="F85" s="14">
        <v>4000</v>
      </c>
      <c r="G85" s="15" t="s">
        <v>43</v>
      </c>
      <c r="H85" s="15" t="s">
        <v>159</v>
      </c>
      <c r="I85" s="15" t="s">
        <v>679</v>
      </c>
      <c r="J85" s="15" t="s">
        <v>680</v>
      </c>
      <c r="K85" s="12"/>
      <c r="L85" s="13"/>
      <c r="M85" s="11"/>
      <c r="N85" s="11"/>
    </row>
    <row r="86" spans="1:14" ht="13.5" customHeight="1" x14ac:dyDescent="0.2">
      <c r="A86" s="11"/>
      <c r="B86" s="14">
        <f>D86/'סכום נכסי ההשקעה'!$C$35*100</f>
        <v>2.3940026480117641E-3</v>
      </c>
      <c r="C86" s="14">
        <v>8.6024039594626393E-3</v>
      </c>
      <c r="D86" s="14">
        <v>0.85409999999999997</v>
      </c>
      <c r="E86" s="14">
        <v>78</v>
      </c>
      <c r="F86" s="14">
        <v>1095</v>
      </c>
      <c r="G86" s="15" t="s">
        <v>43</v>
      </c>
      <c r="H86" s="15" t="s">
        <v>159</v>
      </c>
      <c r="I86" s="15" t="s">
        <v>681</v>
      </c>
      <c r="J86" s="15" t="s">
        <v>682</v>
      </c>
      <c r="K86" s="12"/>
      <c r="L86" s="13"/>
      <c r="M86" s="11"/>
      <c r="N86" s="11"/>
    </row>
    <row r="87" spans="1:14" ht="13.5" customHeight="1" x14ac:dyDescent="0.2">
      <c r="A87" s="11"/>
      <c r="B87" s="14">
        <f>D87/'סכום נכסי ההשקעה'!$C$35*100</f>
        <v>8.499255976388799E-2</v>
      </c>
      <c r="C87" s="14">
        <v>7.9569180628405595E-3</v>
      </c>
      <c r="D87" s="14">
        <v>30.322500000000002</v>
      </c>
      <c r="E87" s="14">
        <v>40430</v>
      </c>
      <c r="F87" s="14">
        <v>75</v>
      </c>
      <c r="G87" s="15" t="s">
        <v>43</v>
      </c>
      <c r="H87" s="15" t="s">
        <v>159</v>
      </c>
      <c r="I87" s="15" t="s">
        <v>683</v>
      </c>
      <c r="J87" s="15" t="s">
        <v>684</v>
      </c>
      <c r="K87" s="12"/>
      <c r="L87" s="13"/>
      <c r="M87" s="11"/>
      <c r="N87" s="11"/>
    </row>
    <row r="88" spans="1:14" ht="13.5" customHeight="1" x14ac:dyDescent="0.2">
      <c r="A88" s="11"/>
      <c r="B88" s="14">
        <f>D88/'סכום נכסי ההשקעה'!$C$35*100</f>
        <v>1.1923764506078965E-2</v>
      </c>
      <c r="C88" s="14">
        <v>1.26721832904591E-3</v>
      </c>
      <c r="D88" s="14">
        <v>4.2539999999999996</v>
      </c>
      <c r="E88" s="14">
        <v>2836</v>
      </c>
      <c r="F88" s="14">
        <v>150</v>
      </c>
      <c r="G88" s="15" t="s">
        <v>43</v>
      </c>
      <c r="H88" s="15" t="s">
        <v>159</v>
      </c>
      <c r="I88" s="15" t="s">
        <v>685</v>
      </c>
      <c r="J88" s="15" t="s">
        <v>686</v>
      </c>
      <c r="K88" s="12"/>
      <c r="L88" s="13"/>
      <c r="M88" s="11"/>
      <c r="N88" s="11"/>
    </row>
    <row r="89" spans="1:14" ht="13.5" customHeight="1" x14ac:dyDescent="0.2">
      <c r="A89" s="11"/>
      <c r="B89" s="14">
        <f>D89/'סכום נכסי ההשקעה'!$C$35*100</f>
        <v>6.1342821170717224E-2</v>
      </c>
      <c r="C89" s="14">
        <v>5.3899932128160799E-3</v>
      </c>
      <c r="D89" s="14">
        <v>21.885065000000001</v>
      </c>
      <c r="E89" s="14">
        <v>589.1</v>
      </c>
      <c r="F89" s="14">
        <v>3715</v>
      </c>
      <c r="G89" s="15" t="s">
        <v>43</v>
      </c>
      <c r="H89" s="15" t="s">
        <v>159</v>
      </c>
      <c r="I89" s="15" t="s">
        <v>687</v>
      </c>
      <c r="J89" s="15" t="s">
        <v>688</v>
      </c>
      <c r="K89" s="12"/>
      <c r="L89" s="13"/>
      <c r="M89" s="11"/>
      <c r="N89" s="11"/>
    </row>
    <row r="90" spans="1:14" ht="13.5" customHeight="1" x14ac:dyDescent="0.2">
      <c r="A90" s="11"/>
      <c r="B90" s="14">
        <f>D90/'סכום נכסי ההשקעה'!$C$35*100</f>
        <v>1.2011665690767153E-3</v>
      </c>
      <c r="C90" s="14">
        <v>2.5495975854116799E-2</v>
      </c>
      <c r="D90" s="14">
        <v>0.42853602000000002</v>
      </c>
      <c r="E90" s="14">
        <v>24.2</v>
      </c>
      <c r="F90" s="14">
        <v>1770.81</v>
      </c>
      <c r="G90" s="15" t="s">
        <v>43</v>
      </c>
      <c r="H90" s="15" t="s">
        <v>159</v>
      </c>
      <c r="I90" s="15" t="s">
        <v>689</v>
      </c>
      <c r="J90" s="15" t="s">
        <v>690</v>
      </c>
      <c r="K90" s="12"/>
      <c r="L90" s="13"/>
      <c r="M90" s="11"/>
      <c r="N90" s="11"/>
    </row>
    <row r="91" spans="1:14" ht="13.5" customHeight="1" x14ac:dyDescent="0.2">
      <c r="A91" s="11"/>
      <c r="B91" s="14">
        <f>D91/'סכום נכסי ההשקעה'!$C$35*100</f>
        <v>5.0301804848634966E-2</v>
      </c>
      <c r="C91" s="14">
        <v>5.4625628414746701E-3</v>
      </c>
      <c r="D91" s="14">
        <v>17.946000000000002</v>
      </c>
      <c r="E91" s="14">
        <v>997</v>
      </c>
      <c r="F91" s="14">
        <v>1800</v>
      </c>
      <c r="G91" s="15" t="s">
        <v>43</v>
      </c>
      <c r="H91" s="15" t="s">
        <v>621</v>
      </c>
      <c r="I91" s="15" t="s">
        <v>691</v>
      </c>
      <c r="J91" s="15" t="s">
        <v>692</v>
      </c>
      <c r="K91" s="12"/>
      <c r="L91" s="13"/>
      <c r="M91" s="11"/>
      <c r="N91" s="11"/>
    </row>
    <row r="92" spans="1:14" ht="13.5" customHeight="1" x14ac:dyDescent="0.2">
      <c r="A92" s="11"/>
      <c r="B92" s="14">
        <f>D92/'סכום נכסי ההשקעה'!$C$35*100</f>
        <v>0.14704812998430625</v>
      </c>
      <c r="C92" s="14">
        <v>2.5297034654969301E-2</v>
      </c>
      <c r="D92" s="14">
        <v>52.461849999999998</v>
      </c>
      <c r="E92" s="14">
        <v>2401</v>
      </c>
      <c r="F92" s="14">
        <v>2185</v>
      </c>
      <c r="G92" s="15" t="s">
        <v>43</v>
      </c>
      <c r="H92" s="15" t="s">
        <v>693</v>
      </c>
      <c r="I92" s="15" t="s">
        <v>694</v>
      </c>
      <c r="J92" s="15" t="s">
        <v>695</v>
      </c>
      <c r="K92" s="12"/>
      <c r="L92" s="13"/>
      <c r="M92" s="11"/>
      <c r="N92" s="11"/>
    </row>
    <row r="93" spans="1:14" ht="13.5" customHeight="1" x14ac:dyDescent="0.2">
      <c r="A93" s="11"/>
      <c r="B93" s="14">
        <f>D93/'סכום נכסי ההשקעה'!$C$35*100</f>
        <v>5.661338358963363E-2</v>
      </c>
      <c r="C93" s="14">
        <v>4.3214414039017997E-3</v>
      </c>
      <c r="D93" s="14">
        <v>20.197759999999999</v>
      </c>
      <c r="E93" s="14">
        <v>3344</v>
      </c>
      <c r="F93" s="14">
        <v>604</v>
      </c>
      <c r="G93" s="15" t="s">
        <v>43</v>
      </c>
      <c r="H93" s="15" t="s">
        <v>693</v>
      </c>
      <c r="I93" s="15" t="s">
        <v>696</v>
      </c>
      <c r="J93" s="15" t="s">
        <v>697</v>
      </c>
      <c r="K93" s="12"/>
      <c r="L93" s="13"/>
      <c r="M93" s="11"/>
      <c r="N93" s="11"/>
    </row>
    <row r="94" spans="1:14" ht="13.5" customHeight="1" x14ac:dyDescent="0.2">
      <c r="A94" s="11"/>
      <c r="B94" s="14">
        <f>D94/'סכום נכסי ההשקעה'!$C$35*100</f>
        <v>1.7112031572546333E-2</v>
      </c>
      <c r="C94" s="14">
        <v>1.7377149869387E-3</v>
      </c>
      <c r="D94" s="14">
        <v>6.1050000000000004</v>
      </c>
      <c r="E94" s="14">
        <v>2775</v>
      </c>
      <c r="F94" s="14">
        <v>220</v>
      </c>
      <c r="G94" s="15" t="s">
        <v>43</v>
      </c>
      <c r="H94" s="15" t="s">
        <v>241</v>
      </c>
      <c r="I94" s="15" t="s">
        <v>698</v>
      </c>
      <c r="J94" s="15" t="s">
        <v>699</v>
      </c>
      <c r="K94" s="12"/>
      <c r="L94" s="13"/>
      <c r="M94" s="11"/>
      <c r="N94" s="11"/>
    </row>
    <row r="95" spans="1:14" ht="13.5" customHeight="1" x14ac:dyDescent="0.2">
      <c r="A95" s="11"/>
      <c r="B95" s="14">
        <f>D95/'סכום נכסי ההשקעה'!$C$35*100</f>
        <v>2.9165124356554419E-2</v>
      </c>
      <c r="C95" s="14">
        <v>1.2805242019661601E-3</v>
      </c>
      <c r="D95" s="14">
        <v>10.405139999999999</v>
      </c>
      <c r="E95" s="14">
        <v>4773</v>
      </c>
      <c r="F95" s="14">
        <v>218</v>
      </c>
      <c r="G95" s="15" t="s">
        <v>43</v>
      </c>
      <c r="H95" s="15" t="s">
        <v>241</v>
      </c>
      <c r="I95" s="15" t="s">
        <v>700</v>
      </c>
      <c r="J95" s="15" t="s">
        <v>701</v>
      </c>
      <c r="K95" s="12"/>
      <c r="L95" s="13"/>
      <c r="M95" s="11"/>
      <c r="N95" s="11"/>
    </row>
    <row r="96" spans="1:14" ht="13.5" customHeight="1" x14ac:dyDescent="0.2">
      <c r="A96" s="11"/>
      <c r="B96" s="14">
        <f>D96/'סכום נכסי ההשקעה'!$C$35*100</f>
        <v>5.4784288205033997E-2</v>
      </c>
      <c r="C96" s="14">
        <v>5.2471166882787903E-3</v>
      </c>
      <c r="D96" s="14">
        <v>19.545200000000001</v>
      </c>
      <c r="E96" s="14">
        <v>2620</v>
      </c>
      <c r="F96" s="14">
        <v>746</v>
      </c>
      <c r="G96" s="15" t="s">
        <v>43</v>
      </c>
      <c r="H96" s="15" t="s">
        <v>241</v>
      </c>
      <c r="I96" s="15" t="s">
        <v>702</v>
      </c>
      <c r="J96" s="15" t="s">
        <v>703</v>
      </c>
      <c r="K96" s="12"/>
      <c r="L96" s="13"/>
      <c r="M96" s="11"/>
      <c r="N96" s="11"/>
    </row>
    <row r="97" spans="1:14" ht="13.5" customHeight="1" x14ac:dyDescent="0.2">
      <c r="A97" s="11"/>
      <c r="B97" s="14">
        <f>D97/'סכום נכסי ההשקעה'!$C$35*100</f>
        <v>5.0961732238223876E-3</v>
      </c>
      <c r="C97" s="14">
        <v>2.71945617201472E-3</v>
      </c>
      <c r="D97" s="14">
        <v>1.818144</v>
      </c>
      <c r="E97" s="14">
        <v>10.7</v>
      </c>
      <c r="F97" s="14">
        <v>16992</v>
      </c>
      <c r="G97" s="15" t="s">
        <v>43</v>
      </c>
      <c r="H97" s="15" t="s">
        <v>562</v>
      </c>
      <c r="I97" s="15" t="s">
        <v>704</v>
      </c>
      <c r="J97" s="15" t="s">
        <v>705</v>
      </c>
      <c r="K97" s="12"/>
      <c r="L97" s="13"/>
      <c r="M97" s="11"/>
      <c r="N97" s="11"/>
    </row>
    <row r="98" spans="1:14" ht="13.5" customHeight="1" x14ac:dyDescent="0.2">
      <c r="A98" s="11"/>
      <c r="B98" s="14">
        <f>D98/'סכום נכסי ההשקעה'!$C$35*100</f>
        <v>2.8474420536717095E-2</v>
      </c>
      <c r="C98" s="14">
        <v>1.24393581291205E-2</v>
      </c>
      <c r="D98" s="14">
        <v>10.158720000000001</v>
      </c>
      <c r="E98" s="14">
        <v>1443</v>
      </c>
      <c r="F98" s="14">
        <v>704</v>
      </c>
      <c r="G98" s="15" t="s">
        <v>43</v>
      </c>
      <c r="H98" s="15" t="s">
        <v>562</v>
      </c>
      <c r="I98" s="15" t="s">
        <v>706</v>
      </c>
      <c r="J98" s="15" t="s">
        <v>707</v>
      </c>
      <c r="K98" s="12"/>
      <c r="L98" s="13"/>
      <c r="M98" s="11"/>
      <c r="N98" s="11"/>
    </row>
    <row r="99" spans="1:14" ht="13.5" customHeight="1" x14ac:dyDescent="0.2">
      <c r="A99" s="11"/>
      <c r="B99" s="16">
        <f>D99/'סכום נכסי ההשקעה'!$C$35*100</f>
        <v>1.1075061247620159</v>
      </c>
      <c r="C99" s="17"/>
      <c r="D99" s="16">
        <f>SUM(D67:D98)</f>
        <v>395.12110896988008</v>
      </c>
      <c r="E99" s="17"/>
      <c r="F99" s="16">
        <f>SUM(F67:F98)</f>
        <v>65036.69</v>
      </c>
      <c r="G99" s="17"/>
      <c r="H99" s="17"/>
      <c r="I99" s="17"/>
      <c r="J99" s="18" t="s">
        <v>708</v>
      </c>
      <c r="K99" s="12"/>
      <c r="L99" s="13"/>
      <c r="M99" s="11"/>
      <c r="N99" s="11"/>
    </row>
    <row r="100" spans="1:14" ht="13.5" customHeight="1" x14ac:dyDescent="0.2">
      <c r="A100" s="11"/>
      <c r="B100" s="43" t="s">
        <v>709</v>
      </c>
      <c r="C100" s="43"/>
      <c r="D100" s="43"/>
      <c r="E100" s="43"/>
      <c r="F100" s="43"/>
      <c r="G100" s="43"/>
      <c r="H100" s="43"/>
      <c r="I100" s="43"/>
      <c r="J100" s="43"/>
      <c r="K100" s="12"/>
      <c r="L100" s="13"/>
      <c r="M100" s="11"/>
      <c r="N100" s="11"/>
    </row>
    <row r="101" spans="1:14" ht="13.5" customHeight="1" x14ac:dyDescent="0.2">
      <c r="A101" s="11"/>
      <c r="B101" s="14">
        <f>D101/'סכום נכסי ההשקעה'!$C$35*100</f>
        <v>2.8029535745366637E-8</v>
      </c>
      <c r="C101" s="14">
        <v>0</v>
      </c>
      <c r="D101" s="14">
        <v>1.0000000000000001E-5</v>
      </c>
      <c r="E101" s="14">
        <v>0</v>
      </c>
      <c r="F101" s="14">
        <v>0</v>
      </c>
      <c r="G101" s="15" t="s">
        <v>44</v>
      </c>
      <c r="H101" s="15" t="s">
        <v>44</v>
      </c>
      <c r="I101" s="15" t="s">
        <v>44</v>
      </c>
      <c r="J101" s="15" t="s">
        <v>44</v>
      </c>
      <c r="K101" s="12"/>
      <c r="L101" s="13"/>
      <c r="M101" s="11"/>
      <c r="N101" s="11"/>
    </row>
    <row r="102" spans="1:14" ht="13.5" customHeight="1" x14ac:dyDescent="0.2">
      <c r="A102" s="11"/>
      <c r="B102" s="16">
        <f>D102/'סכום נכסי ההשקעה'!$C$35*100</f>
        <v>2.8029535745366637E-8</v>
      </c>
      <c r="C102" s="17"/>
      <c r="D102" s="16">
        <v>1.0000000000000001E-5</v>
      </c>
      <c r="E102" s="17"/>
      <c r="F102" s="16">
        <v>0</v>
      </c>
      <c r="G102" s="17"/>
      <c r="H102" s="17"/>
      <c r="I102" s="17"/>
      <c r="J102" s="18" t="s">
        <v>710</v>
      </c>
      <c r="K102" s="12"/>
      <c r="L102" s="13"/>
      <c r="M102" s="11"/>
      <c r="N102" s="11"/>
    </row>
    <row r="103" spans="1:14" ht="13.5" customHeight="1" x14ac:dyDescent="0.2">
      <c r="A103" s="11"/>
      <c r="B103" s="16">
        <f>D103/'סכום נכסי ההשקעה'!$C$35*100</f>
        <v>11.95614916496829</v>
      </c>
      <c r="C103" s="17"/>
      <c r="D103" s="16">
        <f>+D99+D65+D32</f>
        <v>4265.5537621398798</v>
      </c>
      <c r="E103" s="17"/>
      <c r="F103" s="16">
        <f>+F99+F65+F32</f>
        <v>559092.81000000006</v>
      </c>
      <c r="G103" s="17"/>
      <c r="H103" s="17"/>
      <c r="I103" s="17"/>
      <c r="J103" s="18" t="s">
        <v>58</v>
      </c>
      <c r="K103" s="12"/>
      <c r="L103" s="13"/>
      <c r="M103" s="11"/>
      <c r="N103" s="11"/>
    </row>
    <row r="104" spans="1:14" ht="13.5" customHeight="1" x14ac:dyDescent="0.2">
      <c r="A104" s="11"/>
      <c r="B104" s="43" t="s">
        <v>59</v>
      </c>
      <c r="C104" s="43"/>
      <c r="D104" s="43"/>
      <c r="E104" s="43"/>
      <c r="F104" s="43"/>
      <c r="G104" s="43"/>
      <c r="H104" s="43"/>
      <c r="I104" s="43"/>
      <c r="J104" s="43"/>
      <c r="K104" s="12"/>
      <c r="L104" s="13"/>
      <c r="M104" s="11"/>
      <c r="N104" s="11"/>
    </row>
    <row r="105" spans="1:14" ht="13.5" customHeight="1" thickBot="1" x14ac:dyDescent="0.25">
      <c r="A105" s="11"/>
      <c r="B105" s="43" t="s">
        <v>116</v>
      </c>
      <c r="C105" s="43"/>
      <c r="D105" s="43"/>
      <c r="E105" s="43"/>
      <c r="F105" s="43"/>
      <c r="G105" s="43"/>
      <c r="H105" s="43"/>
      <c r="I105" s="43"/>
      <c r="J105" s="43"/>
      <c r="K105" s="12"/>
      <c r="L105" s="13"/>
      <c r="M105" s="11"/>
      <c r="N105" s="11"/>
    </row>
    <row r="106" spans="1:14" ht="13.5" customHeight="1" thickBot="1" x14ac:dyDescent="0.25">
      <c r="A106" s="11"/>
      <c r="B106" s="14">
        <f>D106/'סכום נכסי ההשקעה'!$C$35*100</f>
        <v>9.7067723284637326E-3</v>
      </c>
      <c r="C106" s="14">
        <v>2.0462930553525601E-2</v>
      </c>
      <c r="D106" s="14">
        <v>3.4630514099999998</v>
      </c>
      <c r="E106" s="14">
        <v>7</v>
      </c>
      <c r="F106" s="14">
        <v>49472.163</v>
      </c>
      <c r="G106" s="15" t="s">
        <v>1131</v>
      </c>
      <c r="H106" s="15" t="s">
        <v>500</v>
      </c>
      <c r="I106" s="15" t="s">
        <v>711</v>
      </c>
      <c r="J106" s="15" t="s">
        <v>1196</v>
      </c>
      <c r="K106" s="12"/>
      <c r="L106" s="13"/>
      <c r="M106" s="11"/>
      <c r="N106" s="11"/>
    </row>
    <row r="107" spans="1:14" ht="13.5" customHeight="1" thickBot="1" x14ac:dyDescent="0.25">
      <c r="A107" s="11"/>
      <c r="B107" s="14">
        <f>D107/'סכום נכסי ההשקעה'!$C$35*100</f>
        <v>9.4371803015002567E-4</v>
      </c>
      <c r="C107" s="14">
        <v>1.1245112873945E-5</v>
      </c>
      <c r="D107" s="14">
        <v>0.33668700000000001</v>
      </c>
      <c r="E107" s="14">
        <v>3880</v>
      </c>
      <c r="F107" s="14">
        <v>8.6775000000000002</v>
      </c>
      <c r="G107" s="15" t="s">
        <v>1131</v>
      </c>
      <c r="H107" s="15" t="s">
        <v>712</v>
      </c>
      <c r="I107" s="15" t="s">
        <v>713</v>
      </c>
      <c r="J107" s="15" t="s">
        <v>714</v>
      </c>
      <c r="K107" s="12"/>
      <c r="L107" s="13"/>
      <c r="M107" s="11"/>
      <c r="N107" s="11"/>
    </row>
    <row r="108" spans="1:14" ht="13.5" customHeight="1" x14ac:dyDescent="0.2">
      <c r="A108" s="11"/>
      <c r="B108" s="14">
        <f>D108/'סכום נכסי ההשקעה'!$C$35*100</f>
        <v>2.9829272994226583E-2</v>
      </c>
      <c r="C108" s="14">
        <v>2.1041635920897301E-3</v>
      </c>
      <c r="D108" s="14">
        <v>10.642086000000001</v>
      </c>
      <c r="E108" s="14">
        <v>840</v>
      </c>
      <c r="F108" s="14">
        <v>1266.915</v>
      </c>
      <c r="G108" s="15" t="s">
        <v>1131</v>
      </c>
      <c r="H108" s="15" t="s">
        <v>715</v>
      </c>
      <c r="I108" s="15" t="s">
        <v>716</v>
      </c>
      <c r="J108" s="15" t="s">
        <v>717</v>
      </c>
      <c r="K108" s="12"/>
      <c r="L108" s="13"/>
      <c r="M108" s="11"/>
      <c r="N108" s="11"/>
    </row>
    <row r="109" spans="1:14" ht="13.5" customHeight="1" x14ac:dyDescent="0.2">
      <c r="A109" s="11"/>
      <c r="B109" s="14">
        <f>D109/'סכום נכסי ההשקעה'!$C$35*100</f>
        <v>3.0014611432106562E-2</v>
      </c>
      <c r="C109" s="14">
        <v>6.3048841166315204E-4</v>
      </c>
      <c r="D109" s="14">
        <v>10.70820855</v>
      </c>
      <c r="E109" s="14">
        <v>1965</v>
      </c>
      <c r="F109" s="14">
        <v>544.947</v>
      </c>
      <c r="G109" s="15" t="s">
        <v>1131</v>
      </c>
      <c r="H109" s="15" t="s">
        <v>718</v>
      </c>
      <c r="I109" s="15" t="s">
        <v>719</v>
      </c>
      <c r="J109" s="15" t="s">
        <v>720</v>
      </c>
      <c r="K109" s="12"/>
      <c r="L109" s="13"/>
      <c r="M109" s="11"/>
      <c r="N109" s="11"/>
    </row>
    <row r="110" spans="1:14" ht="13.5" customHeight="1" x14ac:dyDescent="0.2">
      <c r="A110" s="11"/>
      <c r="B110" s="14">
        <f>D110/'סכום נכסי ההשקעה'!$C$35*100</f>
        <v>5.4909095285211935E-2</v>
      </c>
      <c r="C110" s="14">
        <v>1.66624887932491E-4</v>
      </c>
      <c r="D110" s="14">
        <v>19.589726987999999</v>
      </c>
      <c r="E110" s="14">
        <v>844</v>
      </c>
      <c r="F110" s="14">
        <v>2321.0576999999998</v>
      </c>
      <c r="G110" s="15" t="s">
        <v>1131</v>
      </c>
      <c r="H110" s="15" t="s">
        <v>718</v>
      </c>
      <c r="I110" s="15" t="s">
        <v>721</v>
      </c>
      <c r="J110" s="15" t="s">
        <v>722</v>
      </c>
      <c r="K110" s="12"/>
      <c r="L110" s="13"/>
      <c r="M110" s="11"/>
      <c r="N110" s="11"/>
    </row>
    <row r="111" spans="1:14" ht="13.5" customHeight="1" x14ac:dyDescent="0.2">
      <c r="A111" s="11"/>
      <c r="B111" s="14">
        <f>D111/'סכום נכסי ההשקעה'!$C$35*100</f>
        <v>0.13299360933467022</v>
      </c>
      <c r="C111" s="14">
        <v>7.8114614696236896E-4</v>
      </c>
      <c r="D111" s="14">
        <v>47.447667539999998</v>
      </c>
      <c r="E111" s="14">
        <v>3997</v>
      </c>
      <c r="F111" s="14">
        <v>1187.0820000000001</v>
      </c>
      <c r="G111" s="15" t="s">
        <v>1131</v>
      </c>
      <c r="H111" s="15" t="s">
        <v>723</v>
      </c>
      <c r="I111" s="15" t="s">
        <v>724</v>
      </c>
      <c r="J111" s="15" t="s">
        <v>725</v>
      </c>
      <c r="K111" s="12"/>
      <c r="L111" s="13"/>
      <c r="M111" s="11"/>
      <c r="N111" s="11"/>
    </row>
    <row r="112" spans="1:14" ht="13.5" customHeight="1" x14ac:dyDescent="0.2">
      <c r="A112" s="11"/>
      <c r="B112" s="16">
        <f>D112/'סכום נכסי ההשקעה'!$C$35*100</f>
        <v>0.25839707940482909</v>
      </c>
      <c r="C112" s="17"/>
      <c r="D112" s="16">
        <f>SUM(D106:D111)</f>
        <v>92.187427487999997</v>
      </c>
      <c r="E112" s="17"/>
      <c r="F112" s="16">
        <f>SUM(F106:F111)</f>
        <v>54800.842199999999</v>
      </c>
      <c r="G112" s="17"/>
      <c r="H112" s="17"/>
      <c r="I112" s="17"/>
      <c r="J112" s="18" t="s">
        <v>117</v>
      </c>
      <c r="K112" s="12"/>
      <c r="L112" s="13"/>
      <c r="M112" s="11"/>
      <c r="N112" s="11"/>
    </row>
    <row r="113" spans="1:14" ht="13.5" customHeight="1" x14ac:dyDescent="0.2">
      <c r="A113" s="11"/>
      <c r="B113" s="43" t="s">
        <v>118</v>
      </c>
      <c r="C113" s="43"/>
      <c r="D113" s="43"/>
      <c r="E113" s="43"/>
      <c r="F113" s="43"/>
      <c r="G113" s="43"/>
      <c r="H113" s="43"/>
      <c r="I113" s="43"/>
      <c r="J113" s="43"/>
      <c r="K113" s="12"/>
      <c r="L113" s="13"/>
      <c r="M113" s="11"/>
      <c r="N113" s="11"/>
    </row>
    <row r="114" spans="1:14" ht="13.5" customHeight="1" x14ac:dyDescent="0.2">
      <c r="A114" s="11"/>
      <c r="B114" s="14">
        <f>D114/'סכום נכסי ההשקעה'!$C$35*100</f>
        <v>9.0626118049974113E-4</v>
      </c>
      <c r="C114" s="14">
        <v>2.0699999999999999E-4</v>
      </c>
      <c r="D114" s="14">
        <v>0.32332365000000002</v>
      </c>
      <c r="E114" s="14">
        <v>15</v>
      </c>
      <c r="F114" s="14">
        <v>2155.491</v>
      </c>
      <c r="G114" s="15" t="s">
        <v>1131</v>
      </c>
      <c r="H114" s="15" t="s">
        <v>494</v>
      </c>
      <c r="I114" s="15" t="s">
        <v>726</v>
      </c>
      <c r="J114" s="15" t="s">
        <v>727</v>
      </c>
      <c r="K114" s="12"/>
      <c r="L114" s="13"/>
      <c r="M114" s="11"/>
      <c r="N114" s="11"/>
    </row>
    <row r="115" spans="1:14" ht="13.5" customHeight="1" x14ac:dyDescent="0.2">
      <c r="A115" s="11"/>
      <c r="B115" s="14">
        <f>D115/'סכום נכסי ההשקעה'!$C$35*100</f>
        <v>3.7278209129510388E-2</v>
      </c>
      <c r="C115" s="14">
        <v>1.0222813149641E-3</v>
      </c>
      <c r="D115" s="14">
        <v>13.299617042595001</v>
      </c>
      <c r="E115" s="14">
        <v>71.55</v>
      </c>
      <c r="F115" s="14">
        <v>18587.86449</v>
      </c>
      <c r="G115" s="15" t="s">
        <v>1131</v>
      </c>
      <c r="H115" s="15" t="s">
        <v>728</v>
      </c>
      <c r="I115" s="15" t="s">
        <v>729</v>
      </c>
      <c r="J115" s="15" t="s">
        <v>730</v>
      </c>
      <c r="K115" s="12"/>
      <c r="L115" s="13"/>
      <c r="M115" s="11"/>
      <c r="N115" s="11"/>
    </row>
    <row r="116" spans="1:14" ht="13.5" customHeight="1" x14ac:dyDescent="0.2">
      <c r="A116" s="11"/>
      <c r="B116" s="14">
        <f>D116/'סכום נכסי ההשקעה'!$C$35*100</f>
        <v>4.220174618435138E-2</v>
      </c>
      <c r="C116" s="14">
        <v>1.0222813149641E-3</v>
      </c>
      <c r="D116" s="14">
        <v>15.0561702369</v>
      </c>
      <c r="E116" s="14">
        <v>81</v>
      </c>
      <c r="F116" s="14">
        <v>18587.86449</v>
      </c>
      <c r="G116" s="15" t="s">
        <v>1131</v>
      </c>
      <c r="H116" s="15" t="s">
        <v>728</v>
      </c>
      <c r="I116" s="15" t="s">
        <v>731</v>
      </c>
      <c r="J116" s="15" t="s">
        <v>732</v>
      </c>
      <c r="K116" s="12"/>
      <c r="L116" s="13"/>
      <c r="M116" s="11"/>
      <c r="N116" s="11"/>
    </row>
    <row r="117" spans="1:14" ht="13.5" customHeight="1" x14ac:dyDescent="0.2">
      <c r="A117" s="11"/>
      <c r="B117" s="14">
        <f>D117/'סכום נכסי ההשקעה'!$C$35*100</f>
        <v>1.353560177066396E-3</v>
      </c>
      <c r="C117" s="14">
        <v>6.06113553129314E-6</v>
      </c>
      <c r="D117" s="14">
        <v>0.48290495760000002</v>
      </c>
      <c r="E117" s="14">
        <v>4294</v>
      </c>
      <c r="F117" s="14">
        <v>11.246040000000001</v>
      </c>
      <c r="G117" s="15" t="s">
        <v>1131</v>
      </c>
      <c r="H117" s="15" t="s">
        <v>733</v>
      </c>
      <c r="I117" s="15" t="s">
        <v>734</v>
      </c>
      <c r="J117" s="15" t="s">
        <v>735</v>
      </c>
      <c r="K117" s="12"/>
      <c r="L117" s="13"/>
      <c r="M117" s="11"/>
      <c r="N117" s="11"/>
    </row>
    <row r="118" spans="1:14" ht="13.5" customHeight="1" x14ac:dyDescent="0.2">
      <c r="A118" s="11"/>
      <c r="B118" s="16">
        <f>D118/'סכום נכסי ההשקעה'!$C$35*100</f>
        <v>8.1739776671427913E-2</v>
      </c>
      <c r="C118" s="17"/>
      <c r="D118" s="16">
        <f>SUM(D114:D117)</f>
        <v>29.162015887095002</v>
      </c>
      <c r="E118" s="17"/>
      <c r="F118" s="16">
        <f>SUM(F114:F117)</f>
        <v>39342.46602</v>
      </c>
      <c r="G118" s="17"/>
      <c r="H118" s="17"/>
      <c r="I118" s="17"/>
      <c r="J118" s="18" t="s">
        <v>119</v>
      </c>
      <c r="K118" s="12"/>
      <c r="L118" s="13"/>
      <c r="M118" s="11"/>
      <c r="N118" s="11"/>
    </row>
    <row r="119" spans="1:14" ht="13.5" customHeight="1" x14ac:dyDescent="0.2">
      <c r="A119" s="11"/>
      <c r="B119" s="16">
        <f>D119/'סכום נכסי ההשקעה'!$C$35*100</f>
        <v>0.34013685607625699</v>
      </c>
      <c r="C119" s="17"/>
      <c r="D119" s="16">
        <f>+D118+D112</f>
        <v>121.34944337509501</v>
      </c>
      <c r="E119" s="17"/>
      <c r="F119" s="16">
        <f>+F118+F112</f>
        <v>94143.308220000006</v>
      </c>
      <c r="G119" s="17"/>
      <c r="H119" s="17"/>
      <c r="I119" s="17"/>
      <c r="J119" s="18" t="s">
        <v>64</v>
      </c>
      <c r="K119" s="12"/>
      <c r="L119" s="13"/>
      <c r="M119" s="11"/>
      <c r="N119" s="11"/>
    </row>
    <row r="120" spans="1:14" ht="13.5" customHeight="1" x14ac:dyDescent="0.2">
      <c r="A120" s="11"/>
      <c r="B120" s="19">
        <f>D120/'סכום נכסי ההשקעה'!$C$35*100</f>
        <v>12.296286021044546</v>
      </c>
      <c r="C120" s="20"/>
      <c r="D120" s="19">
        <f>+D119+D103</f>
        <v>4386.9032055149746</v>
      </c>
      <c r="E120" s="20"/>
      <c r="F120" s="19">
        <f>+F119+F103</f>
        <v>653236.11822000006</v>
      </c>
      <c r="G120" s="20"/>
      <c r="H120" s="20"/>
      <c r="I120" s="20"/>
      <c r="J120" s="21" t="s">
        <v>736</v>
      </c>
      <c r="K120" s="12"/>
      <c r="L120" s="13"/>
      <c r="M120" s="11"/>
      <c r="N120" s="11"/>
    </row>
    <row r="121" spans="1:14" ht="13.5" customHeight="1" x14ac:dyDescent="0.2">
      <c r="A121" s="11"/>
      <c r="B121" s="13"/>
      <c r="C121" s="12"/>
      <c r="D121" s="12"/>
      <c r="E121" s="12"/>
      <c r="F121" s="12"/>
      <c r="G121" s="12"/>
      <c r="H121" s="12"/>
      <c r="I121" s="12"/>
      <c r="J121" s="12"/>
      <c r="K121" s="12"/>
      <c r="L121" s="13"/>
      <c r="M121" s="11"/>
      <c r="N121" s="11"/>
    </row>
    <row r="122" spans="1:14" ht="13.5" customHeight="1" x14ac:dyDescent="0.2">
      <c r="A122" s="11"/>
      <c r="B122" s="45" t="s">
        <v>31</v>
      </c>
      <c r="C122" s="45"/>
      <c r="D122" s="45"/>
      <c r="E122" s="45"/>
      <c r="F122" s="45"/>
      <c r="G122" s="45"/>
      <c r="H122" s="45"/>
      <c r="I122" s="45"/>
      <c r="J122" s="45"/>
      <c r="K122" s="45"/>
      <c r="L122" s="13"/>
      <c r="M122" s="11"/>
      <c r="N122" s="11"/>
    </row>
    <row r="123" spans="1:14" ht="13.5" customHeight="1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</row>
    <row r="124" spans="1:14" ht="13.5" customHeight="1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</row>
    <row r="125" spans="1:14" ht="13.5" customHeight="1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</row>
    <row r="126" spans="1:14" ht="13.5" customHeight="1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</row>
    <row r="127" spans="1:14" ht="13.5" customHeight="1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</row>
    <row r="128" spans="1:14" ht="13.5" customHeight="1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</row>
    <row r="129" spans="1:14" ht="13.5" customHeight="1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</row>
    <row r="130" spans="1:14" ht="13.5" customHeight="1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</row>
    <row r="131" spans="1:14" ht="13.5" customHeight="1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</row>
    <row r="132" spans="1:14" ht="13.5" customHeight="1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</row>
    <row r="133" spans="1:14" ht="13.5" customHeight="1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</row>
    <row r="134" spans="1:14" ht="13.5" customHeight="1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</row>
    <row r="135" spans="1:14" ht="13.5" customHeight="1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</row>
    <row r="136" spans="1:14" ht="13.5" customHeight="1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</row>
    <row r="137" spans="1:14" ht="13.5" customHeight="1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</row>
    <row r="138" spans="1:14" ht="13.5" customHeight="1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</row>
    <row r="139" spans="1:14" ht="13.5" customHeight="1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</row>
    <row r="140" spans="1:14" ht="13.5" customHeight="1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</row>
    <row r="141" spans="1:14" ht="13.5" customHeight="1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</row>
    <row r="142" spans="1:14" ht="13.5" customHeight="1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</row>
    <row r="143" spans="1:14" ht="13.5" customHeight="1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</row>
    <row r="144" spans="1:14" ht="13.5" customHeight="1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</row>
    <row r="145" spans="1:14" ht="13.5" customHeight="1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</row>
    <row r="146" spans="1:14" ht="13.5" customHeight="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</row>
    <row r="147" spans="1:14" ht="13.5" customHeight="1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</row>
    <row r="148" spans="1:14" ht="13.5" customHeight="1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</row>
    <row r="149" spans="1:14" ht="13.5" customHeight="1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</row>
    <row r="150" spans="1:14" ht="13.5" customHeight="1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</row>
    <row r="151" spans="1:14" ht="13.5" customHeight="1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</row>
    <row r="152" spans="1:14" ht="13.5" customHeight="1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</row>
    <row r="153" spans="1:14" ht="13.5" customHeight="1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</row>
    <row r="154" spans="1:14" ht="13.5" customHeight="1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</row>
    <row r="155" spans="1:14" ht="13.5" customHeight="1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</row>
    <row r="156" spans="1:14" ht="13.5" customHeight="1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</row>
    <row r="157" spans="1:14" ht="13.5" customHeight="1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</row>
    <row r="158" spans="1:14" ht="13.5" customHeight="1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</row>
    <row r="159" spans="1:14" ht="13.5" customHeight="1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</row>
    <row r="160" spans="1:14" ht="13.5" customHeight="1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</row>
    <row r="161" spans="1:14" ht="13.5" customHeight="1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</row>
    <row r="162" spans="1:14" ht="13.5" customHeight="1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</row>
    <row r="163" spans="1:14" ht="13.5" customHeight="1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</row>
    <row r="164" spans="1:14" ht="13.5" customHeight="1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</row>
    <row r="165" spans="1:14" ht="13.5" customHeight="1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</row>
    <row r="166" spans="1:14" ht="13.5" customHeight="1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</row>
    <row r="167" spans="1:14" ht="13.5" customHeight="1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</row>
    <row r="168" spans="1:14" ht="13.5" customHeight="1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</row>
    <row r="169" spans="1:14" ht="13.5" customHeight="1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</row>
    <row r="170" spans="1:14" ht="13.5" customHeight="1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</row>
    <row r="171" spans="1:14" ht="13.5" customHeight="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</row>
    <row r="172" spans="1:14" ht="13.5" customHeight="1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</row>
    <row r="173" spans="1:14" ht="13.5" customHeight="1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</row>
    <row r="174" spans="1:14" ht="13.5" customHeight="1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</row>
    <row r="175" spans="1:14" ht="13.5" customHeight="1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</row>
    <row r="176" spans="1:14" ht="13.5" customHeight="1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</row>
    <row r="177" spans="1:14" ht="13.5" customHeight="1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</row>
    <row r="178" spans="1:14" ht="13.5" customHeight="1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</row>
    <row r="179" spans="1:14" ht="13.5" customHeight="1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</row>
    <row r="180" spans="1:14" ht="13.5" customHeight="1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</row>
    <row r="181" spans="1:14" ht="13.5" customHeight="1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</row>
    <row r="182" spans="1:14" ht="13.5" customHeight="1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</row>
    <row r="183" spans="1:14" ht="13.5" customHeight="1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</row>
    <row r="184" spans="1:14" ht="13.5" customHeight="1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</row>
    <row r="185" spans="1:14" ht="13.5" customHeight="1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</row>
    <row r="186" spans="1:14" ht="13.5" customHeight="1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</row>
    <row r="187" spans="1:14" ht="13.5" customHeight="1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</row>
    <row r="188" spans="1:14" ht="13.5" customHeight="1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</row>
    <row r="189" spans="1:14" ht="13.5" customHeight="1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</row>
    <row r="190" spans="1:14" ht="13.5" customHeight="1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</row>
    <row r="191" spans="1:14" ht="13.5" customHeight="1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</row>
    <row r="192" spans="1:14" ht="13.5" customHeight="1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</row>
    <row r="193" spans="1:14" ht="13.5" customHeight="1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</row>
    <row r="194" spans="1:14" ht="13.5" customHeight="1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</row>
    <row r="195" spans="1:14" ht="13.5" customHeight="1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</row>
    <row r="196" spans="1:14" ht="13.5" customHeight="1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</row>
    <row r="197" spans="1:14" ht="13.5" customHeight="1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</row>
    <row r="198" spans="1:14" ht="13.5" customHeight="1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</row>
    <row r="199" spans="1:14" ht="13.5" customHeight="1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</row>
    <row r="200" spans="1:14" ht="13.5" customHeight="1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</row>
    <row r="201" spans="1:14" ht="13.5" customHeight="1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</row>
    <row r="202" spans="1:14" ht="13.5" customHeight="1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</row>
    <row r="203" spans="1:14" ht="13.5" customHeight="1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</row>
    <row r="204" spans="1:14" ht="13.5" customHeight="1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</row>
    <row r="205" spans="1:14" ht="13.5" customHeight="1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</row>
    <row r="206" spans="1:14" ht="13.5" customHeight="1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</row>
    <row r="207" spans="1:14" ht="13.5" customHeight="1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</row>
    <row r="208" spans="1:14" ht="13.5" customHeight="1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</row>
    <row r="209" spans="1:14" ht="13.5" customHeight="1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</row>
    <row r="210" spans="1:14" ht="13.5" customHeight="1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</row>
    <row r="211" spans="1:14" ht="13.5" customHeight="1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</row>
    <row r="212" spans="1:14" ht="13.5" customHeight="1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</row>
    <row r="213" spans="1:14" ht="13.5" customHeight="1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</row>
    <row r="214" spans="1:14" ht="13.5" customHeight="1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</row>
    <row r="215" spans="1:14" ht="13.5" customHeight="1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</row>
    <row r="216" spans="1:14" ht="13.5" customHeight="1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</row>
    <row r="217" spans="1:14" ht="13.5" customHeight="1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</row>
    <row r="218" spans="1:14" ht="13.5" customHeight="1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</row>
    <row r="219" spans="1:14" ht="13.5" customHeight="1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</row>
    <row r="220" spans="1:14" ht="13.5" customHeight="1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</row>
    <row r="221" spans="1:14" ht="13.5" customHeight="1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</row>
    <row r="222" spans="1:14" ht="13.5" customHeight="1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</row>
    <row r="223" spans="1:14" ht="13.5" customHeight="1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</row>
    <row r="224" spans="1:14" ht="13.5" customHeight="1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</row>
    <row r="225" spans="1:14" ht="13.5" customHeight="1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</row>
    <row r="226" spans="1:14" ht="13.5" customHeight="1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</row>
    <row r="227" spans="1:14" ht="13.5" customHeight="1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</row>
    <row r="228" spans="1:14" ht="13.5" customHeight="1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</row>
    <row r="229" spans="1:14" ht="13.5" customHeight="1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</row>
    <row r="230" spans="1:14" ht="13.5" customHeight="1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</row>
    <row r="231" spans="1:14" ht="13.5" customHeight="1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</row>
    <row r="232" spans="1:14" ht="13.5" customHeight="1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</row>
    <row r="233" spans="1:14" ht="13.5" customHeight="1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</row>
    <row r="234" spans="1:14" ht="13.5" customHeight="1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</row>
    <row r="235" spans="1:14" ht="13.5" customHeight="1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</row>
    <row r="236" spans="1:14" ht="13.5" customHeight="1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</row>
    <row r="237" spans="1:14" ht="13.5" customHeight="1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</row>
    <row r="238" spans="1:14" ht="13.5" customHeight="1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</row>
    <row r="239" spans="1:14" ht="13.5" customHeight="1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</row>
    <row r="240" spans="1:14" ht="13.5" customHeight="1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</row>
    <row r="241" spans="1:14" ht="13.5" customHeight="1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</row>
    <row r="242" spans="1:14" ht="13.5" customHeight="1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</row>
    <row r="243" spans="1:14" ht="13.5" customHeight="1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</row>
    <row r="244" spans="1:14" ht="13.5" customHeight="1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</row>
    <row r="245" spans="1:14" ht="13.5" customHeight="1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</row>
    <row r="246" spans="1:14" ht="13.5" customHeight="1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</row>
    <row r="247" spans="1:14" ht="13.5" customHeight="1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</row>
    <row r="248" spans="1:14" ht="13.5" customHeight="1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</row>
    <row r="249" spans="1:14" ht="13.5" customHeight="1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</row>
    <row r="250" spans="1:14" ht="13.5" customHeight="1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</row>
    <row r="251" spans="1:14" ht="13.5" customHeight="1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</row>
    <row r="252" spans="1:14" ht="13.5" customHeight="1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</row>
    <row r="253" spans="1:14" ht="13.5" customHeight="1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</row>
    <row r="254" spans="1:14" ht="13.5" customHeight="1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</row>
    <row r="255" spans="1:14" ht="13.5" customHeight="1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</row>
    <row r="256" spans="1:14" ht="13.5" customHeight="1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</row>
    <row r="257" spans="1:14" ht="13.5" customHeight="1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</row>
    <row r="258" spans="1:14" ht="13.5" customHeight="1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</row>
    <row r="259" spans="1:14" ht="13.5" customHeight="1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</row>
    <row r="260" spans="1:14" ht="13.5" customHeight="1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</row>
    <row r="261" spans="1:14" ht="13.5" customHeight="1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</row>
    <row r="262" spans="1:14" ht="13.5" customHeight="1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</row>
    <row r="263" spans="1:14" ht="13.5" customHeight="1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</row>
    <row r="264" spans="1:14" ht="13.5" customHeight="1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</row>
    <row r="265" spans="1:14" ht="13.5" customHeight="1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</row>
    <row r="266" spans="1:14" ht="13.5" customHeight="1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</row>
    <row r="267" spans="1:14" ht="13.5" customHeight="1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</row>
    <row r="268" spans="1:14" ht="13.5" customHeight="1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</row>
    <row r="269" spans="1:14" ht="13.5" customHeight="1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</row>
    <row r="270" spans="1:14" ht="13.5" customHeight="1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</row>
    <row r="271" spans="1:14" ht="13.5" customHeight="1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</row>
    <row r="272" spans="1:14" ht="13.5" customHeight="1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</row>
    <row r="273" spans="1:14" ht="13.5" customHeight="1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</row>
    <row r="274" spans="1:14" ht="13.5" customHeight="1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</row>
    <row r="275" spans="1:14" ht="13.5" customHeight="1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</row>
    <row r="276" spans="1:14" ht="13.5" customHeight="1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</row>
    <row r="277" spans="1:14" ht="13.5" customHeight="1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</row>
    <row r="278" spans="1:14" ht="13.5" customHeight="1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</row>
    <row r="279" spans="1:14" ht="13.5" customHeight="1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</row>
    <row r="280" spans="1:14" ht="13.5" customHeight="1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</row>
    <row r="281" spans="1:14" ht="13.5" customHeight="1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</row>
    <row r="282" spans="1:14" ht="13.5" customHeight="1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</row>
    <row r="283" spans="1:14" ht="13.5" customHeight="1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</row>
    <row r="284" spans="1:14" ht="13.5" customHeight="1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</row>
    <row r="285" spans="1:14" ht="13.5" customHeight="1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</row>
    <row r="286" spans="1:14" ht="13.5" customHeight="1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</row>
    <row r="287" spans="1:14" ht="13.5" customHeight="1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</row>
    <row r="288" spans="1:14" ht="13.5" customHeight="1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</row>
    <row r="289" spans="1:14" ht="13.5" customHeight="1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</row>
    <row r="290" spans="1:14" ht="13.5" customHeight="1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</row>
    <row r="291" spans="1:14" ht="13.5" customHeight="1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</row>
    <row r="292" spans="1:14" ht="13.5" customHeight="1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</row>
    <row r="293" spans="1:14" ht="13.5" customHeight="1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</row>
    <row r="294" spans="1:14" ht="13.5" customHeight="1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</row>
    <row r="295" spans="1:14" ht="13.5" customHeight="1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</row>
    <row r="296" spans="1:14" ht="13.5" customHeight="1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</row>
    <row r="297" spans="1:14" ht="13.5" customHeight="1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</row>
    <row r="298" spans="1:14" ht="13.5" customHeight="1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</row>
    <row r="299" spans="1:14" ht="13.5" customHeight="1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</row>
    <row r="300" spans="1:14" ht="13.5" customHeight="1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</row>
    <row r="301" spans="1:14" ht="13.5" customHeight="1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</row>
    <row r="302" spans="1:14" ht="13.5" customHeight="1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</row>
    <row r="303" spans="1:14" ht="13.5" customHeight="1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</row>
    <row r="304" spans="1:14" ht="13.5" customHeight="1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</row>
    <row r="305" spans="1:14" ht="13.5" customHeight="1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</row>
    <row r="306" spans="1:14" ht="13.5" customHeight="1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</row>
    <row r="307" spans="1:14" ht="13.5" customHeight="1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</row>
    <row r="308" spans="1:14" ht="13.5" customHeight="1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</row>
    <row r="309" spans="1:14" ht="13.5" customHeight="1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</row>
    <row r="310" spans="1:14" ht="13.5" customHeight="1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</row>
    <row r="311" spans="1:14" ht="13.5" customHeight="1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</row>
    <row r="312" spans="1:14" ht="13.5" customHeight="1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</row>
    <row r="313" spans="1:14" ht="13.5" customHeight="1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</row>
    <row r="314" spans="1:14" ht="13.5" customHeight="1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</row>
    <row r="315" spans="1:14" ht="13.5" customHeight="1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</row>
    <row r="316" spans="1:14" ht="13.5" customHeight="1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</row>
    <row r="317" spans="1:14" ht="13.5" customHeight="1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</row>
    <row r="318" spans="1:14" ht="13.5" customHeight="1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</row>
    <row r="319" spans="1:14" ht="13.5" customHeight="1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</row>
    <row r="320" spans="1:14" ht="13.5" customHeight="1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</row>
    <row r="321" spans="1:14" ht="13.5" customHeight="1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</row>
    <row r="322" spans="1:14" ht="13.5" customHeight="1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</row>
    <row r="323" spans="1:14" ht="13.5" customHeight="1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</row>
    <row r="324" spans="1:14" ht="13.5" customHeight="1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</row>
    <row r="325" spans="1:14" ht="13.5" customHeight="1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</row>
    <row r="326" spans="1:14" ht="13.5" customHeight="1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</row>
    <row r="327" spans="1:14" ht="13.5" customHeight="1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</row>
    <row r="328" spans="1:14" ht="13.5" customHeight="1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</row>
    <row r="329" spans="1:14" ht="13.5" customHeight="1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</row>
    <row r="330" spans="1:14" ht="13.5" customHeight="1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</row>
    <row r="331" spans="1:14" ht="13.5" customHeight="1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</row>
    <row r="332" spans="1:14" ht="13.5" customHeight="1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</row>
    <row r="333" spans="1:14" ht="13.5" customHeight="1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</row>
    <row r="334" spans="1:14" ht="13.5" customHeight="1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</row>
    <row r="335" spans="1:14" ht="13.5" customHeight="1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</row>
    <row r="336" spans="1:14" ht="13.5" customHeight="1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</row>
    <row r="337" spans="1:14" ht="13.5" customHeight="1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</row>
    <row r="338" spans="1:14" ht="13.5" customHeight="1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</row>
    <row r="339" spans="1:14" ht="13.5" customHeight="1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</row>
    <row r="340" spans="1:14" ht="13.5" customHeight="1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</row>
    <row r="341" spans="1:14" ht="13.5" customHeight="1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</row>
    <row r="342" spans="1:14" ht="13.5" customHeight="1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</row>
    <row r="343" spans="1:14" ht="13.5" customHeight="1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</row>
    <row r="344" spans="1:14" ht="13.5" customHeight="1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</row>
    <row r="345" spans="1:14" ht="13.5" customHeight="1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</row>
    <row r="346" spans="1:14" ht="13.5" customHeight="1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</row>
    <row r="347" spans="1:14" ht="13.5" customHeight="1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</row>
    <row r="348" spans="1:14" ht="13.5" customHeight="1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</row>
    <row r="349" spans="1:14" ht="13.5" customHeight="1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</row>
    <row r="350" spans="1:14" ht="13.5" customHeight="1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</row>
    <row r="351" spans="1:14" ht="13.5" customHeight="1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</row>
    <row r="352" spans="1:14" ht="13.5" customHeight="1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</row>
    <row r="353" spans="1:14" ht="13.5" customHeight="1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</row>
    <row r="354" spans="1:14" ht="13.5" customHeight="1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</row>
    <row r="355" spans="1:14" ht="13.5" customHeight="1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</row>
    <row r="356" spans="1:14" ht="13.5" customHeight="1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</row>
    <row r="357" spans="1:14" ht="13.5" customHeight="1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</row>
    <row r="358" spans="1:14" ht="13.5" customHeight="1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</row>
    <row r="359" spans="1:14" ht="13.5" customHeight="1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</row>
    <row r="360" spans="1:14" ht="13.5" customHeight="1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</row>
    <row r="361" spans="1:14" ht="13.5" customHeight="1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</row>
    <row r="362" spans="1:14" ht="13.5" customHeight="1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</row>
    <row r="363" spans="1:14" ht="13.5" customHeight="1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</row>
    <row r="364" spans="1:14" ht="13.5" customHeight="1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</row>
    <row r="365" spans="1:14" ht="13.5" customHeight="1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</row>
    <row r="366" spans="1:14" ht="13.5" customHeight="1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</row>
    <row r="367" spans="1:14" ht="13.5" customHeight="1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</row>
    <row r="368" spans="1:14" ht="13.5" customHeight="1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</row>
    <row r="369" spans="1:14" ht="13.5" customHeight="1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</row>
    <row r="370" spans="1:14" ht="13.5" customHeight="1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</row>
    <row r="371" spans="1:14" ht="13.5" customHeight="1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</row>
    <row r="372" spans="1:14" ht="13.5" customHeight="1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</row>
    <row r="373" spans="1:14" ht="13.5" customHeight="1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</row>
    <row r="374" spans="1:14" ht="13.5" customHeight="1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</row>
    <row r="375" spans="1:14" ht="13.5" customHeight="1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</row>
    <row r="376" spans="1:14" ht="13.5" customHeight="1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</row>
    <row r="377" spans="1:14" ht="13.5" customHeight="1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</row>
    <row r="378" spans="1:14" ht="13.5" customHeight="1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</row>
    <row r="379" spans="1:14" ht="13.5" customHeight="1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</row>
    <row r="380" spans="1:14" ht="13.5" customHeight="1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</row>
    <row r="381" spans="1:14" ht="13.5" customHeight="1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</row>
    <row r="382" spans="1:14" ht="13.5" customHeight="1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</row>
    <row r="383" spans="1:14" ht="13.5" customHeight="1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</row>
    <row r="384" spans="1:14" ht="13.5" customHeight="1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</row>
    <row r="385" spans="1:14" ht="13.5" customHeight="1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</row>
    <row r="386" spans="1:14" ht="13.5" customHeight="1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</row>
    <row r="387" spans="1:14" ht="13.5" customHeight="1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</row>
    <row r="388" spans="1:14" ht="13.5" customHeight="1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</row>
    <row r="389" spans="1:14" ht="13.5" customHeight="1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</row>
    <row r="390" spans="1:14" ht="13.5" customHeight="1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</row>
    <row r="391" spans="1:14" ht="13.5" customHeight="1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</row>
    <row r="392" spans="1:14" ht="13.5" customHeight="1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</row>
    <row r="393" spans="1:14" ht="13.5" customHeight="1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</row>
    <row r="394" spans="1:14" ht="13.5" customHeight="1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</row>
    <row r="395" spans="1:14" ht="13.5" customHeight="1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</row>
    <row r="396" spans="1:14" ht="13.5" customHeight="1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</row>
    <row r="397" spans="1:14" ht="13.5" customHeight="1" x14ac:dyDescent="0.2"/>
    <row r="398" spans="1:14" ht="13.5" customHeight="1" x14ac:dyDescent="0.2"/>
    <row r="399" spans="1:14" ht="13.5" customHeight="1" x14ac:dyDescent="0.2"/>
    <row r="400" spans="1:14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</sheetData>
  <mergeCells count="11">
    <mergeCell ref="B113:J113"/>
    <mergeCell ref="B122:K122"/>
    <mergeCell ref="B1:J1"/>
    <mergeCell ref="B2:J3"/>
    <mergeCell ref="B33:J33"/>
    <mergeCell ref="B66:J66"/>
    <mergeCell ref="B100:J100"/>
    <mergeCell ref="B104:J104"/>
    <mergeCell ref="B105:J105"/>
    <mergeCell ref="B5:J5"/>
    <mergeCell ref="B6:J6"/>
  </mergeCells>
  <pageMargins left="0.511811023622047" right="0.511811023622047" top="0.39370078740157499" bottom="0.39370078740157499" header="0.39370078740157499" footer="0.39370078740157499"/>
  <pageSetup paperSize="9" orientation="landscape" horizontalDpi="0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>
    <outlinePr summaryBelow="0" summaryRight="0"/>
  </sheetPr>
  <dimension ref="A1:N600"/>
  <sheetViews>
    <sheetView showGridLines="0" workbookViewId="0">
      <pane ySplit="4" topLeftCell="A5" activePane="bottomLeft" state="frozen"/>
      <selection pane="bottomLeft" activeCell="F84" sqref="F84"/>
    </sheetView>
  </sheetViews>
  <sheetFormatPr defaultRowHeight="12.75" x14ac:dyDescent="0.2"/>
  <cols>
    <col min="2" max="2" width="13.42578125" bestFit="1" customWidth="1"/>
    <col min="3" max="3" width="10" bestFit="1" customWidth="1"/>
    <col min="4" max="4" width="9.5703125" bestFit="1" customWidth="1"/>
    <col min="5" max="5" width="7.85546875" bestFit="1" customWidth="1"/>
    <col min="6" max="6" width="9.28515625" bestFit="1" customWidth="1"/>
    <col min="7" max="7" width="9" bestFit="1" customWidth="1"/>
    <col min="8" max="8" width="12" bestFit="1" customWidth="1"/>
    <col min="9" max="9" width="55.85546875" bestFit="1" customWidth="1"/>
    <col min="10" max="10" width="6.85546875" customWidth="1"/>
    <col min="11" max="11" width="31.85546875" customWidth="1"/>
  </cols>
  <sheetData>
    <row r="1" spans="1:14" ht="21.6" customHeight="1" x14ac:dyDescent="0.2">
      <c r="B1" s="40" t="s">
        <v>737</v>
      </c>
      <c r="C1" s="40"/>
      <c r="D1" s="40"/>
      <c r="E1" s="40"/>
      <c r="F1" s="40"/>
      <c r="G1" s="40"/>
      <c r="H1" s="40"/>
      <c r="I1" s="40"/>
      <c r="J1" s="10"/>
      <c r="K1" s="9"/>
      <c r="L1" s="9"/>
      <c r="M1" s="9"/>
      <c r="N1" s="9"/>
    </row>
    <row r="2" spans="1:14" ht="15" customHeight="1" x14ac:dyDescent="0.2">
      <c r="B2" s="42" t="str">
        <f>+'סכום נכסי ההשקעה'!B2:D2</f>
        <v>לתאריך 31/12/2013
מבטחים- קופת גמל למטרות חופשה חגים והבראה (אישור אוצר  1154 )</v>
      </c>
      <c r="C2" s="42"/>
      <c r="D2" s="42"/>
      <c r="E2" s="42"/>
      <c r="F2" s="42"/>
      <c r="G2" s="42"/>
      <c r="H2" s="42"/>
      <c r="I2" s="42"/>
      <c r="J2" s="10"/>
      <c r="K2" s="9"/>
      <c r="L2" s="9"/>
      <c r="M2" s="9"/>
      <c r="N2" s="9"/>
    </row>
    <row r="3" spans="1:14" ht="12.75" customHeight="1" thickBot="1" x14ac:dyDescent="0.25">
      <c r="B3" s="44"/>
      <c r="C3" s="44"/>
      <c r="D3" s="44"/>
      <c r="E3" s="44"/>
      <c r="F3" s="44"/>
      <c r="G3" s="44"/>
      <c r="H3" s="44"/>
      <c r="I3" s="44"/>
      <c r="J3" s="2"/>
      <c r="K3" s="1"/>
    </row>
    <row r="4" spans="1:14" s="26" customFormat="1" ht="34.5" customHeight="1" thickBot="1" x14ac:dyDescent="0.25">
      <c r="A4" s="22"/>
      <c r="B4" s="23" t="s">
        <v>1</v>
      </c>
      <c r="C4" s="23" t="s">
        <v>67</v>
      </c>
      <c r="D4" s="23" t="s">
        <v>68</v>
      </c>
      <c r="E4" s="23" t="s">
        <v>69</v>
      </c>
      <c r="F4" s="23" t="s">
        <v>70</v>
      </c>
      <c r="G4" s="23" t="s">
        <v>32</v>
      </c>
      <c r="H4" s="23" t="s">
        <v>39</v>
      </c>
      <c r="I4" s="23" t="s">
        <v>40</v>
      </c>
      <c r="J4" s="24"/>
      <c r="K4" s="25"/>
      <c r="L4" s="22"/>
      <c r="M4" s="22"/>
      <c r="N4" s="22"/>
    </row>
    <row r="5" spans="1:14" ht="13.5" customHeight="1" thickBot="1" x14ac:dyDescent="0.25">
      <c r="A5" s="11"/>
      <c r="B5" s="43" t="s">
        <v>41</v>
      </c>
      <c r="C5" s="43"/>
      <c r="D5" s="43"/>
      <c r="E5" s="43"/>
      <c r="F5" s="43"/>
      <c r="G5" s="43"/>
      <c r="H5" s="43"/>
      <c r="I5" s="43"/>
      <c r="J5" s="12"/>
      <c r="K5" s="13"/>
      <c r="L5" s="11"/>
      <c r="M5" s="11"/>
      <c r="N5" s="11"/>
    </row>
    <row r="6" spans="1:14" ht="13.5" customHeight="1" x14ac:dyDescent="0.2">
      <c r="A6" s="11"/>
      <c r="B6" s="43" t="s">
        <v>738</v>
      </c>
      <c r="C6" s="43"/>
      <c r="D6" s="43"/>
      <c r="E6" s="43"/>
      <c r="F6" s="43"/>
      <c r="G6" s="43"/>
      <c r="H6" s="43"/>
      <c r="I6" s="43"/>
      <c r="J6" s="12"/>
      <c r="K6" s="13"/>
      <c r="L6" s="11"/>
      <c r="M6" s="11"/>
      <c r="N6" s="11"/>
    </row>
    <row r="7" spans="1:14" ht="13.5" customHeight="1" x14ac:dyDescent="0.2">
      <c r="A7" s="11"/>
      <c r="B7" s="14">
        <f>D7/'סכום נכסי ההשקעה'!$C$35*100</f>
        <v>0.64705846913749931</v>
      </c>
      <c r="C7" s="14">
        <v>1.8615306059887001E-3</v>
      </c>
      <c r="D7" s="14">
        <v>230.84880000000001</v>
      </c>
      <c r="E7" s="14">
        <v>12080</v>
      </c>
      <c r="F7" s="14">
        <v>1911</v>
      </c>
      <c r="G7" s="15" t="s">
        <v>43</v>
      </c>
      <c r="H7" s="15" t="s">
        <v>739</v>
      </c>
      <c r="I7" s="15" t="s">
        <v>740</v>
      </c>
      <c r="J7" s="12"/>
      <c r="K7" s="13"/>
      <c r="L7" s="11"/>
      <c r="M7" s="11"/>
      <c r="N7" s="11"/>
    </row>
    <row r="8" spans="1:14" ht="13.5" customHeight="1" x14ac:dyDescent="0.2">
      <c r="A8" s="11"/>
      <c r="B8" s="14">
        <f>D8/'סכום נכסי ההשקעה'!$C$35*100</f>
        <v>4.7237896296308937E-2</v>
      </c>
      <c r="C8" s="14">
        <v>4.56834532374101E-4</v>
      </c>
      <c r="D8" s="14">
        <v>16.852900000000002</v>
      </c>
      <c r="E8" s="14">
        <v>13270</v>
      </c>
      <c r="F8" s="14">
        <v>127</v>
      </c>
      <c r="G8" s="15" t="s">
        <v>43</v>
      </c>
      <c r="H8" s="15" t="s">
        <v>741</v>
      </c>
      <c r="I8" s="15" t="s">
        <v>742</v>
      </c>
      <c r="J8" s="12"/>
      <c r="K8" s="13"/>
      <c r="L8" s="11"/>
      <c r="M8" s="11"/>
      <c r="N8" s="11"/>
    </row>
    <row r="9" spans="1:14" ht="13.5" customHeight="1" x14ac:dyDescent="0.2">
      <c r="A9" s="11"/>
      <c r="B9" s="14">
        <f>D9/'סכום נכסי ההשקעה'!$C$35*100</f>
        <v>0.23126160880215177</v>
      </c>
      <c r="C9" s="14">
        <v>1.91067389720127E-3</v>
      </c>
      <c r="D9" s="14">
        <v>82.506399999999999</v>
      </c>
      <c r="E9" s="14">
        <v>12080</v>
      </c>
      <c r="F9" s="14">
        <v>683</v>
      </c>
      <c r="G9" s="15" t="s">
        <v>43</v>
      </c>
      <c r="H9" s="15" t="s">
        <v>743</v>
      </c>
      <c r="I9" s="15" t="s">
        <v>744</v>
      </c>
      <c r="J9" s="12"/>
      <c r="K9" s="13"/>
      <c r="L9" s="11"/>
      <c r="M9" s="11"/>
      <c r="N9" s="11"/>
    </row>
    <row r="10" spans="1:14" ht="13.5" customHeight="1" x14ac:dyDescent="0.2">
      <c r="A10" s="11"/>
      <c r="B10" s="14">
        <f>D10/'סכום נכסי ההשקעה'!$C$35*100</f>
        <v>4.7309091317102168E-2</v>
      </c>
      <c r="C10" s="14">
        <v>6.3500000000000004E-4</v>
      </c>
      <c r="D10" s="14">
        <v>16.878299999999999</v>
      </c>
      <c r="E10" s="14">
        <v>1329</v>
      </c>
      <c r="F10" s="14">
        <v>1270</v>
      </c>
      <c r="G10" s="15" t="s">
        <v>43</v>
      </c>
      <c r="H10" s="15" t="s">
        <v>745</v>
      </c>
      <c r="I10" s="15" t="s">
        <v>746</v>
      </c>
      <c r="J10" s="12"/>
      <c r="K10" s="13"/>
      <c r="L10" s="11"/>
      <c r="M10" s="11"/>
      <c r="N10" s="11"/>
    </row>
    <row r="11" spans="1:14" ht="13.5" customHeight="1" x14ac:dyDescent="0.2">
      <c r="A11" s="11"/>
      <c r="B11" s="16">
        <f>D11/'סכום נכסי ההשקעה'!$C$35*100</f>
        <v>0.97286706555306224</v>
      </c>
      <c r="C11" s="17"/>
      <c r="D11" s="16">
        <f>SUM(D7:D10)</f>
        <v>347.08640000000003</v>
      </c>
      <c r="E11" s="17"/>
      <c r="F11" s="16">
        <f>SUM(F7:F10)</f>
        <v>3991</v>
      </c>
      <c r="G11" s="17"/>
      <c r="H11" s="17"/>
      <c r="I11" s="18" t="s">
        <v>747</v>
      </c>
      <c r="J11" s="12"/>
      <c r="K11" s="13"/>
      <c r="L11" s="11"/>
      <c r="M11" s="11"/>
      <c r="N11" s="11"/>
    </row>
    <row r="12" spans="1:14" ht="13.5" customHeight="1" x14ac:dyDescent="0.2">
      <c r="A12" s="11"/>
      <c r="B12" s="43" t="s">
        <v>748</v>
      </c>
      <c r="C12" s="43"/>
      <c r="D12" s="43"/>
      <c r="E12" s="43"/>
      <c r="F12" s="43"/>
      <c r="G12" s="43"/>
      <c r="H12" s="43"/>
      <c r="I12" s="43"/>
      <c r="J12" s="12"/>
      <c r="K12" s="13"/>
      <c r="L12" s="11"/>
      <c r="M12" s="11"/>
      <c r="N12" s="11"/>
    </row>
    <row r="13" spans="1:14" ht="13.5" customHeight="1" x14ac:dyDescent="0.2">
      <c r="A13" s="11"/>
      <c r="B13" s="14">
        <f>D13/'סכום נכסי ההשקעה'!$C$35*100</f>
        <v>3.3057434345725105</v>
      </c>
      <c r="C13" s="14">
        <v>6.5606064069920395E-2</v>
      </c>
      <c r="D13" s="14">
        <v>1179.37859</v>
      </c>
      <c r="E13" s="14">
        <v>3013</v>
      </c>
      <c r="F13" s="14">
        <v>39143</v>
      </c>
      <c r="G13" s="15" t="s">
        <v>43</v>
      </c>
      <c r="H13" s="15" t="s">
        <v>749</v>
      </c>
      <c r="I13" s="15" t="s">
        <v>750</v>
      </c>
      <c r="J13" s="12"/>
      <c r="K13" s="13"/>
      <c r="L13" s="11"/>
      <c r="M13" s="11"/>
      <c r="N13" s="11"/>
    </row>
    <row r="14" spans="1:14" ht="13.5" customHeight="1" x14ac:dyDescent="0.2">
      <c r="A14" s="11"/>
      <c r="B14" s="14">
        <f>D14/'סכום נכסי ההשקעה'!$C$35*100</f>
        <v>1.748893596646959</v>
      </c>
      <c r="C14" s="14">
        <v>1.47642857142857E-2</v>
      </c>
      <c r="D14" s="14">
        <v>623.946687</v>
      </c>
      <c r="E14" s="14">
        <v>3018.61</v>
      </c>
      <c r="F14" s="14">
        <v>20670</v>
      </c>
      <c r="G14" s="15" t="s">
        <v>43</v>
      </c>
      <c r="H14" s="15" t="s">
        <v>751</v>
      </c>
      <c r="I14" s="15" t="s">
        <v>752</v>
      </c>
      <c r="J14" s="12"/>
      <c r="K14" s="13"/>
      <c r="L14" s="11"/>
      <c r="M14" s="11"/>
      <c r="N14" s="11"/>
    </row>
    <row r="15" spans="1:14" ht="13.5" customHeight="1" x14ac:dyDescent="0.2">
      <c r="A15" s="11"/>
      <c r="B15" s="16">
        <f>D15/'סכום נכסי ההשקעה'!$C$35*100</f>
        <v>5.0546370312194684</v>
      </c>
      <c r="C15" s="17"/>
      <c r="D15" s="16">
        <f>SUM(D13:D14)</f>
        <v>1803.3252769999999</v>
      </c>
      <c r="E15" s="17"/>
      <c r="F15" s="16">
        <f>SUM(F13:F14)</f>
        <v>59813</v>
      </c>
      <c r="G15" s="17"/>
      <c r="H15" s="17"/>
      <c r="I15" s="18" t="s">
        <v>753</v>
      </c>
      <c r="J15" s="12"/>
      <c r="K15" s="13"/>
      <c r="L15" s="11"/>
      <c r="M15" s="11"/>
      <c r="N15" s="11"/>
    </row>
    <row r="16" spans="1:14" ht="13.5" customHeight="1" x14ac:dyDescent="0.2">
      <c r="A16" s="11"/>
      <c r="B16" s="43" t="s">
        <v>754</v>
      </c>
      <c r="C16" s="43"/>
      <c r="D16" s="43"/>
      <c r="E16" s="43"/>
      <c r="F16" s="43"/>
      <c r="G16" s="43"/>
      <c r="H16" s="43"/>
      <c r="I16" s="43"/>
      <c r="J16" s="12"/>
      <c r="K16" s="13"/>
      <c r="L16" s="11"/>
      <c r="M16" s="11"/>
      <c r="N16" s="11"/>
    </row>
    <row r="17" spans="1:14" ht="13.5" customHeight="1" x14ac:dyDescent="0.2">
      <c r="A17" s="11"/>
      <c r="B17" s="14">
        <f>D17/'סכום נכסי ההשקעה'!$C$35*100</f>
        <v>2.0624132401440769E-2</v>
      </c>
      <c r="C17" s="14">
        <v>3.0883261272390398E-3</v>
      </c>
      <c r="D17" s="14">
        <v>7.3579999999999997</v>
      </c>
      <c r="E17" s="14">
        <v>7358</v>
      </c>
      <c r="F17" s="14">
        <v>100</v>
      </c>
      <c r="G17" s="15" t="s">
        <v>43</v>
      </c>
      <c r="H17" s="15" t="s">
        <v>755</v>
      </c>
      <c r="I17" s="15" t="s">
        <v>756</v>
      </c>
      <c r="J17" s="12"/>
      <c r="K17" s="13"/>
      <c r="L17" s="11"/>
      <c r="M17" s="11"/>
      <c r="N17" s="11"/>
    </row>
    <row r="18" spans="1:14" ht="13.5" customHeight="1" x14ac:dyDescent="0.2">
      <c r="A18" s="11"/>
      <c r="B18" s="14">
        <f>D18/'סכום נכסי ההשקעה'!$C$35*100</f>
        <v>0.22116649120810053</v>
      </c>
      <c r="C18" s="14">
        <v>3.5029940119760501E-3</v>
      </c>
      <c r="D18" s="14">
        <v>78.904799999999994</v>
      </c>
      <c r="E18" s="14">
        <v>6744</v>
      </c>
      <c r="F18" s="14">
        <v>1170</v>
      </c>
      <c r="G18" s="15" t="s">
        <v>43</v>
      </c>
      <c r="H18" s="15" t="s">
        <v>757</v>
      </c>
      <c r="I18" s="15" t="s">
        <v>758</v>
      </c>
      <c r="J18" s="12"/>
      <c r="K18" s="13"/>
      <c r="L18" s="11"/>
      <c r="M18" s="11"/>
      <c r="N18" s="11"/>
    </row>
    <row r="19" spans="1:14" ht="13.5" customHeight="1" x14ac:dyDescent="0.2">
      <c r="A19" s="11"/>
      <c r="B19" s="14">
        <f>D19/'סכום נכסי ההשקעה'!$C$35*100</f>
        <v>0.69167504325090157</v>
      </c>
      <c r="C19" s="14">
        <v>2.6459059233449499E-2</v>
      </c>
      <c r="D19" s="14">
        <v>246.76650000000001</v>
      </c>
      <c r="E19" s="14">
        <v>20310</v>
      </c>
      <c r="F19" s="14">
        <v>1215</v>
      </c>
      <c r="G19" s="15" t="s">
        <v>43</v>
      </c>
      <c r="H19" s="15" t="s">
        <v>759</v>
      </c>
      <c r="I19" s="15" t="s">
        <v>760</v>
      </c>
      <c r="J19" s="12"/>
      <c r="K19" s="13"/>
      <c r="L19" s="11"/>
      <c r="M19" s="11"/>
      <c r="N19" s="11"/>
    </row>
    <row r="20" spans="1:14" ht="13.5" customHeight="1" x14ac:dyDescent="0.2">
      <c r="A20" s="11"/>
      <c r="B20" s="14">
        <f>D20/'סכום נכסי ההשקעה'!$C$35*100</f>
        <v>4.0887496648302921E-2</v>
      </c>
      <c r="C20" s="14">
        <v>2.7317262688868501E-3</v>
      </c>
      <c r="D20" s="14">
        <v>14.587289999999999</v>
      </c>
      <c r="E20" s="14">
        <v>7047</v>
      </c>
      <c r="F20" s="14">
        <v>207</v>
      </c>
      <c r="G20" s="15" t="s">
        <v>43</v>
      </c>
      <c r="H20" s="15" t="s">
        <v>761</v>
      </c>
      <c r="I20" s="15" t="s">
        <v>762</v>
      </c>
      <c r="J20" s="12"/>
      <c r="K20" s="13"/>
      <c r="L20" s="11"/>
      <c r="M20" s="11"/>
      <c r="N20" s="11"/>
    </row>
    <row r="21" spans="1:14" ht="13.5" customHeight="1" x14ac:dyDescent="0.2">
      <c r="A21" s="11"/>
      <c r="B21" s="14">
        <f>D21/'סכום נכסי ההשקעה'!$C$35*100</f>
        <v>6.4702592684649896E-2</v>
      </c>
      <c r="C21" s="14">
        <v>3.5753623188405801E-3</v>
      </c>
      <c r="D21" s="14">
        <v>23.083718999999999</v>
      </c>
      <c r="E21" s="14">
        <v>935.7</v>
      </c>
      <c r="F21" s="14">
        <v>2467</v>
      </c>
      <c r="G21" s="15" t="s">
        <v>43</v>
      </c>
      <c r="H21" s="15" t="s">
        <v>763</v>
      </c>
      <c r="I21" s="15" t="s">
        <v>764</v>
      </c>
      <c r="J21" s="12"/>
      <c r="K21" s="13"/>
      <c r="L21" s="11"/>
      <c r="M21" s="11"/>
      <c r="N21" s="11"/>
    </row>
    <row r="22" spans="1:14" ht="13.5" customHeight="1" x14ac:dyDescent="0.2">
      <c r="A22" s="11"/>
      <c r="B22" s="14">
        <f>D22/'סכום נכסי ההשקעה'!$C$35*100</f>
        <v>2.684851125673561E-2</v>
      </c>
      <c r="C22" s="14">
        <v>2.2470588235294102E-3</v>
      </c>
      <c r="D22" s="14">
        <v>9.5786499999999997</v>
      </c>
      <c r="E22" s="14">
        <v>1003</v>
      </c>
      <c r="F22" s="14">
        <v>955</v>
      </c>
      <c r="G22" s="15" t="s">
        <v>43</v>
      </c>
      <c r="H22" s="15" t="s">
        <v>765</v>
      </c>
      <c r="I22" s="15" t="s">
        <v>766</v>
      </c>
      <c r="J22" s="12"/>
      <c r="K22" s="13"/>
      <c r="L22" s="11"/>
      <c r="M22" s="11"/>
      <c r="N22" s="11"/>
    </row>
    <row r="23" spans="1:14" ht="13.5" customHeight="1" x14ac:dyDescent="0.2">
      <c r="A23" s="11"/>
      <c r="B23" s="14">
        <f>D23/'סכום נכסי ההשקעה'!$C$35*100</f>
        <v>0.15378629022981366</v>
      </c>
      <c r="C23" s="14">
        <v>1.6636712928466201E-2</v>
      </c>
      <c r="D23" s="14">
        <v>54.8658</v>
      </c>
      <c r="E23" s="14">
        <v>1683</v>
      </c>
      <c r="F23" s="14">
        <v>3260</v>
      </c>
      <c r="G23" s="15" t="s">
        <v>43</v>
      </c>
      <c r="H23" s="15" t="s">
        <v>767</v>
      </c>
      <c r="I23" s="15" t="s">
        <v>768</v>
      </c>
      <c r="J23" s="12"/>
      <c r="K23" s="13"/>
      <c r="L23" s="11"/>
      <c r="M23" s="11"/>
      <c r="N23" s="11"/>
    </row>
    <row r="24" spans="1:14" ht="13.5" customHeight="1" x14ac:dyDescent="0.2">
      <c r="A24" s="11"/>
      <c r="B24" s="14">
        <f>D24/'סכום נכסי ההשקעה'!$C$35*100</f>
        <v>0.15158849433201946</v>
      </c>
      <c r="C24" s="14">
        <v>1.3945249597423499E-3</v>
      </c>
      <c r="D24" s="14">
        <v>54.081699999999998</v>
      </c>
      <c r="E24" s="14">
        <v>12490</v>
      </c>
      <c r="F24" s="14">
        <v>433</v>
      </c>
      <c r="G24" s="15" t="s">
        <v>43</v>
      </c>
      <c r="H24" s="15" t="s">
        <v>769</v>
      </c>
      <c r="I24" s="15" t="s">
        <v>770</v>
      </c>
      <c r="J24" s="12"/>
      <c r="K24" s="13"/>
      <c r="L24" s="11"/>
      <c r="M24" s="11"/>
      <c r="N24" s="11"/>
    </row>
    <row r="25" spans="1:14" ht="13.5" customHeight="1" x14ac:dyDescent="0.2">
      <c r="A25" s="11"/>
      <c r="B25" s="14">
        <f>D25/'סכום נכסי ההשקעה'!$C$35*100</f>
        <v>0.17972482260857595</v>
      </c>
      <c r="C25" s="14">
        <v>2.37727272727273E-2</v>
      </c>
      <c r="D25" s="14">
        <v>64.119799999999998</v>
      </c>
      <c r="E25" s="14">
        <v>2452</v>
      </c>
      <c r="F25" s="14">
        <v>2615</v>
      </c>
      <c r="G25" s="15" t="s">
        <v>43</v>
      </c>
      <c r="H25" s="15" t="s">
        <v>771</v>
      </c>
      <c r="I25" s="15" t="s">
        <v>772</v>
      </c>
      <c r="J25" s="12"/>
      <c r="K25" s="13"/>
      <c r="L25" s="11"/>
      <c r="M25" s="11"/>
      <c r="N25" s="11"/>
    </row>
    <row r="26" spans="1:14" ht="13.5" customHeight="1" x14ac:dyDescent="0.2">
      <c r="A26" s="11"/>
      <c r="B26" s="14">
        <f>D26/'סכום נכסי ההשקעה'!$C$35*100</f>
        <v>6.9900000182723826E-2</v>
      </c>
      <c r="C26" s="14">
        <v>4.6547619047619003E-3</v>
      </c>
      <c r="D26" s="14">
        <v>24.93798</v>
      </c>
      <c r="E26" s="14">
        <v>6378</v>
      </c>
      <c r="F26" s="14">
        <v>391</v>
      </c>
      <c r="G26" s="15" t="s">
        <v>43</v>
      </c>
      <c r="H26" s="15" t="s">
        <v>773</v>
      </c>
      <c r="I26" s="15" t="s">
        <v>774</v>
      </c>
      <c r="J26" s="12"/>
      <c r="K26" s="13"/>
      <c r="L26" s="11"/>
      <c r="M26" s="11"/>
      <c r="N26" s="11"/>
    </row>
    <row r="27" spans="1:14" ht="13.5" customHeight="1" x14ac:dyDescent="0.2">
      <c r="A27" s="11"/>
      <c r="B27" s="14">
        <f>D27/'סכום נכסי ההשקעה'!$C$35*100</f>
        <v>0.29449349454919588</v>
      </c>
      <c r="C27" s="14">
        <v>1.11209492105609E-2</v>
      </c>
      <c r="D27" s="14">
        <v>105.06542</v>
      </c>
      <c r="E27" s="14">
        <v>1163</v>
      </c>
      <c r="F27" s="14">
        <v>9034</v>
      </c>
      <c r="G27" s="15" t="s">
        <v>43</v>
      </c>
      <c r="H27" s="15" t="s">
        <v>775</v>
      </c>
      <c r="I27" s="15" t="s">
        <v>776</v>
      </c>
      <c r="J27" s="12"/>
      <c r="K27" s="13"/>
      <c r="L27" s="11"/>
      <c r="M27" s="11"/>
      <c r="N27" s="11"/>
    </row>
    <row r="28" spans="1:14" ht="13.5" customHeight="1" x14ac:dyDescent="0.2">
      <c r="A28" s="11"/>
      <c r="B28" s="14">
        <f>D28/'סכום נכסי ההשקעה'!$C$35*100</f>
        <v>4.7964702158186295E-2</v>
      </c>
      <c r="C28" s="14">
        <v>3.3821230638056E-3</v>
      </c>
      <c r="D28" s="14">
        <v>17.112200000000001</v>
      </c>
      <c r="E28" s="14">
        <v>7190</v>
      </c>
      <c r="F28" s="14">
        <v>238</v>
      </c>
      <c r="G28" s="15" t="s">
        <v>43</v>
      </c>
      <c r="H28" s="15" t="s">
        <v>777</v>
      </c>
      <c r="I28" s="15" t="s">
        <v>778</v>
      </c>
      <c r="J28" s="12"/>
      <c r="K28" s="13"/>
      <c r="L28" s="11"/>
      <c r="M28" s="11"/>
      <c r="N28" s="11"/>
    </row>
    <row r="29" spans="1:14" ht="13.5" customHeight="1" x14ac:dyDescent="0.2">
      <c r="A29" s="11"/>
      <c r="B29" s="14">
        <f>D29/'סכום נכסי ההשקעה'!$C$35*100</f>
        <v>0.35014327875897527</v>
      </c>
      <c r="C29" s="14">
        <v>2.9911464775274101E-2</v>
      </c>
      <c r="D29" s="14">
        <v>124.9194</v>
      </c>
      <c r="E29" s="14">
        <v>3774</v>
      </c>
      <c r="F29" s="14">
        <v>3310</v>
      </c>
      <c r="G29" s="15" t="s">
        <v>43</v>
      </c>
      <c r="H29" s="15" t="s">
        <v>779</v>
      </c>
      <c r="I29" s="15" t="s">
        <v>780</v>
      </c>
      <c r="J29" s="12"/>
      <c r="K29" s="13"/>
      <c r="L29" s="11"/>
      <c r="M29" s="11"/>
      <c r="N29" s="11"/>
    </row>
    <row r="30" spans="1:14" ht="13.5" customHeight="1" x14ac:dyDescent="0.2">
      <c r="A30" s="11"/>
      <c r="B30" s="14">
        <f>D30/'סכום נכסי ההשקעה'!$C$35*100</f>
        <v>1.8857430763410309E-2</v>
      </c>
      <c r="C30" s="14">
        <v>1.44591652517341E-3</v>
      </c>
      <c r="D30" s="14">
        <v>6.7276999999999996</v>
      </c>
      <c r="E30" s="14">
        <v>9611</v>
      </c>
      <c r="F30" s="14">
        <v>70</v>
      </c>
      <c r="G30" s="15" t="s">
        <v>43</v>
      </c>
      <c r="H30" s="15" t="s">
        <v>781</v>
      </c>
      <c r="I30" s="15" t="s">
        <v>782</v>
      </c>
      <c r="J30" s="12"/>
      <c r="K30" s="13"/>
      <c r="L30" s="11"/>
      <c r="M30" s="11"/>
      <c r="N30" s="11"/>
    </row>
    <row r="31" spans="1:14" ht="13.5" customHeight="1" x14ac:dyDescent="0.2">
      <c r="A31" s="11"/>
      <c r="B31" s="14">
        <f>D31/'סכום נכסי ההשקעה'!$C$35*100</f>
        <v>0.45607137906643508</v>
      </c>
      <c r="C31" s="14">
        <v>2.58974358974359E-2</v>
      </c>
      <c r="D31" s="14">
        <v>162.71100000000001</v>
      </c>
      <c r="E31" s="14">
        <v>16110</v>
      </c>
      <c r="F31" s="14">
        <v>1010</v>
      </c>
      <c r="G31" s="15" t="s">
        <v>43</v>
      </c>
      <c r="H31" s="15" t="s">
        <v>783</v>
      </c>
      <c r="I31" s="15" t="s">
        <v>784</v>
      </c>
      <c r="J31" s="12"/>
      <c r="K31" s="13"/>
      <c r="L31" s="11"/>
      <c r="M31" s="11"/>
      <c r="N31" s="11"/>
    </row>
    <row r="32" spans="1:14" ht="13.5" customHeight="1" x14ac:dyDescent="0.2">
      <c r="A32" s="11"/>
      <c r="B32" s="14">
        <f>D32/'סכום נכסי ההשקעה'!$C$35*100</f>
        <v>7.8821969587688487E-2</v>
      </c>
      <c r="C32" s="14">
        <v>1.63017006219272E-3</v>
      </c>
      <c r="D32" s="14">
        <v>28.121040000000001</v>
      </c>
      <c r="E32" s="14">
        <v>6648</v>
      </c>
      <c r="F32" s="14">
        <v>423</v>
      </c>
      <c r="G32" s="15" t="s">
        <v>43</v>
      </c>
      <c r="H32" s="15" t="s">
        <v>785</v>
      </c>
      <c r="I32" s="15" t="s">
        <v>786</v>
      </c>
      <c r="J32" s="12"/>
      <c r="K32" s="13"/>
      <c r="L32" s="11"/>
      <c r="M32" s="11"/>
      <c r="N32" s="11"/>
    </row>
    <row r="33" spans="1:14" ht="13.5" customHeight="1" x14ac:dyDescent="0.2">
      <c r="A33" s="11"/>
      <c r="B33" s="14">
        <f>D33/'סכום נכסי ההשקעה'!$C$35*100</f>
        <v>0.2558823605873814</v>
      </c>
      <c r="C33" s="14">
        <v>1.1768000000000001E-2</v>
      </c>
      <c r="D33" s="14">
        <v>91.290260000000004</v>
      </c>
      <c r="E33" s="14">
        <v>6206</v>
      </c>
      <c r="F33" s="14">
        <v>1471</v>
      </c>
      <c r="G33" s="15" t="s">
        <v>43</v>
      </c>
      <c r="H33" s="15">
        <v>1095728</v>
      </c>
      <c r="I33" s="15" t="s">
        <v>787</v>
      </c>
      <c r="J33" s="12"/>
      <c r="K33" s="13"/>
      <c r="L33" s="11"/>
      <c r="M33" s="11"/>
      <c r="N33" s="11"/>
    </row>
    <row r="34" spans="1:14" ht="13.5" customHeight="1" x14ac:dyDescent="0.2">
      <c r="A34" s="11"/>
      <c r="B34" s="16">
        <f>D34/'סכום נכסי ההשקעה'!$C$35*100</f>
        <v>3.1231384902745374</v>
      </c>
      <c r="C34" s="17"/>
      <c r="D34" s="16">
        <f>SUM(D17:D33)</f>
        <v>1114.2312590000001</v>
      </c>
      <c r="E34" s="17"/>
      <c r="F34" s="16">
        <f>SUM(F17:F33)</f>
        <v>28369</v>
      </c>
      <c r="G34" s="17"/>
      <c r="H34" s="17"/>
      <c r="I34" s="18" t="s">
        <v>788</v>
      </c>
      <c r="J34" s="12"/>
      <c r="K34" s="13"/>
      <c r="L34" s="11"/>
      <c r="M34" s="11"/>
      <c r="N34" s="11"/>
    </row>
    <row r="35" spans="1:14" ht="13.5" customHeight="1" x14ac:dyDescent="0.2">
      <c r="A35" s="11"/>
      <c r="B35" s="43" t="s">
        <v>789</v>
      </c>
      <c r="C35" s="43"/>
      <c r="D35" s="43"/>
      <c r="E35" s="43"/>
      <c r="F35" s="43"/>
      <c r="G35" s="43"/>
      <c r="H35" s="43"/>
      <c r="I35" s="43"/>
      <c r="J35" s="12"/>
      <c r="K35" s="13"/>
      <c r="L35" s="11"/>
      <c r="M35" s="11"/>
      <c r="N35" s="11"/>
    </row>
    <row r="36" spans="1:14" ht="13.5" customHeight="1" x14ac:dyDescent="0.2">
      <c r="A36" s="11"/>
      <c r="B36" s="14">
        <f>D36/'סכום נכסי ההשקעה'!$C$35*100</f>
        <v>2.8029535745366637E-8</v>
      </c>
      <c r="C36" s="14">
        <v>0</v>
      </c>
      <c r="D36" s="14">
        <v>1.0000000000000001E-5</v>
      </c>
      <c r="E36" s="14">
        <v>0</v>
      </c>
      <c r="F36" s="14">
        <v>0</v>
      </c>
      <c r="G36" s="15" t="s">
        <v>44</v>
      </c>
      <c r="H36" s="15" t="s">
        <v>44</v>
      </c>
      <c r="I36" s="15" t="s">
        <v>44</v>
      </c>
      <c r="J36" s="12"/>
      <c r="K36" s="13"/>
      <c r="L36" s="11"/>
      <c r="M36" s="11"/>
      <c r="N36" s="11"/>
    </row>
    <row r="37" spans="1:14" ht="13.5" customHeight="1" x14ac:dyDescent="0.2">
      <c r="A37" s="11"/>
      <c r="B37" s="16">
        <f>D37/'סכום נכסי ההשקעה'!$C$35*100</f>
        <v>2.8029535745366637E-8</v>
      </c>
      <c r="C37" s="17"/>
      <c r="D37" s="16">
        <v>1.0000000000000001E-5</v>
      </c>
      <c r="E37" s="17"/>
      <c r="F37" s="16">
        <v>0</v>
      </c>
      <c r="G37" s="17"/>
      <c r="H37" s="17"/>
      <c r="I37" s="18" t="s">
        <v>790</v>
      </c>
      <c r="J37" s="12"/>
      <c r="K37" s="13"/>
      <c r="L37" s="11"/>
      <c r="M37" s="11"/>
      <c r="N37" s="11"/>
    </row>
    <row r="38" spans="1:14" ht="13.5" customHeight="1" x14ac:dyDescent="0.2">
      <c r="A38" s="11"/>
      <c r="B38" s="43" t="s">
        <v>791</v>
      </c>
      <c r="C38" s="43"/>
      <c r="D38" s="43"/>
      <c r="E38" s="43"/>
      <c r="F38" s="43"/>
      <c r="G38" s="43"/>
      <c r="H38" s="43"/>
      <c r="I38" s="43"/>
      <c r="J38" s="12"/>
      <c r="K38" s="13"/>
      <c r="L38" s="11"/>
      <c r="M38" s="11"/>
      <c r="N38" s="11"/>
    </row>
    <row r="39" spans="1:14" ht="13.5" customHeight="1" x14ac:dyDescent="0.2">
      <c r="A39" s="11"/>
      <c r="B39" s="14">
        <f>D39/'סכום נכסי ההשקעה'!$C$35*100</f>
        <v>2.8029535745366637E-8</v>
      </c>
      <c r="C39" s="14">
        <v>0</v>
      </c>
      <c r="D39" s="14">
        <v>1.0000000000000001E-5</v>
      </c>
      <c r="E39" s="14">
        <v>0</v>
      </c>
      <c r="F39" s="14">
        <v>0</v>
      </c>
      <c r="G39" s="15" t="s">
        <v>44</v>
      </c>
      <c r="H39" s="15" t="s">
        <v>44</v>
      </c>
      <c r="I39" s="15" t="s">
        <v>44</v>
      </c>
      <c r="J39" s="12"/>
      <c r="K39" s="13"/>
      <c r="L39" s="11"/>
      <c r="M39" s="11"/>
      <c r="N39" s="11"/>
    </row>
    <row r="40" spans="1:14" ht="13.5" customHeight="1" x14ac:dyDescent="0.2">
      <c r="A40" s="11"/>
      <c r="B40" s="16">
        <f>D40/'סכום נכסי ההשקעה'!$C$35*100</f>
        <v>2.8029535745366637E-8</v>
      </c>
      <c r="C40" s="17"/>
      <c r="D40" s="16">
        <v>1.0000000000000001E-5</v>
      </c>
      <c r="E40" s="17"/>
      <c r="F40" s="16">
        <v>0</v>
      </c>
      <c r="G40" s="17"/>
      <c r="H40" s="17"/>
      <c r="I40" s="18" t="s">
        <v>792</v>
      </c>
      <c r="J40" s="12"/>
      <c r="K40" s="13"/>
      <c r="L40" s="11"/>
      <c r="M40" s="11"/>
      <c r="N40" s="11"/>
    </row>
    <row r="41" spans="1:14" ht="13.5" customHeight="1" x14ac:dyDescent="0.2">
      <c r="A41" s="11"/>
      <c r="B41" s="43" t="s">
        <v>793</v>
      </c>
      <c r="C41" s="43"/>
      <c r="D41" s="43"/>
      <c r="E41" s="43"/>
      <c r="F41" s="43"/>
      <c r="G41" s="43"/>
      <c r="H41" s="43"/>
      <c r="I41" s="43"/>
      <c r="J41" s="12"/>
      <c r="K41" s="13"/>
      <c r="L41" s="11"/>
      <c r="M41" s="11"/>
      <c r="N41" s="11"/>
    </row>
    <row r="42" spans="1:14" ht="13.5" customHeight="1" x14ac:dyDescent="0.2">
      <c r="A42" s="11"/>
      <c r="B42" s="14">
        <f>D42/'סכום נכסי ההשקעה'!$C$35*100</f>
        <v>2.8029535745366637E-8</v>
      </c>
      <c r="C42" s="14">
        <v>0</v>
      </c>
      <c r="D42" s="14">
        <v>1.0000000000000001E-5</v>
      </c>
      <c r="E42" s="14">
        <v>0</v>
      </c>
      <c r="F42" s="14">
        <v>0</v>
      </c>
      <c r="G42" s="15" t="s">
        <v>44</v>
      </c>
      <c r="H42" s="15" t="s">
        <v>44</v>
      </c>
      <c r="I42" s="15" t="s">
        <v>44</v>
      </c>
      <c r="J42" s="12"/>
      <c r="K42" s="13"/>
      <c r="L42" s="11"/>
      <c r="M42" s="11"/>
      <c r="N42" s="11"/>
    </row>
    <row r="43" spans="1:14" ht="13.5" customHeight="1" x14ac:dyDescent="0.2">
      <c r="A43" s="11"/>
      <c r="B43" s="16">
        <f>D43/'סכום נכסי ההשקעה'!$C$35*100</f>
        <v>2.8029535745366637E-8</v>
      </c>
      <c r="C43" s="17"/>
      <c r="D43" s="16">
        <v>1.0000000000000001E-5</v>
      </c>
      <c r="E43" s="17"/>
      <c r="F43" s="16">
        <v>0</v>
      </c>
      <c r="G43" s="17"/>
      <c r="H43" s="17"/>
      <c r="I43" s="18" t="s">
        <v>794</v>
      </c>
      <c r="J43" s="12"/>
      <c r="K43" s="13"/>
      <c r="L43" s="11"/>
      <c r="M43" s="11"/>
      <c r="N43" s="11"/>
    </row>
    <row r="44" spans="1:14" ht="13.5" customHeight="1" x14ac:dyDescent="0.2">
      <c r="A44" s="11"/>
      <c r="B44" s="16">
        <f>D44/'סכום נכסי ההשקעה'!$C$35*100</f>
        <v>9.1506425870470682</v>
      </c>
      <c r="C44" s="17"/>
      <c r="D44" s="16">
        <f>+D34+D15+D11</f>
        <v>3264.6429360000002</v>
      </c>
      <c r="E44" s="17"/>
      <c r="F44" s="16">
        <f>+F34+F15+F11</f>
        <v>92173</v>
      </c>
      <c r="G44" s="17"/>
      <c r="H44" s="17"/>
      <c r="I44" s="18" t="s">
        <v>58</v>
      </c>
      <c r="J44" s="12"/>
      <c r="K44" s="13"/>
      <c r="L44" s="11"/>
      <c r="M44" s="11"/>
      <c r="N44" s="11"/>
    </row>
    <row r="45" spans="1:14" ht="13.5" customHeight="1" x14ac:dyDescent="0.2">
      <c r="A45" s="11"/>
      <c r="B45" s="43" t="s">
        <v>59</v>
      </c>
      <c r="C45" s="43"/>
      <c r="D45" s="43"/>
      <c r="E45" s="43"/>
      <c r="F45" s="43"/>
      <c r="G45" s="43"/>
      <c r="H45" s="43"/>
      <c r="I45" s="43"/>
      <c r="J45" s="12"/>
      <c r="K45" s="13"/>
      <c r="L45" s="11"/>
      <c r="M45" s="11"/>
      <c r="N45" s="11"/>
    </row>
    <row r="46" spans="1:14" ht="13.5" customHeight="1" x14ac:dyDescent="0.2">
      <c r="A46" s="11"/>
      <c r="B46" s="43" t="s">
        <v>795</v>
      </c>
      <c r="C46" s="43"/>
      <c r="D46" s="43"/>
      <c r="E46" s="43"/>
      <c r="F46" s="43"/>
      <c r="G46" s="43"/>
      <c r="H46" s="43"/>
      <c r="I46" s="43"/>
      <c r="J46" s="12"/>
      <c r="K46" s="13"/>
      <c r="L46" s="11"/>
      <c r="M46" s="11"/>
      <c r="N46" s="11"/>
    </row>
    <row r="47" spans="1:14" ht="13.5" customHeight="1" x14ac:dyDescent="0.2">
      <c r="A47" s="11"/>
      <c r="B47" s="14">
        <f>D47/'סכום נכסי ההשקעה'!$C$35*100</f>
        <v>0.16198871342265903</v>
      </c>
      <c r="C47" s="14">
        <v>8.2576355878990603E-4</v>
      </c>
      <c r="D47" s="14">
        <v>57.792149999999999</v>
      </c>
      <c r="E47" s="14">
        <v>3330</v>
      </c>
      <c r="F47" s="14">
        <v>1735.5</v>
      </c>
      <c r="G47" s="15" t="s">
        <v>1131</v>
      </c>
      <c r="H47" s="15" t="s">
        <v>796</v>
      </c>
      <c r="I47" s="15" t="s">
        <v>797</v>
      </c>
      <c r="J47" s="12"/>
      <c r="K47" s="13"/>
      <c r="L47" s="11"/>
      <c r="M47" s="11"/>
      <c r="N47" s="11"/>
    </row>
    <row r="48" spans="1:14" ht="13.5" customHeight="1" x14ac:dyDescent="0.2">
      <c r="A48" s="11"/>
      <c r="B48" s="14">
        <f>D48/'סכום נכסי ההשקעה'!$C$35*100</f>
        <v>0.10409127779370196</v>
      </c>
      <c r="C48" s="14">
        <v>1.6307784470995401E-2</v>
      </c>
      <c r="D48" s="14">
        <v>37.136283218999999</v>
      </c>
      <c r="E48" s="14">
        <v>15849</v>
      </c>
      <c r="F48" s="14">
        <v>234.31309999999999</v>
      </c>
      <c r="G48" s="15" t="s">
        <v>1138</v>
      </c>
      <c r="H48" s="15" t="s">
        <v>798</v>
      </c>
      <c r="I48" s="15" t="s">
        <v>799</v>
      </c>
      <c r="J48" s="12"/>
      <c r="K48" s="13"/>
      <c r="L48" s="11"/>
      <c r="M48" s="11"/>
      <c r="N48" s="11"/>
    </row>
    <row r="49" spans="1:14" ht="13.5" customHeight="1" x14ac:dyDescent="0.2">
      <c r="A49" s="11"/>
      <c r="B49" s="14">
        <f>D49/'סכום נכסי ההשקעה'!$C$35*100</f>
        <v>3.5961299798793159E-2</v>
      </c>
      <c r="C49" s="14">
        <v>5.4839314432049599E-5</v>
      </c>
      <c r="D49" s="14">
        <v>12.82978788</v>
      </c>
      <c r="E49" s="14">
        <v>4298</v>
      </c>
      <c r="F49" s="14">
        <v>298.50599999999997</v>
      </c>
      <c r="G49" s="15" t="s">
        <v>1131</v>
      </c>
      <c r="H49" s="15" t="s">
        <v>800</v>
      </c>
      <c r="I49" s="15" t="s">
        <v>801</v>
      </c>
      <c r="J49" s="12"/>
      <c r="K49" s="13"/>
      <c r="L49" s="11"/>
      <c r="M49" s="11"/>
      <c r="N49" s="11"/>
    </row>
    <row r="50" spans="1:14" ht="13.5" customHeight="1" x14ac:dyDescent="0.2">
      <c r="A50" s="11"/>
      <c r="B50" s="14">
        <f>D50/'סכום נכסי ההשקעה'!$C$35*100</f>
        <v>7.275993044567769E-2</v>
      </c>
      <c r="C50" s="14">
        <v>2.4787058929462099E-3</v>
      </c>
      <c r="D50" s="14">
        <v>25.958307375</v>
      </c>
      <c r="E50" s="14">
        <v>3052.5</v>
      </c>
      <c r="F50" s="14">
        <v>850.39499999999998</v>
      </c>
      <c r="G50" s="15" t="s">
        <v>1131</v>
      </c>
      <c r="H50" s="15" t="s">
        <v>802</v>
      </c>
      <c r="I50" s="15" t="s">
        <v>803</v>
      </c>
      <c r="J50" s="12"/>
      <c r="K50" s="13"/>
      <c r="L50" s="11"/>
      <c r="M50" s="11"/>
      <c r="N50" s="11"/>
    </row>
    <row r="51" spans="1:14" ht="13.5" customHeight="1" x14ac:dyDescent="0.2">
      <c r="A51" s="11"/>
      <c r="B51" s="14">
        <f>D51/'סכום נכסי ההשקעה'!$C$35*100</f>
        <v>1.4469041598272638</v>
      </c>
      <c r="C51" s="14">
        <v>1.9794865165966902E-2</v>
      </c>
      <c r="D51" s="14">
        <v>516.20696574199997</v>
      </c>
      <c r="E51" s="14">
        <v>5974</v>
      </c>
      <c r="F51" s="14">
        <v>8640.8932999999997</v>
      </c>
      <c r="G51" s="15" t="s">
        <v>1138</v>
      </c>
      <c r="H51" s="15" t="s">
        <v>804</v>
      </c>
      <c r="I51" s="15" t="s">
        <v>805</v>
      </c>
      <c r="J51" s="12"/>
      <c r="K51" s="13"/>
      <c r="L51" s="11"/>
      <c r="M51" s="11"/>
      <c r="N51" s="11"/>
    </row>
    <row r="52" spans="1:14" ht="13.5" customHeight="1" x14ac:dyDescent="0.2">
      <c r="A52" s="11"/>
      <c r="B52" s="14">
        <f>D52/'סכום נכסי ההשקעה'!$C$35*100</f>
        <v>0.20322393765221225</v>
      </c>
      <c r="C52" s="14">
        <v>2.6070376761131299E-4</v>
      </c>
      <c r="D52" s="14">
        <v>72.50349756</v>
      </c>
      <c r="E52" s="14">
        <v>8851</v>
      </c>
      <c r="F52" s="14">
        <v>819.15599999999995</v>
      </c>
      <c r="G52" s="15" t="s">
        <v>1131</v>
      </c>
      <c r="H52" s="15" t="s">
        <v>806</v>
      </c>
      <c r="I52" s="15" t="s">
        <v>807</v>
      </c>
      <c r="J52" s="12"/>
      <c r="K52" s="13"/>
      <c r="L52" s="11"/>
      <c r="M52" s="11"/>
      <c r="N52" s="11"/>
    </row>
    <row r="53" spans="1:14" ht="13.5" customHeight="1" x14ac:dyDescent="0.2">
      <c r="A53" s="11"/>
      <c r="B53" s="14">
        <f>D53/'סכום נכסי ההשקעה'!$C$35*100</f>
        <v>6.2101705490837433E-2</v>
      </c>
      <c r="C53" s="14">
        <v>3.73236680371611E-5</v>
      </c>
      <c r="D53" s="14">
        <v>22.155809519999998</v>
      </c>
      <c r="E53" s="14">
        <v>2186</v>
      </c>
      <c r="F53" s="14">
        <v>1013.532</v>
      </c>
      <c r="G53" s="15" t="s">
        <v>1131</v>
      </c>
      <c r="H53" s="15" t="s">
        <v>808</v>
      </c>
      <c r="I53" s="15" t="s">
        <v>809</v>
      </c>
      <c r="J53" s="12"/>
      <c r="K53" s="13"/>
      <c r="L53" s="11"/>
      <c r="M53" s="11"/>
      <c r="N53" s="11"/>
    </row>
    <row r="54" spans="1:14" ht="13.5" customHeight="1" x14ac:dyDescent="0.2">
      <c r="A54" s="11"/>
      <c r="B54" s="14">
        <f>D54/'סכום נכסי ההשקעה'!$C$35*100</f>
        <v>0.10194256200821436</v>
      </c>
      <c r="C54" s="14">
        <v>1.23114764456702E-4</v>
      </c>
      <c r="D54" s="14">
        <v>36.369693359999999</v>
      </c>
      <c r="E54" s="14">
        <v>5544</v>
      </c>
      <c r="F54" s="14">
        <v>656.01900000000001</v>
      </c>
      <c r="G54" s="15" t="s">
        <v>1131</v>
      </c>
      <c r="H54" s="15" t="s">
        <v>810</v>
      </c>
      <c r="I54" s="15" t="s">
        <v>811</v>
      </c>
      <c r="J54" s="12"/>
      <c r="K54" s="13"/>
      <c r="L54" s="11"/>
      <c r="M54" s="11"/>
      <c r="N54" s="11"/>
    </row>
    <row r="55" spans="1:14" ht="13.5" customHeight="1" x14ac:dyDescent="0.2">
      <c r="A55" s="11"/>
      <c r="B55" s="14">
        <f>D55/'סכום נכסי ההשקעה'!$C$35*100</f>
        <v>5.1756727667938929E-2</v>
      </c>
      <c r="C55" s="14">
        <v>2.30591852421214E-5</v>
      </c>
      <c r="D55" s="14">
        <v>18.465067755</v>
      </c>
      <c r="E55" s="14">
        <v>8581</v>
      </c>
      <c r="F55" s="14">
        <v>215.18549999999999</v>
      </c>
      <c r="G55" s="15" t="s">
        <v>1138</v>
      </c>
      <c r="H55" s="15" t="s">
        <v>812</v>
      </c>
      <c r="I55" s="15" t="s">
        <v>813</v>
      </c>
      <c r="J55" s="12"/>
      <c r="K55" s="13"/>
      <c r="L55" s="11"/>
      <c r="M55" s="11"/>
      <c r="N55" s="11"/>
    </row>
    <row r="56" spans="1:14" ht="13.5" customHeight="1" x14ac:dyDescent="0.2">
      <c r="A56" s="11"/>
      <c r="B56" s="14">
        <f>D56/'סכום נכסי ההשקעה'!$C$35*100</f>
        <v>0.2021820534888229</v>
      </c>
      <c r="C56" s="14">
        <v>4.7229729729729702E-3</v>
      </c>
      <c r="D56" s="14">
        <v>72.131788169999993</v>
      </c>
      <c r="E56" s="14">
        <v>2973</v>
      </c>
      <c r="F56" s="14">
        <v>2426.2289999999998</v>
      </c>
      <c r="G56" s="15" t="s">
        <v>1131</v>
      </c>
      <c r="H56" s="15" t="s">
        <v>814</v>
      </c>
      <c r="I56" s="15" t="s">
        <v>815</v>
      </c>
      <c r="J56" s="12"/>
      <c r="K56" s="13"/>
      <c r="L56" s="11"/>
      <c r="M56" s="11"/>
      <c r="N56" s="11"/>
    </row>
    <row r="57" spans="1:14" ht="13.5" customHeight="1" x14ac:dyDescent="0.2">
      <c r="A57" s="11"/>
      <c r="B57" s="14">
        <f>D57/'סכום נכסי ההשקעה'!$C$35*100</f>
        <v>6.7951200629470437E-2</v>
      </c>
      <c r="C57" s="14">
        <v>1.55172413793103E-4</v>
      </c>
      <c r="D57" s="14">
        <v>24.242713559999999</v>
      </c>
      <c r="E57" s="14">
        <v>6467</v>
      </c>
      <c r="F57" s="14">
        <v>374.86799999999999</v>
      </c>
      <c r="G57" s="15" t="s">
        <v>1131</v>
      </c>
      <c r="H57" s="15" t="s">
        <v>816</v>
      </c>
      <c r="I57" s="15" t="s">
        <v>817</v>
      </c>
      <c r="J57" s="12"/>
      <c r="K57" s="13"/>
      <c r="L57" s="11"/>
      <c r="M57" s="11"/>
      <c r="N57" s="11"/>
    </row>
    <row r="58" spans="1:14" ht="13.5" customHeight="1" x14ac:dyDescent="0.2">
      <c r="A58" s="11"/>
      <c r="B58" s="14">
        <f>D58/'סכום נכסי ההשקעה'!$C$35*100</f>
        <v>0.50505454001183636</v>
      </c>
      <c r="C58" s="14">
        <v>1.8374846876275999E-4</v>
      </c>
      <c r="D58" s="14">
        <v>180.18655200000001</v>
      </c>
      <c r="E58" s="14">
        <v>11536</v>
      </c>
      <c r="F58" s="14">
        <v>1561.95</v>
      </c>
      <c r="G58" s="15" t="s">
        <v>1131</v>
      </c>
      <c r="H58" s="15" t="s">
        <v>818</v>
      </c>
      <c r="I58" s="15" t="s">
        <v>819</v>
      </c>
      <c r="J58" s="12"/>
      <c r="K58" s="13"/>
      <c r="L58" s="11"/>
      <c r="M58" s="11"/>
      <c r="N58" s="11"/>
    </row>
    <row r="59" spans="1:14" ht="13.5" customHeight="1" x14ac:dyDescent="0.2">
      <c r="A59" s="11"/>
      <c r="B59" s="14">
        <f>D59/'סכום נכסי ההשקעה'!$C$35*100</f>
        <v>0.18940858672444591</v>
      </c>
      <c r="C59" s="14">
        <v>1.31447158566817E-3</v>
      </c>
      <c r="D59" s="14">
        <v>67.574642850000004</v>
      </c>
      <c r="E59" s="14">
        <v>4807</v>
      </c>
      <c r="F59" s="14">
        <v>1405.7550000000001</v>
      </c>
      <c r="G59" s="15" t="s">
        <v>1131</v>
      </c>
      <c r="H59" s="15" t="s">
        <v>820</v>
      </c>
      <c r="I59" s="15" t="s">
        <v>821</v>
      </c>
      <c r="J59" s="12"/>
      <c r="K59" s="13"/>
      <c r="L59" s="11"/>
      <c r="M59" s="11"/>
      <c r="N59" s="11"/>
    </row>
    <row r="60" spans="1:14" ht="13.5" customHeight="1" x14ac:dyDescent="0.2">
      <c r="A60" s="11"/>
      <c r="B60" s="14">
        <f>D60/'סכום נכסי ההשקעה'!$C$35*100</f>
        <v>8.0941819831300554E-2</v>
      </c>
      <c r="C60" s="14">
        <v>1.94860595106423E-4</v>
      </c>
      <c r="D60" s="14">
        <v>28.877331600000002</v>
      </c>
      <c r="E60" s="14">
        <v>4622</v>
      </c>
      <c r="F60" s="14">
        <v>624.78</v>
      </c>
      <c r="G60" s="15" t="s">
        <v>1131</v>
      </c>
      <c r="H60" s="15" t="s">
        <v>822</v>
      </c>
      <c r="I60" s="15" t="s">
        <v>823</v>
      </c>
      <c r="J60" s="12"/>
      <c r="K60" s="13"/>
      <c r="L60" s="11"/>
      <c r="M60" s="11"/>
      <c r="N60" s="11"/>
    </row>
    <row r="61" spans="1:14" ht="13.5" customHeight="1" x14ac:dyDescent="0.2">
      <c r="A61" s="11"/>
      <c r="B61" s="14">
        <f>D61/'סכום נכסי ההשקעה'!$C$35*100</f>
        <v>0.14515414583204259</v>
      </c>
      <c r="C61" s="14">
        <v>5.6020167260213702E-3</v>
      </c>
      <c r="D61" s="14">
        <v>51.786139859999999</v>
      </c>
      <c r="E61" s="14">
        <v>3947</v>
      </c>
      <c r="F61" s="14">
        <v>1312.038</v>
      </c>
      <c r="G61" s="15" t="s">
        <v>1131</v>
      </c>
      <c r="H61" s="15" t="s">
        <v>824</v>
      </c>
      <c r="I61" s="15" t="s">
        <v>825</v>
      </c>
      <c r="J61" s="12"/>
      <c r="K61" s="13"/>
      <c r="L61" s="11"/>
      <c r="M61" s="11"/>
      <c r="N61" s="11"/>
    </row>
    <row r="62" spans="1:14" ht="13.5" customHeight="1" x14ac:dyDescent="0.2">
      <c r="A62" s="11"/>
      <c r="B62" s="14">
        <f>D62/'סכום נכסי ההשקעה'!$C$35*100</f>
        <v>0.65038322503419743</v>
      </c>
      <c r="C62" s="14">
        <v>1.4741538163126801E-4</v>
      </c>
      <c r="D62" s="14">
        <v>232.0349616</v>
      </c>
      <c r="E62" s="14">
        <v>8796</v>
      </c>
      <c r="F62" s="14">
        <v>2637.96</v>
      </c>
      <c r="G62" s="15" t="s">
        <v>1131</v>
      </c>
      <c r="H62" s="15" t="s">
        <v>826</v>
      </c>
      <c r="I62" s="15" t="s">
        <v>827</v>
      </c>
      <c r="J62" s="12"/>
      <c r="K62" s="13"/>
      <c r="L62" s="11"/>
      <c r="M62" s="11"/>
      <c r="N62" s="11"/>
    </row>
    <row r="63" spans="1:14" ht="13.5" customHeight="1" x14ac:dyDescent="0.2">
      <c r="A63" s="11"/>
      <c r="B63" s="14">
        <f>D63/'סכום נכסי ההשקעה'!$C$35*100</f>
        <v>3.5427982382756781E-2</v>
      </c>
      <c r="C63" s="14">
        <v>2.36791475506882E-3</v>
      </c>
      <c r="D63" s="14">
        <v>12.63951808</v>
      </c>
      <c r="E63" s="14">
        <v>16520</v>
      </c>
      <c r="F63" s="14">
        <v>76.510400000000004</v>
      </c>
      <c r="G63" s="15" t="s">
        <v>1138</v>
      </c>
      <c r="H63" s="15" t="s">
        <v>828</v>
      </c>
      <c r="I63" s="15" t="s">
        <v>829</v>
      </c>
      <c r="J63" s="12"/>
      <c r="K63" s="13"/>
      <c r="L63" s="11"/>
      <c r="M63" s="11"/>
      <c r="N63" s="11"/>
    </row>
    <row r="64" spans="1:14" ht="13.5" customHeight="1" x14ac:dyDescent="0.2">
      <c r="A64" s="11"/>
      <c r="B64" s="14">
        <f>D64/'סכום נכסי ההשקעה'!$C$35*100</f>
        <v>1.2326449910314232</v>
      </c>
      <c r="C64" s="14">
        <v>7.2402423222560095E-5</v>
      </c>
      <c r="D64" s="14">
        <v>439.76646713999997</v>
      </c>
      <c r="E64" s="14">
        <v>18469</v>
      </c>
      <c r="F64" s="14">
        <v>2381.1060000000002</v>
      </c>
      <c r="G64" s="15" t="s">
        <v>1131</v>
      </c>
      <c r="H64" s="15" t="s">
        <v>830</v>
      </c>
      <c r="I64" s="15" t="s">
        <v>831</v>
      </c>
      <c r="J64" s="12"/>
      <c r="K64" s="13"/>
      <c r="L64" s="11"/>
      <c r="M64" s="11"/>
      <c r="N64" s="11"/>
    </row>
    <row r="65" spans="1:14" ht="13.5" customHeight="1" x14ac:dyDescent="0.2">
      <c r="A65" s="11"/>
      <c r="B65" s="14">
        <f>D65/'סכום נכסי ההשקעה'!$C$35*100</f>
        <v>0.30948143144962081</v>
      </c>
      <c r="C65" s="14">
        <v>1.26263756693032E-3</v>
      </c>
      <c r="D65" s="14">
        <v>110.41261412999999</v>
      </c>
      <c r="E65" s="14">
        <v>3317</v>
      </c>
      <c r="F65" s="14">
        <v>3328.6889999999999</v>
      </c>
      <c r="G65" s="15" t="s">
        <v>1131</v>
      </c>
      <c r="H65" s="15" t="s">
        <v>832</v>
      </c>
      <c r="I65" s="15" t="s">
        <v>833</v>
      </c>
      <c r="J65" s="12"/>
      <c r="K65" s="13"/>
      <c r="L65" s="11"/>
      <c r="M65" s="11"/>
      <c r="N65" s="11"/>
    </row>
    <row r="66" spans="1:14" ht="13.5" customHeight="1" x14ac:dyDescent="0.2">
      <c r="A66" s="11"/>
      <c r="B66" s="14">
        <f>D66/'סכום נכסי ההשקעה'!$C$35*100</f>
        <v>0.25681291734902217</v>
      </c>
      <c r="C66" s="14">
        <v>9.0905797957808196E-4</v>
      </c>
      <c r="D66" s="14">
        <v>91.622251500000004</v>
      </c>
      <c r="E66" s="14">
        <v>4061</v>
      </c>
      <c r="F66" s="14">
        <v>2256.15</v>
      </c>
      <c r="G66" s="15" t="s">
        <v>1131</v>
      </c>
      <c r="H66" s="15" t="s">
        <v>834</v>
      </c>
      <c r="I66" s="15" t="s">
        <v>835</v>
      </c>
      <c r="J66" s="12"/>
      <c r="K66" s="13"/>
      <c r="L66" s="11"/>
      <c r="M66" s="11"/>
      <c r="N66" s="11"/>
    </row>
    <row r="67" spans="1:14" ht="13.5" customHeight="1" x14ac:dyDescent="0.2">
      <c r="A67" s="11"/>
      <c r="B67" s="14">
        <f>D67/'סכום נכסי ההשקעה'!$C$35*100</f>
        <v>0.27121872443400302</v>
      </c>
      <c r="C67" s="14">
        <v>2.12183754395672E-4</v>
      </c>
      <c r="D67" s="14">
        <v>96.761761199999995</v>
      </c>
      <c r="E67" s="14">
        <v>3574</v>
      </c>
      <c r="F67" s="14">
        <v>2707.38</v>
      </c>
      <c r="G67" s="15" t="s">
        <v>1131</v>
      </c>
      <c r="H67" s="15" t="s">
        <v>836</v>
      </c>
      <c r="I67" s="15" t="s">
        <v>837</v>
      </c>
      <c r="J67" s="12"/>
      <c r="K67" s="13"/>
      <c r="L67" s="11"/>
      <c r="M67" s="11"/>
      <c r="N67" s="11"/>
    </row>
    <row r="68" spans="1:14" ht="13.5" customHeight="1" x14ac:dyDescent="0.2">
      <c r="A68" s="11"/>
      <c r="B68" s="14">
        <f>D68/'סכום נכסי ההשקעה'!$C$35*100</f>
        <v>3.8418858297926115E-2</v>
      </c>
      <c r="C68" s="14">
        <v>8.7745793686015206E-5</v>
      </c>
      <c r="D68" s="14">
        <v>13.706562480000001</v>
      </c>
      <c r="E68" s="14">
        <v>3797</v>
      </c>
      <c r="F68" s="14">
        <v>360.98399999999998</v>
      </c>
      <c r="G68" s="15" t="s">
        <v>1131</v>
      </c>
      <c r="H68" s="15" t="s">
        <v>838</v>
      </c>
      <c r="I68" s="15" t="s">
        <v>839</v>
      </c>
      <c r="J68" s="12"/>
      <c r="K68" s="13"/>
      <c r="L68" s="11"/>
      <c r="M68" s="11"/>
      <c r="N68" s="11"/>
    </row>
    <row r="69" spans="1:14" ht="13.5" customHeight="1" x14ac:dyDescent="0.2">
      <c r="A69" s="11"/>
      <c r="B69" s="14">
        <f>D69/'סכום נכסי ההשקעה'!$C$35*100</f>
        <v>0.10504922191480354</v>
      </c>
      <c r="C69" s="14">
        <v>1.4254725751472E-2</v>
      </c>
      <c r="D69" s="14">
        <v>37.478045612000003</v>
      </c>
      <c r="E69" s="14">
        <v>17038</v>
      </c>
      <c r="F69" s="14">
        <v>219.9674</v>
      </c>
      <c r="G69" s="15" t="s">
        <v>1138</v>
      </c>
      <c r="H69" s="15" t="s">
        <v>840</v>
      </c>
      <c r="I69" s="15" t="s">
        <v>841</v>
      </c>
      <c r="J69" s="12"/>
      <c r="K69" s="13"/>
      <c r="L69" s="11"/>
      <c r="M69" s="11"/>
      <c r="N69" s="11"/>
    </row>
    <row r="70" spans="1:14" ht="13.5" customHeight="1" x14ac:dyDescent="0.2">
      <c r="A70" s="11"/>
      <c r="B70" s="14">
        <f>D70/'סכום נכסי ההשקעה'!$C$35*100</f>
        <v>2.5979090713360513E-2</v>
      </c>
      <c r="C70" s="14">
        <v>8.4132298038665804E-3</v>
      </c>
      <c r="D70" s="14">
        <v>9.2684698559999994</v>
      </c>
      <c r="E70" s="14">
        <v>4038</v>
      </c>
      <c r="F70" s="14">
        <v>229.53120000000001</v>
      </c>
      <c r="G70" s="15" t="s">
        <v>1138</v>
      </c>
      <c r="H70" s="15" t="s">
        <v>842</v>
      </c>
      <c r="I70" s="15" t="s">
        <v>843</v>
      </c>
      <c r="J70" s="12"/>
      <c r="K70" s="13"/>
      <c r="L70" s="11"/>
      <c r="M70" s="11"/>
      <c r="N70" s="11"/>
    </row>
    <row r="71" spans="1:14" ht="13.5" customHeight="1" x14ac:dyDescent="0.2">
      <c r="A71" s="11"/>
      <c r="B71" s="14">
        <f>D71/'סכום נכסי ההשקעה'!$C$35*100</f>
        <v>3.9958212318269785E-2</v>
      </c>
      <c r="C71" s="14">
        <v>2.3950228084148799E-3</v>
      </c>
      <c r="D71" s="14">
        <v>14.255752461</v>
      </c>
      <c r="E71" s="14">
        <v>6933</v>
      </c>
      <c r="F71" s="14">
        <v>205.6217</v>
      </c>
      <c r="G71" s="15" t="s">
        <v>1138</v>
      </c>
      <c r="H71" s="15" t="s">
        <v>844</v>
      </c>
      <c r="I71" s="15" t="s">
        <v>845</v>
      </c>
      <c r="J71" s="12"/>
      <c r="K71" s="13"/>
      <c r="L71" s="11"/>
      <c r="M71" s="11"/>
      <c r="N71" s="11"/>
    </row>
    <row r="72" spans="1:14" ht="13.5" customHeight="1" x14ac:dyDescent="0.2">
      <c r="A72" s="11"/>
      <c r="B72" s="14">
        <f>D72/'סכום נכסי ההשקעה'!$C$35*100</f>
        <v>3.212532923252974E-2</v>
      </c>
      <c r="C72" s="14">
        <v>1.78583693935023E-3</v>
      </c>
      <c r="D72" s="14">
        <v>11.461242</v>
      </c>
      <c r="E72" s="14">
        <v>1270</v>
      </c>
      <c r="F72" s="14">
        <v>902.46</v>
      </c>
      <c r="G72" s="15" t="s">
        <v>1131</v>
      </c>
      <c r="H72" s="15" t="s">
        <v>846</v>
      </c>
      <c r="I72" s="15" t="s">
        <v>847</v>
      </c>
      <c r="J72" s="12"/>
      <c r="K72" s="13"/>
      <c r="L72" s="11"/>
      <c r="M72" s="11"/>
      <c r="N72" s="11"/>
    </row>
    <row r="73" spans="1:14" ht="13.5" customHeight="1" x14ac:dyDescent="0.2">
      <c r="A73" s="11"/>
      <c r="B73" s="14">
        <f>D73/'סכום נכסי ההשקעה'!$C$35*100</f>
        <v>7.2799916848810847E-2</v>
      </c>
      <c r="C73" s="14">
        <v>2.7948641385488202E-3</v>
      </c>
      <c r="D73" s="14">
        <v>25.972573185000002</v>
      </c>
      <c r="E73" s="14">
        <v>6395.5</v>
      </c>
      <c r="F73" s="14">
        <v>406.10700000000003</v>
      </c>
      <c r="G73" s="15" t="s">
        <v>1131</v>
      </c>
      <c r="H73" s="15" t="s">
        <v>848</v>
      </c>
      <c r="I73" s="15" t="s">
        <v>849</v>
      </c>
      <c r="J73" s="12"/>
      <c r="K73" s="13"/>
      <c r="L73" s="11"/>
      <c r="M73" s="11"/>
      <c r="N73" s="11"/>
    </row>
    <row r="74" spans="1:14" ht="13.5" customHeight="1" x14ac:dyDescent="0.2">
      <c r="A74" s="11"/>
      <c r="B74" s="16">
        <f>D74/'סכום נכסי ההשקעה'!$C$35*100</f>
        <v>6.5017225616319427</v>
      </c>
      <c r="C74" s="17"/>
      <c r="D74" s="16">
        <f>SUM(D47:D73)</f>
        <v>2319.5969496950001</v>
      </c>
      <c r="E74" s="17"/>
      <c r="F74" s="16">
        <f>SUM(F47:F73)</f>
        <v>37881.586599999995</v>
      </c>
      <c r="G74" s="17"/>
      <c r="H74" s="17"/>
      <c r="I74" s="18" t="s">
        <v>850</v>
      </c>
      <c r="J74" s="12"/>
      <c r="K74" s="13"/>
      <c r="L74" s="11"/>
      <c r="M74" s="11"/>
      <c r="N74" s="11"/>
    </row>
    <row r="75" spans="1:14" ht="13.5" customHeight="1" x14ac:dyDescent="0.2">
      <c r="A75" s="11"/>
      <c r="B75" s="43" t="s">
        <v>851</v>
      </c>
      <c r="C75" s="43"/>
      <c r="D75" s="43"/>
      <c r="E75" s="43"/>
      <c r="F75" s="43"/>
      <c r="G75" s="43"/>
      <c r="H75" s="43"/>
      <c r="I75" s="43"/>
      <c r="J75" s="12"/>
      <c r="K75" s="13"/>
      <c r="L75" s="11"/>
      <c r="M75" s="11"/>
      <c r="N75" s="11"/>
    </row>
    <row r="76" spans="1:14" ht="13.5" customHeight="1" x14ac:dyDescent="0.2">
      <c r="A76" s="11"/>
      <c r="B76" s="14">
        <f>D76/'סכום נכסי ההשקעה'!$C$35*100</f>
        <v>2.8029535745366637E-8</v>
      </c>
      <c r="C76" s="14">
        <v>0</v>
      </c>
      <c r="D76" s="14">
        <v>1.0000000000000001E-5</v>
      </c>
      <c r="E76" s="14">
        <v>0</v>
      </c>
      <c r="F76" s="14">
        <v>0</v>
      </c>
      <c r="G76" s="15" t="s">
        <v>44</v>
      </c>
      <c r="H76" s="15" t="s">
        <v>44</v>
      </c>
      <c r="I76" s="15" t="s">
        <v>44</v>
      </c>
      <c r="J76" s="12"/>
      <c r="K76" s="13"/>
      <c r="L76" s="11"/>
      <c r="M76" s="11"/>
      <c r="N76" s="11"/>
    </row>
    <row r="77" spans="1:14" ht="13.5" customHeight="1" x14ac:dyDescent="0.2">
      <c r="A77" s="11"/>
      <c r="B77" s="16">
        <f>D77/'סכום נכסי ההשקעה'!$C$35*100</f>
        <v>2.8029535745366637E-8</v>
      </c>
      <c r="C77" s="17"/>
      <c r="D77" s="16">
        <v>1.0000000000000001E-5</v>
      </c>
      <c r="E77" s="17"/>
      <c r="F77" s="16">
        <v>0</v>
      </c>
      <c r="G77" s="17"/>
      <c r="H77" s="17"/>
      <c r="I77" s="18" t="s">
        <v>852</v>
      </c>
      <c r="J77" s="12"/>
      <c r="K77" s="13"/>
      <c r="L77" s="11"/>
      <c r="M77" s="11"/>
      <c r="N77" s="11"/>
    </row>
    <row r="78" spans="1:14" ht="13.5" customHeight="1" x14ac:dyDescent="0.2">
      <c r="A78" s="11"/>
      <c r="B78" s="43" t="s">
        <v>789</v>
      </c>
      <c r="C78" s="43"/>
      <c r="D78" s="43"/>
      <c r="E78" s="43"/>
      <c r="F78" s="43"/>
      <c r="G78" s="43"/>
      <c r="H78" s="43"/>
      <c r="I78" s="43"/>
      <c r="J78" s="12"/>
      <c r="K78" s="13"/>
      <c r="L78" s="11"/>
      <c r="M78" s="11"/>
      <c r="N78" s="11"/>
    </row>
    <row r="79" spans="1:14" ht="13.5" customHeight="1" x14ac:dyDescent="0.2">
      <c r="A79" s="11"/>
      <c r="B79" s="14">
        <f>D79/'סכום נכסי ההשקעה'!$C$35*100</f>
        <v>2.8029535745366637E-8</v>
      </c>
      <c r="C79" s="14">
        <v>0</v>
      </c>
      <c r="D79" s="14">
        <v>1.0000000000000001E-5</v>
      </c>
      <c r="E79" s="14">
        <v>0</v>
      </c>
      <c r="F79" s="14">
        <v>0</v>
      </c>
      <c r="G79" s="15" t="s">
        <v>44</v>
      </c>
      <c r="H79" s="15" t="s">
        <v>44</v>
      </c>
      <c r="I79" s="15" t="s">
        <v>44</v>
      </c>
      <c r="J79" s="12"/>
      <c r="K79" s="13"/>
      <c r="L79" s="11"/>
      <c r="M79" s="11"/>
      <c r="N79" s="11"/>
    </row>
    <row r="80" spans="1:14" ht="13.5" customHeight="1" x14ac:dyDescent="0.2">
      <c r="A80" s="11"/>
      <c r="B80" s="16">
        <f>D80/'סכום נכסי ההשקעה'!$C$35*100</f>
        <v>2.8029535745366637E-8</v>
      </c>
      <c r="C80" s="17"/>
      <c r="D80" s="16">
        <v>1.0000000000000001E-5</v>
      </c>
      <c r="E80" s="17"/>
      <c r="F80" s="16">
        <v>0</v>
      </c>
      <c r="G80" s="17"/>
      <c r="H80" s="17"/>
      <c r="I80" s="18" t="s">
        <v>790</v>
      </c>
      <c r="J80" s="12"/>
      <c r="K80" s="13"/>
      <c r="L80" s="11"/>
      <c r="M80" s="11"/>
      <c r="N80" s="11"/>
    </row>
    <row r="81" spans="1:14" ht="13.5" customHeight="1" x14ac:dyDescent="0.2">
      <c r="A81" s="11"/>
      <c r="B81" s="43" t="s">
        <v>791</v>
      </c>
      <c r="C81" s="43"/>
      <c r="D81" s="43"/>
      <c r="E81" s="43"/>
      <c r="F81" s="43"/>
      <c r="G81" s="43"/>
      <c r="H81" s="43"/>
      <c r="I81" s="43"/>
      <c r="J81" s="12"/>
      <c r="K81" s="13"/>
      <c r="L81" s="11"/>
      <c r="M81" s="11"/>
      <c r="N81" s="11"/>
    </row>
    <row r="82" spans="1:14" ht="13.5" customHeight="1" x14ac:dyDescent="0.2">
      <c r="A82" s="11"/>
      <c r="B82" s="14">
        <f>D82/'סכום נכסי ההשקעה'!$C$35*100</f>
        <v>2.8029535745366637E-8</v>
      </c>
      <c r="C82" s="14">
        <v>0</v>
      </c>
      <c r="D82" s="14">
        <v>1.0000000000000001E-5</v>
      </c>
      <c r="E82" s="14">
        <v>0</v>
      </c>
      <c r="F82" s="14">
        <v>0</v>
      </c>
      <c r="G82" s="15" t="s">
        <v>44</v>
      </c>
      <c r="H82" s="15" t="s">
        <v>44</v>
      </c>
      <c r="I82" s="15" t="s">
        <v>44</v>
      </c>
      <c r="J82" s="12"/>
      <c r="K82" s="13"/>
      <c r="L82" s="11"/>
      <c r="M82" s="11"/>
      <c r="N82" s="11"/>
    </row>
    <row r="83" spans="1:14" ht="13.5" customHeight="1" x14ac:dyDescent="0.2">
      <c r="A83" s="11"/>
      <c r="B83" s="16">
        <f>D83/'סכום נכסי ההשקעה'!$C$35*100</f>
        <v>2.8029535745366637E-8</v>
      </c>
      <c r="C83" s="17"/>
      <c r="D83" s="16">
        <v>1.0000000000000001E-5</v>
      </c>
      <c r="E83" s="17"/>
      <c r="F83" s="16">
        <v>0</v>
      </c>
      <c r="G83" s="17"/>
      <c r="H83" s="17"/>
      <c r="I83" s="18" t="s">
        <v>792</v>
      </c>
      <c r="J83" s="12"/>
      <c r="K83" s="13"/>
      <c r="L83" s="11"/>
      <c r="M83" s="11"/>
      <c r="N83" s="11"/>
    </row>
    <row r="84" spans="1:14" ht="13.5" customHeight="1" x14ac:dyDescent="0.2">
      <c r="A84" s="11"/>
      <c r="B84" s="16">
        <f>D84/'סכום נכסי ההשקעה'!$C$35*100</f>
        <v>6.5017225616319427</v>
      </c>
      <c r="C84" s="17"/>
      <c r="D84" s="16">
        <f>+D74</f>
        <v>2319.5969496950001</v>
      </c>
      <c r="E84" s="17"/>
      <c r="F84" s="16">
        <f>+F74</f>
        <v>37881.586599999995</v>
      </c>
      <c r="G84" s="17"/>
      <c r="H84" s="17"/>
      <c r="I84" s="18" t="s">
        <v>64</v>
      </c>
      <c r="J84" s="12"/>
      <c r="K84" s="13"/>
      <c r="L84" s="11"/>
      <c r="M84" s="11"/>
      <c r="N84" s="11"/>
    </row>
    <row r="85" spans="1:14" ht="13.5" customHeight="1" x14ac:dyDescent="0.2">
      <c r="A85" s="11"/>
      <c r="B85" s="19">
        <f>D85/'סכום נכסי ההשקעה'!$C$35*100</f>
        <v>15.65236514867901</v>
      </c>
      <c r="C85" s="20"/>
      <c r="D85" s="19">
        <f>+D84+D44</f>
        <v>5584.2398856950003</v>
      </c>
      <c r="E85" s="20"/>
      <c r="F85" s="19">
        <f>+F84+F44</f>
        <v>130054.5866</v>
      </c>
      <c r="G85" s="20"/>
      <c r="H85" s="20"/>
      <c r="I85" s="21" t="s">
        <v>853</v>
      </c>
      <c r="J85" s="12"/>
      <c r="K85" s="13"/>
      <c r="L85" s="11"/>
      <c r="M85" s="11"/>
      <c r="N85" s="11"/>
    </row>
    <row r="86" spans="1:14" ht="13.5" customHeight="1" x14ac:dyDescent="0.2">
      <c r="A86" s="11"/>
      <c r="B86" s="13"/>
      <c r="C86" s="12"/>
      <c r="D86" s="12"/>
      <c r="E86" s="12"/>
      <c r="F86" s="12"/>
      <c r="G86" s="12"/>
      <c r="H86" s="12"/>
      <c r="I86" s="12"/>
      <c r="J86" s="12"/>
      <c r="K86" s="13"/>
      <c r="L86" s="11"/>
      <c r="M86" s="11"/>
      <c r="N86" s="11"/>
    </row>
    <row r="87" spans="1:14" ht="13.5" customHeight="1" x14ac:dyDescent="0.2">
      <c r="A87" s="11"/>
      <c r="B87" s="45" t="s">
        <v>31</v>
      </c>
      <c r="C87" s="45"/>
      <c r="D87" s="45"/>
      <c r="E87" s="45"/>
      <c r="F87" s="45"/>
      <c r="G87" s="45"/>
      <c r="H87" s="45"/>
      <c r="I87" s="45"/>
      <c r="J87" s="45"/>
      <c r="K87" s="13"/>
      <c r="L87" s="11"/>
      <c r="M87" s="11"/>
      <c r="N87" s="11"/>
    </row>
    <row r="88" spans="1:14" ht="13.5" customHeight="1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 spans="1:14" ht="13.5" customHeight="1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</row>
    <row r="90" spans="1:14" ht="13.5" customHeight="1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</row>
    <row r="91" spans="1:14" ht="13.5" customHeight="1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</row>
    <row r="92" spans="1:14" ht="13.5" customHeight="1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 spans="1:14" ht="13.5" customHeight="1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</row>
    <row r="94" spans="1:14" ht="13.5" customHeight="1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</row>
    <row r="95" spans="1:14" ht="13.5" customHeight="1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</row>
    <row r="96" spans="1:14" ht="13.5" customHeight="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</row>
    <row r="97" spans="1:14" ht="13.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</row>
    <row r="98" spans="1:14" ht="13.5" customHeight="1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</row>
    <row r="99" spans="1:14" ht="13.5" customHeight="1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</row>
    <row r="100" spans="1:14" ht="13.5" customHeight="1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</row>
    <row r="101" spans="1:14" ht="13.5" customHeight="1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</row>
    <row r="102" spans="1:14" ht="13.5" customHeight="1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</row>
    <row r="103" spans="1:14" ht="13.5" customHeight="1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</row>
    <row r="104" spans="1:14" ht="13.5" customHeight="1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</row>
    <row r="105" spans="1:14" ht="13.5" customHeight="1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</row>
    <row r="106" spans="1:14" ht="13.5" customHeight="1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</row>
    <row r="107" spans="1:14" ht="13.5" customHeight="1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</row>
    <row r="108" spans="1:14" ht="13.5" customHeight="1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</row>
    <row r="109" spans="1:14" ht="13.5" customHeight="1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</row>
    <row r="110" spans="1:14" ht="13.5" customHeight="1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</row>
    <row r="111" spans="1:14" ht="13.5" customHeight="1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</row>
    <row r="112" spans="1:14" ht="13.5" customHeight="1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</row>
    <row r="113" spans="1:14" ht="13.5" customHeight="1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</row>
    <row r="114" spans="1:14" ht="13.5" customHeight="1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</row>
    <row r="115" spans="1:14" ht="13.5" customHeight="1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</row>
    <row r="116" spans="1:14" ht="13.5" customHeight="1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</row>
    <row r="117" spans="1:14" ht="13.5" customHeight="1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ht="13.5" customHeight="1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</row>
    <row r="119" spans="1:14" ht="13.5" customHeight="1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</row>
    <row r="120" spans="1:14" ht="13.5" customHeight="1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</row>
    <row r="121" spans="1:14" ht="13.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</row>
    <row r="122" spans="1:14" ht="13.5" customHeight="1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</row>
    <row r="123" spans="1:14" ht="13.5" customHeight="1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</row>
    <row r="124" spans="1:14" ht="13.5" customHeight="1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</row>
    <row r="125" spans="1:14" ht="13.5" customHeight="1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</row>
    <row r="126" spans="1:14" ht="13.5" customHeight="1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</row>
    <row r="127" spans="1:14" ht="13.5" customHeight="1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</row>
    <row r="128" spans="1:14" ht="13.5" customHeight="1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</row>
    <row r="129" spans="1:14" ht="13.5" customHeight="1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</row>
    <row r="130" spans="1:14" ht="13.5" customHeight="1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</row>
    <row r="131" spans="1:14" ht="13.5" customHeight="1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</row>
    <row r="132" spans="1:14" ht="13.5" customHeight="1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</row>
    <row r="133" spans="1:14" ht="13.5" customHeight="1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</row>
    <row r="134" spans="1:14" ht="13.5" customHeight="1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</row>
    <row r="135" spans="1:14" ht="13.5" customHeight="1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</row>
    <row r="136" spans="1:14" ht="13.5" customHeight="1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</row>
    <row r="137" spans="1:14" ht="13.5" customHeight="1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</row>
    <row r="138" spans="1:14" ht="13.5" customHeight="1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</row>
    <row r="139" spans="1:14" ht="13.5" customHeight="1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</row>
    <row r="140" spans="1:14" ht="13.5" customHeight="1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</row>
    <row r="141" spans="1:14" ht="13.5" customHeight="1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</row>
    <row r="142" spans="1:14" ht="13.5" customHeight="1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</row>
    <row r="143" spans="1:14" ht="13.5" customHeight="1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</row>
    <row r="144" spans="1:14" ht="13.5" customHeight="1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</row>
    <row r="145" spans="1:14" ht="13.5" customHeight="1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</row>
    <row r="146" spans="1:14" ht="13.5" customHeight="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</row>
    <row r="147" spans="1:14" ht="13.5" customHeight="1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</row>
    <row r="148" spans="1:14" ht="13.5" customHeight="1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</row>
    <row r="149" spans="1:14" ht="13.5" customHeight="1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</row>
    <row r="150" spans="1:14" ht="13.5" customHeight="1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</row>
    <row r="151" spans="1:14" ht="13.5" customHeight="1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</row>
    <row r="152" spans="1:14" ht="13.5" customHeight="1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</row>
    <row r="153" spans="1:14" ht="13.5" customHeight="1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</row>
    <row r="154" spans="1:14" ht="13.5" customHeight="1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</row>
    <row r="155" spans="1:14" ht="13.5" customHeight="1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</row>
    <row r="156" spans="1:14" ht="13.5" customHeight="1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</row>
    <row r="157" spans="1:14" ht="13.5" customHeight="1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</row>
    <row r="158" spans="1:14" ht="13.5" customHeight="1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</row>
    <row r="159" spans="1:14" ht="13.5" customHeight="1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</row>
    <row r="160" spans="1:14" ht="13.5" customHeight="1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</row>
    <row r="161" spans="1:14" ht="13.5" customHeight="1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</row>
    <row r="162" spans="1:14" ht="13.5" customHeight="1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</row>
    <row r="163" spans="1:14" ht="13.5" customHeight="1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</row>
    <row r="164" spans="1:14" ht="13.5" customHeight="1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</row>
    <row r="165" spans="1:14" ht="13.5" customHeight="1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</row>
    <row r="166" spans="1:14" ht="13.5" customHeight="1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</row>
    <row r="167" spans="1:14" ht="13.5" customHeight="1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</row>
    <row r="168" spans="1:14" ht="13.5" customHeight="1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</row>
    <row r="169" spans="1:14" ht="13.5" customHeight="1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</row>
    <row r="170" spans="1:14" ht="13.5" customHeight="1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</row>
    <row r="171" spans="1:14" ht="13.5" customHeight="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</row>
    <row r="172" spans="1:14" ht="13.5" customHeight="1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</row>
    <row r="173" spans="1:14" ht="13.5" customHeight="1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</row>
    <row r="174" spans="1:14" ht="13.5" customHeight="1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</row>
    <row r="175" spans="1:14" ht="13.5" customHeight="1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</row>
    <row r="176" spans="1:14" ht="13.5" customHeight="1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</row>
    <row r="177" spans="1:14" ht="13.5" customHeight="1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</row>
    <row r="178" spans="1:14" ht="13.5" customHeight="1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</row>
    <row r="179" spans="1:14" ht="13.5" customHeight="1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</row>
    <row r="180" spans="1:14" ht="13.5" customHeight="1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</row>
    <row r="181" spans="1:14" ht="13.5" customHeight="1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</row>
    <row r="182" spans="1:14" ht="13.5" customHeight="1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</row>
    <row r="183" spans="1:14" ht="13.5" customHeight="1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</row>
    <row r="184" spans="1:14" ht="13.5" customHeight="1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</row>
    <row r="185" spans="1:14" ht="13.5" customHeight="1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</row>
    <row r="186" spans="1:14" ht="13.5" customHeight="1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</row>
    <row r="187" spans="1:14" ht="13.5" customHeight="1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</row>
    <row r="188" spans="1:14" ht="13.5" customHeight="1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</row>
    <row r="189" spans="1:14" ht="13.5" customHeight="1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</row>
    <row r="190" spans="1:14" ht="13.5" customHeight="1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</row>
    <row r="191" spans="1:14" ht="13.5" customHeight="1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</row>
    <row r="192" spans="1:14" ht="13.5" customHeight="1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</row>
    <row r="193" spans="1:14" ht="13.5" customHeight="1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</row>
    <row r="194" spans="1:14" ht="13.5" customHeight="1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</row>
    <row r="195" spans="1:14" ht="13.5" customHeight="1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</row>
    <row r="196" spans="1:14" ht="13.5" customHeight="1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</row>
    <row r="197" spans="1:14" ht="13.5" customHeight="1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</row>
    <row r="198" spans="1:14" ht="13.5" customHeight="1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</row>
    <row r="199" spans="1:14" ht="13.5" customHeight="1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</row>
    <row r="200" spans="1:14" ht="13.5" customHeight="1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</row>
    <row r="201" spans="1:14" ht="13.5" customHeight="1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</row>
    <row r="202" spans="1:14" ht="13.5" customHeight="1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</row>
    <row r="203" spans="1:14" ht="13.5" customHeight="1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</row>
    <row r="204" spans="1:14" ht="13.5" customHeight="1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</row>
    <row r="205" spans="1:14" ht="13.5" customHeight="1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</row>
    <row r="206" spans="1:14" ht="13.5" customHeight="1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</row>
    <row r="207" spans="1:14" ht="13.5" customHeight="1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</row>
    <row r="208" spans="1:14" ht="13.5" customHeight="1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</row>
    <row r="209" spans="1:14" ht="13.5" customHeight="1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</row>
    <row r="210" spans="1:14" ht="13.5" customHeight="1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</row>
    <row r="211" spans="1:14" ht="13.5" customHeight="1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</row>
    <row r="212" spans="1:14" ht="13.5" customHeight="1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</row>
    <row r="213" spans="1:14" ht="13.5" customHeight="1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</row>
    <row r="214" spans="1:14" ht="13.5" customHeight="1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</row>
    <row r="215" spans="1:14" ht="13.5" customHeight="1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</row>
    <row r="216" spans="1:14" ht="13.5" customHeight="1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</row>
    <row r="217" spans="1:14" ht="13.5" customHeight="1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</row>
    <row r="218" spans="1:14" ht="13.5" customHeight="1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</row>
    <row r="219" spans="1:14" ht="13.5" customHeight="1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</row>
    <row r="220" spans="1:14" ht="13.5" customHeight="1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</row>
    <row r="221" spans="1:14" ht="13.5" customHeight="1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</row>
    <row r="222" spans="1:14" ht="13.5" customHeight="1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</row>
    <row r="223" spans="1:14" ht="13.5" customHeight="1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</row>
    <row r="224" spans="1:14" ht="13.5" customHeight="1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</row>
    <row r="225" spans="1:14" ht="13.5" customHeight="1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</row>
    <row r="226" spans="1:14" ht="13.5" customHeight="1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</row>
    <row r="227" spans="1:14" ht="13.5" customHeight="1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</row>
    <row r="228" spans="1:14" ht="13.5" customHeight="1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</row>
    <row r="229" spans="1:14" ht="13.5" customHeight="1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</row>
    <row r="230" spans="1:14" ht="13.5" customHeight="1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</row>
    <row r="231" spans="1:14" ht="13.5" customHeight="1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</row>
    <row r="232" spans="1:14" ht="13.5" customHeight="1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</row>
    <row r="233" spans="1:14" ht="13.5" customHeight="1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</row>
    <row r="234" spans="1:14" ht="13.5" customHeight="1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</row>
    <row r="235" spans="1:14" ht="13.5" customHeight="1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</row>
    <row r="236" spans="1:14" ht="13.5" customHeight="1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</row>
    <row r="237" spans="1:14" ht="13.5" customHeight="1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</row>
    <row r="238" spans="1:14" ht="13.5" customHeight="1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</row>
    <row r="239" spans="1:14" ht="13.5" customHeight="1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</row>
    <row r="240" spans="1:14" ht="13.5" customHeight="1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</row>
    <row r="241" spans="1:14" ht="13.5" customHeight="1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</row>
    <row r="242" spans="1:14" ht="13.5" customHeight="1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</row>
    <row r="243" spans="1:14" ht="13.5" customHeight="1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</row>
    <row r="244" spans="1:14" ht="13.5" customHeight="1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</row>
    <row r="245" spans="1:14" ht="13.5" customHeight="1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</row>
    <row r="246" spans="1:14" ht="13.5" customHeight="1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</row>
    <row r="247" spans="1:14" ht="13.5" customHeight="1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</row>
    <row r="248" spans="1:14" ht="13.5" customHeight="1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</row>
    <row r="249" spans="1:14" ht="13.5" customHeight="1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</row>
    <row r="250" spans="1:14" ht="13.5" customHeight="1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</row>
    <row r="251" spans="1:14" ht="13.5" customHeight="1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</row>
    <row r="252" spans="1:14" ht="13.5" customHeight="1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</row>
    <row r="253" spans="1:14" ht="13.5" customHeight="1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</row>
    <row r="254" spans="1:14" ht="13.5" customHeight="1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</row>
    <row r="255" spans="1:14" ht="13.5" customHeight="1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</row>
    <row r="256" spans="1:14" ht="13.5" customHeight="1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</row>
    <row r="257" spans="1:14" ht="13.5" customHeight="1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</row>
    <row r="258" spans="1:14" ht="13.5" customHeight="1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</row>
    <row r="259" spans="1:14" ht="13.5" customHeight="1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</row>
    <row r="260" spans="1:14" ht="13.5" customHeight="1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</row>
    <row r="261" spans="1:14" ht="13.5" customHeight="1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</row>
    <row r="262" spans="1:14" ht="13.5" customHeight="1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</row>
    <row r="263" spans="1:14" ht="13.5" customHeight="1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</row>
    <row r="264" spans="1:14" ht="13.5" customHeight="1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</row>
    <row r="265" spans="1:14" ht="13.5" customHeight="1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</row>
    <row r="266" spans="1:14" ht="13.5" customHeight="1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</row>
    <row r="267" spans="1:14" ht="13.5" customHeight="1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</row>
    <row r="268" spans="1:14" ht="13.5" customHeight="1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</row>
    <row r="269" spans="1:14" ht="13.5" customHeight="1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</row>
    <row r="270" spans="1:14" ht="13.5" customHeight="1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</row>
    <row r="271" spans="1:14" ht="13.5" customHeight="1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</row>
    <row r="272" spans="1:14" ht="13.5" customHeight="1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</row>
    <row r="273" spans="1:14" ht="13.5" customHeight="1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</row>
    <row r="274" spans="1:14" ht="13.5" customHeight="1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</row>
    <row r="275" spans="1:14" ht="13.5" customHeight="1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</row>
    <row r="276" spans="1:14" ht="13.5" customHeight="1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</row>
    <row r="277" spans="1:14" ht="13.5" customHeight="1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</row>
    <row r="278" spans="1:14" ht="13.5" customHeight="1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</row>
    <row r="279" spans="1:14" ht="13.5" customHeight="1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</row>
    <row r="280" spans="1:14" ht="13.5" customHeight="1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</row>
    <row r="281" spans="1:14" ht="13.5" customHeight="1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</row>
    <row r="282" spans="1:14" ht="13.5" customHeight="1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</row>
    <row r="283" spans="1:14" ht="13.5" customHeight="1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</row>
    <row r="284" spans="1:14" ht="13.5" customHeight="1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</row>
    <row r="285" spans="1:14" ht="13.5" customHeight="1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</row>
    <row r="286" spans="1:14" ht="13.5" customHeight="1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</row>
    <row r="287" spans="1:14" ht="13.5" customHeight="1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</row>
    <row r="288" spans="1:14" ht="13.5" customHeight="1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</row>
    <row r="289" spans="1:14" ht="13.5" customHeight="1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</row>
    <row r="290" spans="1:14" ht="13.5" customHeight="1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</row>
    <row r="291" spans="1:14" ht="13.5" customHeight="1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</row>
    <row r="292" spans="1:14" ht="13.5" customHeight="1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</row>
    <row r="293" spans="1:14" ht="13.5" customHeight="1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</row>
    <row r="294" spans="1:14" ht="13.5" customHeight="1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</row>
    <row r="295" spans="1:14" ht="13.5" customHeight="1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</row>
    <row r="296" spans="1:14" ht="13.5" customHeight="1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</row>
    <row r="297" spans="1:14" ht="13.5" customHeight="1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</row>
    <row r="298" spans="1:14" ht="13.5" customHeight="1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</row>
    <row r="299" spans="1:14" ht="13.5" customHeight="1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</row>
    <row r="300" spans="1:14" ht="13.5" customHeight="1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</row>
    <row r="301" spans="1:14" ht="13.5" customHeight="1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</row>
    <row r="302" spans="1:14" ht="13.5" customHeight="1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</row>
    <row r="303" spans="1:14" ht="13.5" customHeight="1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</row>
    <row r="304" spans="1:14" ht="13.5" customHeight="1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</row>
    <row r="305" spans="1:14" ht="13.5" customHeight="1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</row>
    <row r="306" spans="1:14" ht="13.5" customHeight="1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</row>
    <row r="307" spans="1:14" ht="13.5" customHeight="1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</row>
    <row r="308" spans="1:14" ht="13.5" customHeight="1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</row>
    <row r="309" spans="1:14" ht="13.5" customHeight="1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</row>
    <row r="310" spans="1:14" ht="13.5" customHeight="1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</row>
    <row r="311" spans="1:14" ht="13.5" customHeight="1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</row>
    <row r="312" spans="1:14" ht="13.5" customHeight="1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</row>
    <row r="313" spans="1:14" ht="13.5" customHeight="1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</row>
    <row r="314" spans="1:14" ht="13.5" customHeight="1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</row>
    <row r="315" spans="1:14" ht="13.5" customHeight="1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</row>
    <row r="316" spans="1:14" ht="13.5" customHeight="1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</row>
    <row r="317" spans="1:14" ht="13.5" customHeight="1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</row>
    <row r="318" spans="1:14" ht="13.5" customHeight="1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</row>
    <row r="319" spans="1:14" ht="13.5" customHeight="1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</row>
    <row r="320" spans="1:14" ht="13.5" customHeight="1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</row>
    <row r="321" spans="1:14" ht="13.5" customHeight="1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</row>
    <row r="322" spans="1:14" ht="13.5" customHeight="1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</row>
    <row r="323" spans="1:14" ht="13.5" customHeight="1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</row>
    <row r="324" spans="1:14" ht="13.5" customHeight="1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</row>
    <row r="325" spans="1:14" ht="13.5" customHeight="1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</row>
    <row r="326" spans="1:14" ht="13.5" customHeight="1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</row>
    <row r="327" spans="1:14" ht="13.5" customHeight="1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</row>
    <row r="328" spans="1:14" ht="13.5" customHeight="1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</row>
    <row r="329" spans="1:14" ht="13.5" customHeight="1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</row>
    <row r="330" spans="1:14" ht="13.5" customHeight="1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</row>
    <row r="331" spans="1:14" ht="13.5" customHeight="1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</row>
    <row r="332" spans="1:14" ht="13.5" customHeight="1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</row>
    <row r="333" spans="1:14" ht="13.5" customHeight="1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</row>
    <row r="334" spans="1:14" ht="13.5" customHeight="1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</row>
    <row r="335" spans="1:14" ht="13.5" customHeight="1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</row>
    <row r="336" spans="1:14" ht="13.5" customHeight="1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</row>
    <row r="337" spans="1:14" ht="13.5" customHeight="1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</row>
    <row r="338" spans="1:14" ht="13.5" customHeight="1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</row>
    <row r="339" spans="1:14" ht="13.5" customHeight="1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</row>
    <row r="340" spans="1:14" ht="13.5" customHeight="1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</row>
    <row r="341" spans="1:14" ht="13.5" customHeight="1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</row>
    <row r="342" spans="1:14" ht="13.5" customHeight="1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</row>
    <row r="343" spans="1:14" ht="13.5" customHeight="1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</row>
    <row r="344" spans="1:14" ht="13.5" customHeight="1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</row>
    <row r="345" spans="1:14" ht="13.5" customHeight="1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</row>
    <row r="346" spans="1:14" ht="13.5" customHeight="1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</row>
    <row r="347" spans="1:14" ht="13.5" customHeight="1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</row>
    <row r="348" spans="1:14" ht="13.5" customHeight="1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</row>
    <row r="349" spans="1:14" ht="13.5" customHeight="1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</row>
    <row r="350" spans="1:14" ht="13.5" customHeight="1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</row>
    <row r="351" spans="1:14" ht="13.5" customHeight="1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</row>
    <row r="352" spans="1:14" ht="13.5" customHeight="1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</row>
    <row r="353" spans="1:14" ht="13.5" customHeight="1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</row>
    <row r="354" spans="1:14" ht="13.5" customHeight="1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</row>
    <row r="355" spans="1:14" ht="13.5" customHeight="1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</row>
    <row r="356" spans="1:14" ht="13.5" customHeight="1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</row>
    <row r="357" spans="1:14" ht="13.5" customHeight="1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</row>
    <row r="358" spans="1:14" ht="13.5" customHeight="1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</row>
    <row r="359" spans="1:14" ht="13.5" customHeight="1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</row>
    <row r="360" spans="1:14" ht="13.5" customHeight="1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</row>
    <row r="361" spans="1:14" ht="13.5" customHeight="1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</row>
    <row r="362" spans="1:14" ht="13.5" customHeight="1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</row>
    <row r="363" spans="1:14" ht="13.5" customHeight="1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</row>
    <row r="364" spans="1:14" ht="13.5" customHeight="1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</row>
    <row r="365" spans="1:14" ht="13.5" customHeight="1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</row>
    <row r="366" spans="1:14" ht="13.5" customHeight="1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</row>
    <row r="367" spans="1:14" ht="13.5" customHeight="1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</row>
    <row r="368" spans="1:14" ht="13.5" customHeight="1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</row>
    <row r="369" spans="1:14" ht="13.5" customHeight="1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</row>
    <row r="370" spans="1:14" ht="13.5" customHeight="1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</row>
    <row r="371" spans="1:14" ht="13.5" customHeight="1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</row>
    <row r="372" spans="1:14" ht="13.5" customHeight="1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</row>
    <row r="373" spans="1:14" ht="13.5" customHeight="1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</row>
    <row r="374" spans="1:14" ht="13.5" customHeight="1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</row>
    <row r="375" spans="1:14" ht="13.5" customHeight="1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</row>
    <row r="376" spans="1:14" ht="13.5" customHeight="1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</row>
    <row r="377" spans="1:14" ht="13.5" customHeight="1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</row>
    <row r="378" spans="1:14" ht="13.5" customHeight="1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</row>
    <row r="379" spans="1:14" ht="13.5" customHeight="1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</row>
    <row r="380" spans="1:14" ht="13.5" customHeight="1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</row>
    <row r="381" spans="1:14" ht="13.5" customHeight="1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</row>
    <row r="382" spans="1:14" ht="13.5" customHeight="1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</row>
    <row r="383" spans="1:14" ht="13.5" customHeight="1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</row>
    <row r="384" spans="1:14" ht="13.5" customHeight="1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</row>
    <row r="385" spans="1:14" ht="13.5" customHeight="1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</row>
    <row r="386" spans="1:14" ht="13.5" customHeight="1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</row>
    <row r="387" spans="1:14" ht="13.5" customHeight="1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</row>
    <row r="388" spans="1:14" ht="13.5" customHeight="1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</row>
    <row r="389" spans="1:14" ht="13.5" customHeight="1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</row>
    <row r="390" spans="1:14" ht="13.5" customHeight="1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</row>
    <row r="391" spans="1:14" ht="13.5" customHeight="1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</row>
    <row r="392" spans="1:14" ht="13.5" customHeight="1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</row>
    <row r="393" spans="1:14" ht="13.5" customHeight="1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</row>
    <row r="394" spans="1:14" ht="13.5" customHeight="1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</row>
    <row r="395" spans="1:14" ht="13.5" customHeight="1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</row>
    <row r="396" spans="1:14" ht="13.5" customHeight="1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</row>
    <row r="397" spans="1:14" ht="13.5" customHeight="1" x14ac:dyDescent="0.2"/>
    <row r="398" spans="1:14" ht="13.5" customHeight="1" x14ac:dyDescent="0.2"/>
    <row r="399" spans="1:14" ht="13.5" customHeight="1" x14ac:dyDescent="0.2"/>
    <row r="400" spans="1:14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</sheetData>
  <mergeCells count="15">
    <mergeCell ref="B75:I75"/>
    <mergeCell ref="B78:I78"/>
    <mergeCell ref="B81:I81"/>
    <mergeCell ref="B87:J87"/>
    <mergeCell ref="B16:I16"/>
    <mergeCell ref="B35:I35"/>
    <mergeCell ref="B38:I38"/>
    <mergeCell ref="B41:I41"/>
    <mergeCell ref="B45:I45"/>
    <mergeCell ref="B46:I46"/>
    <mergeCell ref="B5:I5"/>
    <mergeCell ref="B6:I6"/>
    <mergeCell ref="B1:I1"/>
    <mergeCell ref="B2:I3"/>
    <mergeCell ref="B12:I12"/>
  </mergeCells>
  <pageMargins left="0.511811023622047" right="0.511811023622047" top="0.39370078740157499" bottom="0.39370078740157499" header="0.39370078740157499" footer="0.39370078740157499"/>
  <pageSetup paperSize="9" orientation="landscape" horizontalDpi="0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>
    <outlinePr summaryBelow="0" summaryRight="0"/>
  </sheetPr>
  <dimension ref="A1:N600"/>
  <sheetViews>
    <sheetView showGridLines="0" workbookViewId="0">
      <pane ySplit="4" topLeftCell="A5" activePane="bottomLeft" state="frozen"/>
      <selection pane="bottomLeft" activeCell="F24" sqref="F24"/>
    </sheetView>
  </sheetViews>
  <sheetFormatPr defaultRowHeight="12.75" x14ac:dyDescent="0.2"/>
  <cols>
    <col min="2" max="2" width="13.42578125" bestFit="1" customWidth="1"/>
    <col min="3" max="3" width="10" bestFit="1" customWidth="1"/>
    <col min="4" max="4" width="9.5703125" bestFit="1" customWidth="1"/>
    <col min="5" max="5" width="10" bestFit="1" customWidth="1"/>
    <col min="6" max="6" width="8.42578125" bestFit="1" customWidth="1"/>
    <col min="7" max="7" width="9" bestFit="1" customWidth="1"/>
    <col min="8" max="8" width="7.85546875" bestFit="1" customWidth="1"/>
    <col min="9" max="9" width="4.140625" bestFit="1" customWidth="1"/>
    <col min="10" max="10" width="16.42578125" bestFit="1" customWidth="1"/>
    <col min="11" max="11" width="11.7109375" bestFit="1" customWidth="1"/>
    <col min="12" max="12" width="53" bestFit="1" customWidth="1"/>
    <col min="13" max="13" width="6.85546875" customWidth="1"/>
    <col min="14" max="14" width="4.140625" customWidth="1"/>
  </cols>
  <sheetData>
    <row r="1" spans="1:14" ht="21.6" customHeight="1" x14ac:dyDescent="0.2">
      <c r="B1" s="40" t="s">
        <v>854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10"/>
      <c r="N1" s="9"/>
    </row>
    <row r="2" spans="1:14" ht="15" customHeight="1" x14ac:dyDescent="0.2">
      <c r="B2" s="42" t="str">
        <f>+'סכום נכסי ההשקעה'!B2:D2</f>
        <v>לתאריך 31/12/2013
מבטחים- קופת גמל למטרות חופשה חגים והבראה (אישור אוצר  1154 )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10"/>
      <c r="N2" s="9"/>
    </row>
    <row r="3" spans="1:14" ht="12.75" customHeight="1" thickBot="1" x14ac:dyDescent="0.25"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2"/>
      <c r="N3" s="1"/>
    </row>
    <row r="4" spans="1:14" s="26" customFormat="1" ht="34.5" customHeight="1" thickBot="1" x14ac:dyDescent="0.25">
      <c r="A4" s="22"/>
      <c r="B4" s="23" t="s">
        <v>1</v>
      </c>
      <c r="C4" s="23" t="s">
        <v>67</v>
      </c>
      <c r="D4" s="23" t="s">
        <v>68</v>
      </c>
      <c r="E4" s="23" t="s">
        <v>69</v>
      </c>
      <c r="F4" s="23" t="s">
        <v>70</v>
      </c>
      <c r="G4" s="23" t="s">
        <v>32</v>
      </c>
      <c r="H4" s="23" t="s">
        <v>37</v>
      </c>
      <c r="I4" s="23" t="s">
        <v>38</v>
      </c>
      <c r="J4" s="23" t="s">
        <v>111</v>
      </c>
      <c r="K4" s="23" t="s">
        <v>39</v>
      </c>
      <c r="L4" s="23" t="s">
        <v>40</v>
      </c>
      <c r="M4" s="24"/>
      <c r="N4" s="25"/>
    </row>
    <row r="5" spans="1:14" ht="13.5" customHeight="1" thickBot="1" x14ac:dyDescent="0.25">
      <c r="A5" s="11"/>
      <c r="B5" s="43" t="s">
        <v>855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12"/>
      <c r="N5" s="13"/>
    </row>
    <row r="6" spans="1:14" ht="13.5" customHeight="1" x14ac:dyDescent="0.2">
      <c r="A6" s="11"/>
      <c r="B6" s="14">
        <f>D6/'סכום נכסי ההשקעה'!$C$35*100</f>
        <v>2.8029535745366637E-8</v>
      </c>
      <c r="C6" s="14">
        <v>0</v>
      </c>
      <c r="D6" s="14">
        <v>1.0000000000000001E-5</v>
      </c>
      <c r="E6" s="14">
        <v>0</v>
      </c>
      <c r="F6" s="14">
        <v>0</v>
      </c>
      <c r="G6" s="15" t="s">
        <v>44</v>
      </c>
      <c r="H6" s="15"/>
      <c r="I6" s="15" t="s">
        <v>44</v>
      </c>
      <c r="J6" s="15" t="s">
        <v>44</v>
      </c>
      <c r="K6" s="15" t="s">
        <v>44</v>
      </c>
      <c r="L6" s="15" t="s">
        <v>44</v>
      </c>
      <c r="M6" s="12"/>
      <c r="N6" s="13"/>
    </row>
    <row r="7" spans="1:14" ht="13.5" customHeight="1" x14ac:dyDescent="0.2">
      <c r="A7" s="11"/>
      <c r="B7" s="16">
        <f>D7/'סכום נכסי ההשקעה'!$C$35*100</f>
        <v>2.8029535745366637E-8</v>
      </c>
      <c r="C7" s="17"/>
      <c r="D7" s="16">
        <v>1.0000000000000001E-5</v>
      </c>
      <c r="E7" s="17"/>
      <c r="F7" s="16">
        <v>0</v>
      </c>
      <c r="G7" s="17"/>
      <c r="H7" s="17"/>
      <c r="I7" s="17"/>
      <c r="J7" s="17"/>
      <c r="K7" s="17"/>
      <c r="L7" s="18" t="s">
        <v>856</v>
      </c>
      <c r="M7" s="12"/>
      <c r="N7" s="13"/>
    </row>
    <row r="8" spans="1:14" ht="13.5" customHeight="1" x14ac:dyDescent="0.2">
      <c r="A8" s="11"/>
      <c r="B8" s="43" t="s">
        <v>857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12"/>
      <c r="N8" s="13"/>
    </row>
    <row r="9" spans="1:14" ht="13.5" customHeight="1" x14ac:dyDescent="0.2">
      <c r="A9" s="11"/>
      <c r="B9" s="14">
        <f>D9/'סכום נכסי ההשקעה'!$C$35*100</f>
        <v>0.11136845660956024</v>
      </c>
      <c r="C9" s="14">
        <v>1.64172010891024E-5</v>
      </c>
      <c r="D9" s="14">
        <v>39.732537000000001</v>
      </c>
      <c r="E9" s="14">
        <v>2289.4</v>
      </c>
      <c r="F9" s="14">
        <v>1735.5</v>
      </c>
      <c r="G9" s="15" t="s">
        <v>1131</v>
      </c>
      <c r="H9" s="15"/>
      <c r="I9" s="15"/>
      <c r="J9" s="15" t="s">
        <v>858</v>
      </c>
      <c r="K9" s="15" t="s">
        <v>1154</v>
      </c>
      <c r="L9" s="15" t="s">
        <v>859</v>
      </c>
      <c r="M9" s="12"/>
      <c r="N9" s="13"/>
    </row>
    <row r="10" spans="1:14" ht="13.5" customHeight="1" x14ac:dyDescent="0.2">
      <c r="A10" s="11"/>
      <c r="B10" s="14">
        <f>D10/'סכום נכסי ההשקעה'!$C$35*100</f>
        <v>0.42174758767404652</v>
      </c>
      <c r="C10" s="14">
        <v>4.7701885732070801E-7</v>
      </c>
      <c r="D10" s="14">
        <v>150.46542030000001</v>
      </c>
      <c r="E10" s="14">
        <v>105730</v>
      </c>
      <c r="F10" s="14">
        <v>142.31100000000001</v>
      </c>
      <c r="G10" s="15" t="s">
        <v>1131</v>
      </c>
      <c r="H10" s="15"/>
      <c r="I10" s="15"/>
      <c r="J10" s="15" t="s">
        <v>860</v>
      </c>
      <c r="K10" s="15" t="s">
        <v>861</v>
      </c>
      <c r="L10" s="15" t="s">
        <v>862</v>
      </c>
      <c r="M10" s="12"/>
      <c r="N10" s="13"/>
    </row>
    <row r="11" spans="1:14" ht="13.5" customHeight="1" x14ac:dyDescent="0.2">
      <c r="A11" s="11"/>
      <c r="B11" s="14">
        <f>D11/'סכום נכסי ההשקעה'!$C$35*100</f>
        <v>0.72032211712366767</v>
      </c>
      <c r="C11" s="14">
        <v>1.01382445020693E-4</v>
      </c>
      <c r="D11" s="14">
        <v>256.98681693033001</v>
      </c>
      <c r="E11" s="14">
        <v>11607</v>
      </c>
      <c r="F11" s="14">
        <v>2214.0675190000002</v>
      </c>
      <c r="G11" s="15" t="s">
        <v>1138</v>
      </c>
      <c r="H11" s="15"/>
      <c r="I11" s="15"/>
      <c r="J11" s="15" t="s">
        <v>858</v>
      </c>
      <c r="K11" s="15" t="s">
        <v>863</v>
      </c>
      <c r="L11" s="15" t="s">
        <v>864</v>
      </c>
      <c r="M11" s="12"/>
      <c r="N11" s="13"/>
    </row>
    <row r="12" spans="1:14" ht="13.5" customHeight="1" x14ac:dyDescent="0.2">
      <c r="A12" s="11"/>
      <c r="B12" s="14">
        <f>D12/'סכום נכסי ההשקעה'!$C$35*100</f>
        <v>0.18170463701130882</v>
      </c>
      <c r="C12" s="14">
        <v>6.2924612833339501E-6</v>
      </c>
      <c r="D12" s="14">
        <v>64.826131500000002</v>
      </c>
      <c r="E12" s="14">
        <v>12451</v>
      </c>
      <c r="F12" s="14">
        <v>520.65</v>
      </c>
      <c r="G12" s="15" t="s">
        <v>1131</v>
      </c>
      <c r="H12" s="15"/>
      <c r="I12" s="15"/>
      <c r="J12" s="15" t="s">
        <v>858</v>
      </c>
      <c r="K12" s="15" t="s">
        <v>865</v>
      </c>
      <c r="L12" s="15" t="s">
        <v>866</v>
      </c>
      <c r="M12" s="12"/>
      <c r="N12" s="13"/>
    </row>
    <row r="13" spans="1:14" ht="13.5" customHeight="1" x14ac:dyDescent="0.2">
      <c r="A13" s="11"/>
      <c r="B13" s="14">
        <f>D13/'סכום נכסי ההשקעה'!$C$35*100</f>
        <v>0.18501900392035125</v>
      </c>
      <c r="C13" s="14">
        <v>1.8943726197359599E-6</v>
      </c>
      <c r="D13" s="14">
        <v>66.008586656999995</v>
      </c>
      <c r="E13" s="14">
        <v>14628.59</v>
      </c>
      <c r="F13" s="14">
        <v>451.23</v>
      </c>
      <c r="G13" s="15" t="s">
        <v>1131</v>
      </c>
      <c r="H13" s="15"/>
      <c r="I13" s="15"/>
      <c r="J13" s="15" t="s">
        <v>858</v>
      </c>
      <c r="K13" s="15" t="s">
        <v>867</v>
      </c>
      <c r="L13" s="15" t="s">
        <v>868</v>
      </c>
      <c r="M13" s="12"/>
      <c r="N13" s="13"/>
    </row>
    <row r="14" spans="1:14" ht="13.5" customHeight="1" x14ac:dyDescent="0.2">
      <c r="A14" s="11"/>
      <c r="B14" s="14">
        <f>D14/'סכום נכסי ההשקעה'!$C$35*100</f>
        <v>0.21297401864059243</v>
      </c>
      <c r="C14" s="14">
        <v>7.4966544493908201E-6</v>
      </c>
      <c r="D14" s="14">
        <v>75.982000049999996</v>
      </c>
      <c r="E14" s="14">
        <v>1605</v>
      </c>
      <c r="F14" s="14">
        <v>4734.0810000000001</v>
      </c>
      <c r="G14" s="15" t="s">
        <v>1138</v>
      </c>
      <c r="H14" s="15"/>
      <c r="I14" s="15"/>
      <c r="J14" s="15" t="s">
        <v>858</v>
      </c>
      <c r="K14" s="15" t="s">
        <v>869</v>
      </c>
      <c r="L14" s="15" t="s">
        <v>870</v>
      </c>
      <c r="M14" s="12"/>
      <c r="N14" s="13"/>
    </row>
    <row r="15" spans="1:14" ht="13.5" customHeight="1" x14ac:dyDescent="0.2">
      <c r="A15" s="11"/>
      <c r="B15" s="14">
        <f>D15/'סכום נכסי ההשקעה'!$C$35*100</f>
        <v>0.38629939807020286</v>
      </c>
      <c r="C15" s="14">
        <v>1.9102700466936699E-8</v>
      </c>
      <c r="D15" s="14">
        <v>137.81869295999999</v>
      </c>
      <c r="E15" s="14">
        <v>992644</v>
      </c>
      <c r="F15" s="14">
        <v>13.884</v>
      </c>
      <c r="G15" s="15" t="s">
        <v>1131</v>
      </c>
      <c r="H15" s="15"/>
      <c r="I15" s="15"/>
      <c r="J15" s="15" t="s">
        <v>860</v>
      </c>
      <c r="K15" s="15" t="s">
        <v>871</v>
      </c>
      <c r="L15" s="15" t="s">
        <v>872</v>
      </c>
      <c r="M15" s="12"/>
      <c r="N15" s="13"/>
    </row>
    <row r="16" spans="1:14" ht="13.5" customHeight="1" x14ac:dyDescent="0.2">
      <c r="A16" s="11"/>
      <c r="B16" s="14">
        <f>D16/'סכום נכסי ההשקעה'!$C$35*100</f>
        <v>0.38302098940887913</v>
      </c>
      <c r="C16" s="14">
        <v>1.5976857534642601E-4</v>
      </c>
      <c r="D16" s="14">
        <v>136.64906650200001</v>
      </c>
      <c r="E16" s="14">
        <v>305.11</v>
      </c>
      <c r="F16" s="14">
        <v>44786.82</v>
      </c>
      <c r="G16" s="15" t="s">
        <v>1133</v>
      </c>
      <c r="H16" s="15"/>
      <c r="I16" s="15"/>
      <c r="J16" s="15" t="s">
        <v>858</v>
      </c>
      <c r="K16" s="15" t="s">
        <v>873</v>
      </c>
      <c r="L16" s="15" t="s">
        <v>874</v>
      </c>
      <c r="M16" s="12"/>
      <c r="N16" s="13"/>
    </row>
    <row r="17" spans="1:14" ht="13.5" customHeight="1" x14ac:dyDescent="0.2">
      <c r="A17" s="11"/>
      <c r="B17" s="14">
        <f>D17/'סכום נכסי ההשקעה'!$C$35*100</f>
        <v>0.16091348050176613</v>
      </c>
      <c r="C17" s="14">
        <v>3.9033102093876198E-7</v>
      </c>
      <c r="D17" s="14">
        <v>57.408542889750002</v>
      </c>
      <c r="E17" s="14">
        <v>165892.5</v>
      </c>
      <c r="F17" s="14">
        <v>34.605870000000003</v>
      </c>
      <c r="G17" s="15" t="s">
        <v>1131</v>
      </c>
      <c r="H17" s="15"/>
      <c r="I17" s="15"/>
      <c r="J17" s="15" t="s">
        <v>875</v>
      </c>
      <c r="K17" s="15" t="s">
        <v>876</v>
      </c>
      <c r="L17" s="15" t="s">
        <v>877</v>
      </c>
      <c r="M17" s="12"/>
      <c r="N17" s="13"/>
    </row>
    <row r="18" spans="1:14" ht="13.5" customHeight="1" x14ac:dyDescent="0.2">
      <c r="A18" s="11"/>
      <c r="B18" s="14">
        <f>D18/'סכום נכסי ההשקעה'!$C$35*100</f>
        <v>0.48280857648771741</v>
      </c>
      <c r="C18" s="14">
        <v>5.8027596985476202E-6</v>
      </c>
      <c r="D18" s="14">
        <v>172.24993695000001</v>
      </c>
      <c r="E18" s="14">
        <v>1997</v>
      </c>
      <c r="F18" s="14">
        <v>8625.4349999999995</v>
      </c>
      <c r="G18" s="15" t="s">
        <v>1131</v>
      </c>
      <c r="H18" s="15"/>
      <c r="I18" s="15"/>
      <c r="J18" s="15" t="s">
        <v>878</v>
      </c>
      <c r="K18" s="15" t="s">
        <v>879</v>
      </c>
      <c r="L18" s="15" t="s">
        <v>880</v>
      </c>
      <c r="M18" s="12"/>
      <c r="N18" s="13"/>
    </row>
    <row r="19" spans="1:14" ht="13.5" customHeight="1" x14ac:dyDescent="0.2">
      <c r="A19" s="11"/>
      <c r="B19" s="14">
        <f>D19/'סכום נכסי ההשקעה'!$C$35*100</f>
        <v>0.24419920161614064</v>
      </c>
      <c r="C19" s="14">
        <v>3.9505481492253503E-6</v>
      </c>
      <c r="D19" s="14">
        <v>87.122100000000003</v>
      </c>
      <c r="E19" s="14">
        <v>25100</v>
      </c>
      <c r="F19" s="14">
        <v>347.1</v>
      </c>
      <c r="G19" s="15" t="s">
        <v>1131</v>
      </c>
      <c r="H19" s="15"/>
      <c r="I19" s="15"/>
      <c r="J19" s="15" t="s">
        <v>858</v>
      </c>
      <c r="K19" s="15" t="s">
        <v>881</v>
      </c>
      <c r="L19" s="15" t="s">
        <v>882</v>
      </c>
      <c r="M19" s="12"/>
      <c r="N19" s="13"/>
    </row>
    <row r="20" spans="1:14" ht="13.5" customHeight="1" x14ac:dyDescent="0.2">
      <c r="A20" s="11"/>
      <c r="B20" s="14">
        <f>D20/'סכום נכסי ההשקעה'!$C$35*100</f>
        <v>0.15789828494980743</v>
      </c>
      <c r="C20" s="14">
        <v>3.66981082123901E-6</v>
      </c>
      <c r="D20" s="14">
        <v>56.332822057500003</v>
      </c>
      <c r="E20" s="14">
        <v>1363042</v>
      </c>
      <c r="F20" s="14">
        <v>4.1328750000000003</v>
      </c>
      <c r="G20" s="15" t="s">
        <v>1137</v>
      </c>
      <c r="H20" s="15"/>
      <c r="I20" s="15"/>
      <c r="J20" s="15" t="s">
        <v>858</v>
      </c>
      <c r="K20" s="15" t="s">
        <v>883</v>
      </c>
      <c r="L20" s="15" t="s">
        <v>884</v>
      </c>
      <c r="M20" s="12"/>
      <c r="N20" s="13"/>
    </row>
    <row r="21" spans="1:14" ht="13.5" customHeight="1" x14ac:dyDescent="0.2">
      <c r="A21" s="11"/>
      <c r="B21" s="14">
        <f>D21/'סכום נכסי ההשקעה'!$C$35*100</f>
        <v>0.26449400379029481</v>
      </c>
      <c r="C21" s="14">
        <v>6.2663820937270702E-6</v>
      </c>
      <c r="D21" s="14">
        <v>94.362606</v>
      </c>
      <c r="E21" s="14">
        <v>3940</v>
      </c>
      <c r="F21" s="14">
        <v>2394.9899999999998</v>
      </c>
      <c r="G21" s="15" t="s">
        <v>1131</v>
      </c>
      <c r="H21" s="15"/>
      <c r="I21" s="15"/>
      <c r="J21" s="15" t="s">
        <v>860</v>
      </c>
      <c r="K21" s="32" t="s">
        <v>1153</v>
      </c>
      <c r="L21" s="15" t="s">
        <v>885</v>
      </c>
      <c r="M21" s="12"/>
      <c r="N21" s="13"/>
    </row>
    <row r="22" spans="1:14" ht="13.5" customHeight="1" x14ac:dyDescent="0.2">
      <c r="A22" s="11"/>
      <c r="B22" s="14">
        <f>D22/'סכום נכסי ההשקעה'!$C$35*100</f>
        <v>0.17177944746865056</v>
      </c>
      <c r="C22" s="14">
        <v>9.710106721390401E-7</v>
      </c>
      <c r="D22" s="14">
        <v>61.285156139999998</v>
      </c>
      <c r="E22" s="14">
        <v>135818</v>
      </c>
      <c r="F22" s="14">
        <v>45.122999999999998</v>
      </c>
      <c r="G22" s="15" t="s">
        <v>1131</v>
      </c>
      <c r="H22" s="15"/>
      <c r="I22" s="15"/>
      <c r="J22" s="15" t="s">
        <v>860</v>
      </c>
      <c r="K22" s="15" t="s">
        <v>886</v>
      </c>
      <c r="L22" s="15" t="s">
        <v>887</v>
      </c>
      <c r="M22" s="12"/>
      <c r="N22" s="13"/>
    </row>
    <row r="23" spans="1:14" ht="13.5" customHeight="1" x14ac:dyDescent="0.2">
      <c r="A23" s="11"/>
      <c r="B23" s="14">
        <f>D23/'סכום נכסי ההשקעה'!$C$35*100</f>
        <v>0.25115304143108635</v>
      </c>
      <c r="C23" s="14">
        <v>8.8150538717876599E-7</v>
      </c>
      <c r="D23" s="14">
        <v>89.602997250000001</v>
      </c>
      <c r="E23" s="14">
        <v>103259</v>
      </c>
      <c r="F23" s="14">
        <v>86.775000000000006</v>
      </c>
      <c r="G23" s="15" t="s">
        <v>1131</v>
      </c>
      <c r="H23" s="15"/>
      <c r="I23" s="15"/>
      <c r="J23" s="15" t="s">
        <v>858</v>
      </c>
      <c r="K23" s="15" t="s">
        <v>888</v>
      </c>
      <c r="L23" s="15" t="s">
        <v>889</v>
      </c>
      <c r="M23" s="12"/>
      <c r="N23" s="13"/>
    </row>
    <row r="24" spans="1:14" ht="13.5" customHeight="1" x14ac:dyDescent="0.2">
      <c r="A24" s="11"/>
      <c r="B24" s="16">
        <f>SUM(B9:B23)</f>
        <v>4.3357022447040725</v>
      </c>
      <c r="C24" s="17"/>
      <c r="D24" s="16">
        <f>SUM(D9:D23)</f>
        <v>1546.8334131865799</v>
      </c>
      <c r="E24" s="17"/>
      <c r="F24" s="16">
        <f>SUM(F9:F23)</f>
        <v>66136.705264000004</v>
      </c>
      <c r="G24" s="17"/>
      <c r="H24" s="17"/>
      <c r="I24" s="17"/>
      <c r="J24" s="17"/>
      <c r="K24" s="17"/>
      <c r="L24" s="18" t="s">
        <v>890</v>
      </c>
      <c r="M24" s="12"/>
      <c r="N24" s="13"/>
    </row>
    <row r="25" spans="1:14" ht="13.5" customHeight="1" x14ac:dyDescent="0.2">
      <c r="A25" s="11"/>
      <c r="B25" s="19">
        <f>+B24</f>
        <v>4.3357022447040725</v>
      </c>
      <c r="C25" s="20"/>
      <c r="D25" s="19">
        <f>+D24</f>
        <v>1546.8334131865799</v>
      </c>
      <c r="E25" s="20"/>
      <c r="F25" s="19">
        <f>+F24</f>
        <v>66136.705264000004</v>
      </c>
      <c r="G25" s="20"/>
      <c r="H25" s="20"/>
      <c r="I25" s="20"/>
      <c r="J25" s="20"/>
      <c r="K25" s="20"/>
      <c r="L25" s="21" t="s">
        <v>891</v>
      </c>
      <c r="M25" s="12"/>
      <c r="N25" s="13"/>
    </row>
    <row r="26" spans="1:14" ht="13.5" customHeight="1" x14ac:dyDescent="0.2">
      <c r="A26" s="11"/>
      <c r="B26" s="13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3"/>
    </row>
    <row r="27" spans="1:14" ht="13.5" customHeight="1" x14ac:dyDescent="0.2">
      <c r="A27" s="11"/>
      <c r="B27" s="45" t="s">
        <v>31</v>
      </c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13"/>
    </row>
    <row r="28" spans="1:14" ht="13.5" customHeight="1" x14ac:dyDescent="0.2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1:14" ht="13.5" customHeight="1" x14ac:dyDescent="0.2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spans="1:14" ht="13.5" customHeight="1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14" ht="13.5" customHeight="1" x14ac:dyDescent="0.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</row>
    <row r="32" spans="1:14" ht="13.5" customHeight="1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1:14" ht="13.5" customHeight="1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 spans="1:14" ht="13.5" customHeight="1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spans="1:14" ht="13.5" customHeight="1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spans="1:14" ht="13.5" customHeight="1" x14ac:dyDescent="0.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ht="13.5" customHeight="1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 spans="1:14" ht="13.5" customHeight="1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 spans="1:14" ht="13.5" customHeight="1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</row>
    <row r="40" spans="1:14" ht="13.5" customHeight="1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 spans="1:14" ht="13.5" customHeight="1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</row>
    <row r="42" spans="1:14" ht="13.5" customHeight="1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spans="1:14" ht="13.5" customHeight="1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</row>
    <row r="44" spans="1:14" ht="13.5" customHeight="1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5" spans="1:14" ht="13.5" customHeight="1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 spans="1:14" ht="13.5" customHeight="1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 spans="1:14" ht="13.5" customHeigh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spans="1:14" ht="13.5" customHeight="1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spans="1:14" ht="13.5" customHeight="1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0" spans="1:14" ht="13.5" customHeight="1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</row>
    <row r="51" spans="1:14" ht="13.5" customHeight="1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spans="1:14" ht="13.5" customHeight="1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 spans="1:14" ht="13.5" customHeight="1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spans="1:14" ht="13.5" customHeight="1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</row>
    <row r="55" spans="1:14" ht="13.5" customHeight="1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spans="1:14" ht="13.5" customHeight="1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 spans="1:14" ht="13.5" customHeight="1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</row>
    <row r="58" spans="1:14" ht="13.5" customHeight="1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</row>
    <row r="59" spans="1:14" ht="13.5" customHeight="1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 spans="1:14" ht="13.5" customHeight="1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</row>
    <row r="61" spans="1:14" ht="13.5" customHeight="1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</row>
    <row r="62" spans="1:14" ht="13.5" customHeight="1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</row>
    <row r="63" spans="1:14" ht="13.5" customHeight="1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 spans="1:14" ht="13.5" customHeight="1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spans="1:14" ht="13.5" customHeight="1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 spans="1:14" ht="13.5" customHeight="1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</row>
    <row r="67" spans="1:14" ht="13.5" customHeight="1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spans="1:14" ht="13.5" customHeight="1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1:14" ht="13.5" customHeight="1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</row>
    <row r="70" spans="1:14" ht="13.5" customHeight="1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</row>
    <row r="71" spans="1:14" ht="13.5" customHeight="1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</row>
    <row r="72" spans="1:14" ht="13.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</row>
    <row r="73" spans="1:14" ht="13.5" customHeight="1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</row>
    <row r="74" spans="1:14" ht="13.5" customHeight="1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</row>
    <row r="75" spans="1:14" ht="13.5" customHeight="1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</row>
    <row r="76" spans="1:14" ht="13.5" customHeight="1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</row>
    <row r="77" spans="1:14" ht="13.5" customHeight="1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</row>
    <row r="78" spans="1:14" ht="13.5" customHeight="1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</row>
    <row r="79" spans="1:14" ht="13.5" customHeight="1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</row>
    <row r="80" spans="1:14" ht="13.5" customHeight="1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 spans="1:14" ht="13.5" customHeight="1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</row>
    <row r="82" spans="1:14" ht="13.5" customHeight="1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</row>
    <row r="83" spans="1:14" ht="13.5" customHeight="1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</row>
    <row r="84" spans="1:14" ht="13.5" customHeight="1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</row>
    <row r="85" spans="1:14" ht="13.5" customHeight="1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</row>
    <row r="86" spans="1:14" ht="13.5" customHeight="1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</row>
    <row r="87" spans="1:14" ht="13.5" customHeight="1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</row>
    <row r="88" spans="1:14" ht="13.5" customHeight="1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 spans="1:14" ht="13.5" customHeight="1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</row>
    <row r="90" spans="1:14" ht="13.5" customHeight="1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</row>
    <row r="91" spans="1:14" ht="13.5" customHeight="1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</row>
    <row r="92" spans="1:14" ht="13.5" customHeight="1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 spans="1:14" ht="13.5" customHeight="1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</row>
    <row r="94" spans="1:14" ht="13.5" customHeight="1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</row>
    <row r="95" spans="1:14" ht="13.5" customHeight="1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</row>
    <row r="96" spans="1:14" ht="13.5" customHeight="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</row>
    <row r="97" spans="1:14" ht="13.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</row>
    <row r="98" spans="1:14" ht="13.5" customHeight="1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</row>
    <row r="99" spans="1:14" ht="13.5" customHeight="1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</row>
    <row r="100" spans="1:14" ht="13.5" customHeight="1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</row>
    <row r="101" spans="1:14" ht="13.5" customHeight="1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</row>
    <row r="102" spans="1:14" ht="13.5" customHeight="1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</row>
    <row r="103" spans="1:14" ht="13.5" customHeight="1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</row>
    <row r="104" spans="1:14" ht="13.5" customHeight="1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</row>
    <row r="105" spans="1:14" ht="13.5" customHeight="1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</row>
    <row r="106" spans="1:14" ht="13.5" customHeight="1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</row>
    <row r="107" spans="1:14" ht="13.5" customHeight="1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</row>
    <row r="108" spans="1:14" ht="13.5" customHeight="1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</row>
    <row r="109" spans="1:14" ht="13.5" customHeight="1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</row>
    <row r="110" spans="1:14" ht="13.5" customHeight="1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</row>
    <row r="111" spans="1:14" ht="13.5" customHeight="1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</row>
    <row r="112" spans="1:14" ht="13.5" customHeight="1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</row>
    <row r="113" spans="1:14" ht="13.5" customHeight="1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</row>
    <row r="114" spans="1:14" ht="13.5" customHeight="1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</row>
    <row r="115" spans="1:14" ht="13.5" customHeight="1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</row>
    <row r="116" spans="1:14" ht="13.5" customHeight="1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</row>
    <row r="117" spans="1:14" ht="13.5" customHeight="1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ht="13.5" customHeight="1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</row>
    <row r="119" spans="1:14" ht="13.5" customHeight="1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</row>
    <row r="120" spans="1:14" ht="13.5" customHeight="1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</row>
    <row r="121" spans="1:14" ht="13.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</row>
    <row r="122" spans="1:14" ht="13.5" customHeight="1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</row>
    <row r="123" spans="1:14" ht="13.5" customHeight="1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</row>
    <row r="124" spans="1:14" ht="13.5" customHeight="1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</row>
    <row r="125" spans="1:14" ht="13.5" customHeight="1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</row>
    <row r="126" spans="1:14" ht="13.5" customHeight="1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</row>
    <row r="127" spans="1:14" ht="13.5" customHeight="1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</row>
    <row r="128" spans="1:14" ht="13.5" customHeight="1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</row>
    <row r="129" spans="1:14" ht="13.5" customHeight="1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</row>
    <row r="130" spans="1:14" ht="13.5" customHeight="1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</row>
    <row r="131" spans="1:14" ht="13.5" customHeight="1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</row>
    <row r="132" spans="1:14" ht="13.5" customHeight="1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</row>
    <row r="133" spans="1:14" ht="13.5" customHeight="1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</row>
    <row r="134" spans="1:14" ht="13.5" customHeight="1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</row>
    <row r="135" spans="1:14" ht="13.5" customHeight="1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</row>
    <row r="136" spans="1:14" ht="13.5" customHeight="1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</row>
    <row r="137" spans="1:14" ht="13.5" customHeight="1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</row>
    <row r="138" spans="1:14" ht="13.5" customHeight="1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</row>
    <row r="139" spans="1:14" ht="13.5" customHeight="1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</row>
    <row r="140" spans="1:14" ht="13.5" customHeight="1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</row>
    <row r="141" spans="1:14" ht="13.5" customHeight="1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</row>
    <row r="142" spans="1:14" ht="13.5" customHeight="1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</row>
    <row r="143" spans="1:14" ht="13.5" customHeight="1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</row>
    <row r="144" spans="1:14" ht="13.5" customHeight="1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</row>
    <row r="145" spans="1:14" ht="13.5" customHeight="1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</row>
    <row r="146" spans="1:14" ht="13.5" customHeight="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</row>
    <row r="147" spans="1:14" ht="13.5" customHeight="1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</row>
    <row r="148" spans="1:14" ht="13.5" customHeight="1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</row>
    <row r="149" spans="1:14" ht="13.5" customHeight="1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</row>
    <row r="150" spans="1:14" ht="13.5" customHeight="1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</row>
    <row r="151" spans="1:14" ht="13.5" customHeight="1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</row>
    <row r="152" spans="1:14" ht="13.5" customHeight="1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</row>
    <row r="153" spans="1:14" ht="13.5" customHeight="1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</row>
    <row r="154" spans="1:14" ht="13.5" customHeight="1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</row>
    <row r="155" spans="1:14" ht="13.5" customHeight="1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</row>
    <row r="156" spans="1:14" ht="13.5" customHeight="1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</row>
    <row r="157" spans="1:14" ht="13.5" customHeight="1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</row>
    <row r="158" spans="1:14" ht="13.5" customHeight="1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</row>
    <row r="159" spans="1:14" ht="13.5" customHeight="1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</row>
    <row r="160" spans="1:14" ht="13.5" customHeight="1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</row>
    <row r="161" spans="1:14" ht="13.5" customHeight="1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</row>
    <row r="162" spans="1:14" ht="13.5" customHeight="1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</row>
    <row r="163" spans="1:14" ht="13.5" customHeight="1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</row>
    <row r="164" spans="1:14" ht="13.5" customHeight="1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</row>
    <row r="165" spans="1:14" ht="13.5" customHeight="1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</row>
    <row r="166" spans="1:14" ht="13.5" customHeight="1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</row>
    <row r="167" spans="1:14" ht="13.5" customHeight="1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</row>
    <row r="168" spans="1:14" ht="13.5" customHeight="1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</row>
    <row r="169" spans="1:14" ht="13.5" customHeight="1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</row>
    <row r="170" spans="1:14" ht="13.5" customHeight="1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</row>
    <row r="171" spans="1:14" ht="13.5" customHeight="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</row>
    <row r="172" spans="1:14" ht="13.5" customHeight="1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</row>
    <row r="173" spans="1:14" ht="13.5" customHeight="1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</row>
    <row r="174" spans="1:14" ht="13.5" customHeight="1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</row>
    <row r="175" spans="1:14" ht="13.5" customHeight="1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</row>
    <row r="176" spans="1:14" ht="13.5" customHeight="1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</row>
    <row r="177" spans="1:14" ht="13.5" customHeight="1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</row>
    <row r="178" spans="1:14" ht="13.5" customHeight="1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</row>
    <row r="179" spans="1:14" ht="13.5" customHeight="1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</row>
    <row r="180" spans="1:14" ht="13.5" customHeight="1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</row>
    <row r="181" spans="1:14" ht="13.5" customHeight="1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</row>
    <row r="182" spans="1:14" ht="13.5" customHeight="1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</row>
    <row r="183" spans="1:14" ht="13.5" customHeight="1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</row>
    <row r="184" spans="1:14" ht="13.5" customHeight="1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</row>
    <row r="185" spans="1:14" ht="13.5" customHeight="1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</row>
    <row r="186" spans="1:14" ht="13.5" customHeight="1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</row>
    <row r="187" spans="1:14" ht="13.5" customHeight="1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</row>
    <row r="188" spans="1:14" ht="13.5" customHeight="1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</row>
    <row r="189" spans="1:14" ht="13.5" customHeight="1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</row>
    <row r="190" spans="1:14" ht="13.5" customHeight="1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</row>
    <row r="191" spans="1:14" ht="13.5" customHeight="1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</row>
    <row r="192" spans="1:14" ht="13.5" customHeight="1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</row>
    <row r="193" spans="1:14" ht="13.5" customHeight="1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</row>
    <row r="194" spans="1:14" ht="13.5" customHeight="1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</row>
    <row r="195" spans="1:14" ht="13.5" customHeight="1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</row>
    <row r="196" spans="1:14" ht="13.5" customHeight="1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</row>
    <row r="197" spans="1:14" ht="13.5" customHeight="1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</row>
    <row r="198" spans="1:14" ht="13.5" customHeight="1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</row>
    <row r="199" spans="1:14" ht="13.5" customHeight="1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</row>
    <row r="200" spans="1:14" ht="13.5" customHeight="1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</row>
    <row r="201" spans="1:14" ht="13.5" customHeight="1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</row>
    <row r="202" spans="1:14" ht="13.5" customHeight="1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</row>
    <row r="203" spans="1:14" ht="13.5" customHeight="1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</row>
    <row r="204" spans="1:14" ht="13.5" customHeight="1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</row>
    <row r="205" spans="1:14" ht="13.5" customHeight="1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</row>
    <row r="206" spans="1:14" ht="13.5" customHeight="1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</row>
    <row r="207" spans="1:14" ht="13.5" customHeight="1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</row>
    <row r="208" spans="1:14" ht="13.5" customHeight="1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</row>
    <row r="209" spans="1:14" ht="13.5" customHeight="1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</row>
    <row r="210" spans="1:14" ht="13.5" customHeight="1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</row>
    <row r="211" spans="1:14" ht="13.5" customHeight="1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</row>
    <row r="212" spans="1:14" ht="13.5" customHeight="1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</row>
    <row r="213" spans="1:14" ht="13.5" customHeight="1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</row>
    <row r="214" spans="1:14" ht="13.5" customHeight="1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</row>
    <row r="215" spans="1:14" ht="13.5" customHeight="1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</row>
    <row r="216" spans="1:14" ht="13.5" customHeight="1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</row>
    <row r="217" spans="1:14" ht="13.5" customHeight="1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</row>
    <row r="218" spans="1:14" ht="13.5" customHeight="1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</row>
    <row r="219" spans="1:14" ht="13.5" customHeight="1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</row>
    <row r="220" spans="1:14" ht="13.5" customHeight="1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</row>
    <row r="221" spans="1:14" ht="13.5" customHeight="1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</row>
    <row r="222" spans="1:14" ht="13.5" customHeight="1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</row>
    <row r="223" spans="1:14" ht="13.5" customHeight="1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</row>
    <row r="224" spans="1:14" ht="13.5" customHeight="1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</row>
    <row r="225" spans="1:14" ht="13.5" customHeight="1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</row>
    <row r="226" spans="1:14" ht="13.5" customHeight="1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</row>
    <row r="227" spans="1:14" ht="13.5" customHeight="1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</row>
    <row r="228" spans="1:14" ht="13.5" customHeight="1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</row>
    <row r="229" spans="1:14" ht="13.5" customHeight="1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</row>
    <row r="230" spans="1:14" ht="13.5" customHeight="1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</row>
    <row r="231" spans="1:14" ht="13.5" customHeight="1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</row>
    <row r="232" spans="1:14" ht="13.5" customHeight="1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</row>
    <row r="233" spans="1:14" ht="13.5" customHeight="1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</row>
    <row r="234" spans="1:14" ht="13.5" customHeight="1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</row>
    <row r="235" spans="1:14" ht="13.5" customHeight="1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</row>
    <row r="236" spans="1:14" ht="13.5" customHeight="1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</row>
    <row r="237" spans="1:14" ht="13.5" customHeight="1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</row>
    <row r="238" spans="1:14" ht="13.5" customHeight="1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</row>
    <row r="239" spans="1:14" ht="13.5" customHeight="1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</row>
    <row r="240" spans="1:14" ht="13.5" customHeight="1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</row>
    <row r="241" spans="1:14" ht="13.5" customHeight="1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</row>
    <row r="242" spans="1:14" ht="13.5" customHeight="1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</row>
    <row r="243" spans="1:14" ht="13.5" customHeight="1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</row>
    <row r="244" spans="1:14" ht="13.5" customHeight="1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</row>
    <row r="245" spans="1:14" ht="13.5" customHeight="1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</row>
    <row r="246" spans="1:14" ht="13.5" customHeight="1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</row>
    <row r="247" spans="1:14" ht="13.5" customHeight="1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</row>
    <row r="248" spans="1:14" ht="13.5" customHeight="1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</row>
    <row r="249" spans="1:14" ht="13.5" customHeight="1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</row>
    <row r="250" spans="1:14" ht="13.5" customHeight="1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</row>
    <row r="251" spans="1:14" ht="13.5" customHeight="1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</row>
    <row r="252" spans="1:14" ht="13.5" customHeight="1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</row>
    <row r="253" spans="1:14" ht="13.5" customHeight="1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</row>
    <row r="254" spans="1:14" ht="13.5" customHeight="1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</row>
    <row r="255" spans="1:14" ht="13.5" customHeight="1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</row>
    <row r="256" spans="1:14" ht="13.5" customHeight="1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</row>
    <row r="257" spans="1:14" ht="13.5" customHeight="1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</row>
    <row r="258" spans="1:14" ht="13.5" customHeight="1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</row>
    <row r="259" spans="1:14" ht="13.5" customHeight="1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</row>
    <row r="260" spans="1:14" ht="13.5" customHeight="1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</row>
    <row r="261" spans="1:14" ht="13.5" customHeight="1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</row>
    <row r="262" spans="1:14" ht="13.5" customHeight="1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</row>
    <row r="263" spans="1:14" ht="13.5" customHeight="1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</row>
    <row r="264" spans="1:14" ht="13.5" customHeight="1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</row>
    <row r="265" spans="1:14" ht="13.5" customHeight="1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</row>
    <row r="266" spans="1:14" ht="13.5" customHeight="1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</row>
    <row r="267" spans="1:14" ht="13.5" customHeight="1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</row>
    <row r="268" spans="1:14" ht="13.5" customHeight="1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</row>
    <row r="269" spans="1:14" ht="13.5" customHeight="1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</row>
    <row r="270" spans="1:14" ht="13.5" customHeight="1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</row>
    <row r="271" spans="1:14" ht="13.5" customHeight="1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</row>
    <row r="272" spans="1:14" ht="13.5" customHeight="1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</row>
    <row r="273" spans="1:14" ht="13.5" customHeight="1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</row>
    <row r="274" spans="1:14" ht="13.5" customHeight="1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</row>
    <row r="275" spans="1:14" ht="13.5" customHeight="1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</row>
    <row r="276" spans="1:14" ht="13.5" customHeight="1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</row>
    <row r="277" spans="1:14" ht="13.5" customHeight="1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</row>
    <row r="278" spans="1:14" ht="13.5" customHeight="1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</row>
    <row r="279" spans="1:14" ht="13.5" customHeight="1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</row>
    <row r="280" spans="1:14" ht="13.5" customHeight="1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</row>
    <row r="281" spans="1:14" ht="13.5" customHeight="1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</row>
    <row r="282" spans="1:14" ht="13.5" customHeight="1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</row>
    <row r="283" spans="1:14" ht="13.5" customHeight="1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</row>
    <row r="284" spans="1:14" ht="13.5" customHeight="1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</row>
    <row r="285" spans="1:14" ht="13.5" customHeight="1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</row>
    <row r="286" spans="1:14" ht="13.5" customHeight="1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</row>
    <row r="287" spans="1:14" ht="13.5" customHeight="1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</row>
    <row r="288" spans="1:14" ht="13.5" customHeight="1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</row>
    <row r="289" spans="1:14" ht="13.5" customHeight="1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</row>
    <row r="290" spans="1:14" ht="13.5" customHeight="1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</row>
    <row r="291" spans="1:14" ht="13.5" customHeight="1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</row>
    <row r="292" spans="1:14" ht="13.5" customHeight="1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</row>
    <row r="293" spans="1:14" ht="13.5" customHeight="1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</row>
    <row r="294" spans="1:14" ht="13.5" customHeight="1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</row>
    <row r="295" spans="1:14" ht="13.5" customHeight="1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</row>
    <row r="296" spans="1:14" ht="13.5" customHeight="1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</row>
    <row r="297" spans="1:14" ht="13.5" customHeight="1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</row>
    <row r="298" spans="1:14" ht="13.5" customHeight="1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</row>
    <row r="299" spans="1:14" ht="13.5" customHeight="1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</row>
    <row r="300" spans="1:14" ht="13.5" customHeight="1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</row>
    <row r="301" spans="1:14" ht="13.5" customHeight="1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</row>
    <row r="302" spans="1:14" ht="13.5" customHeight="1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</row>
    <row r="303" spans="1:14" ht="13.5" customHeight="1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</row>
    <row r="304" spans="1:14" ht="13.5" customHeight="1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</row>
    <row r="305" spans="1:14" ht="13.5" customHeight="1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</row>
    <row r="306" spans="1:14" ht="13.5" customHeight="1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</row>
    <row r="307" spans="1:14" ht="13.5" customHeight="1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</row>
    <row r="308" spans="1:14" ht="13.5" customHeight="1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</row>
    <row r="309" spans="1:14" ht="13.5" customHeight="1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</row>
    <row r="310" spans="1:14" ht="13.5" customHeight="1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</row>
    <row r="311" spans="1:14" ht="13.5" customHeight="1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</row>
    <row r="312" spans="1:14" ht="13.5" customHeight="1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</row>
    <row r="313" spans="1:14" ht="13.5" customHeight="1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</row>
    <row r="314" spans="1:14" ht="13.5" customHeight="1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</row>
    <row r="315" spans="1:14" ht="13.5" customHeight="1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</row>
    <row r="316" spans="1:14" ht="13.5" customHeight="1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</row>
    <row r="317" spans="1:14" ht="13.5" customHeight="1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</row>
    <row r="318" spans="1:14" ht="13.5" customHeight="1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</row>
    <row r="319" spans="1:14" ht="13.5" customHeight="1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</row>
    <row r="320" spans="1:14" ht="13.5" customHeight="1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</row>
    <row r="321" spans="1:14" ht="13.5" customHeight="1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</row>
    <row r="322" spans="1:14" ht="13.5" customHeight="1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</row>
    <row r="323" spans="1:14" ht="13.5" customHeight="1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</row>
    <row r="324" spans="1:14" ht="13.5" customHeight="1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</row>
    <row r="325" spans="1:14" ht="13.5" customHeight="1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</row>
    <row r="326" spans="1:14" ht="13.5" customHeight="1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</row>
    <row r="327" spans="1:14" ht="13.5" customHeight="1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</row>
    <row r="328" spans="1:14" ht="13.5" customHeight="1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</row>
    <row r="329" spans="1:14" ht="13.5" customHeight="1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</row>
    <row r="330" spans="1:14" ht="13.5" customHeight="1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</row>
    <row r="331" spans="1:14" ht="13.5" customHeight="1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</row>
    <row r="332" spans="1:14" ht="13.5" customHeight="1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</row>
    <row r="333" spans="1:14" ht="13.5" customHeight="1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</row>
    <row r="334" spans="1:14" ht="13.5" customHeight="1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</row>
    <row r="335" spans="1:14" ht="13.5" customHeight="1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</row>
    <row r="336" spans="1:14" ht="13.5" customHeight="1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</row>
    <row r="337" spans="1:14" ht="13.5" customHeight="1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</row>
    <row r="338" spans="1:14" ht="13.5" customHeight="1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</row>
    <row r="339" spans="1:14" ht="13.5" customHeight="1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</row>
    <row r="340" spans="1:14" ht="13.5" customHeight="1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</row>
    <row r="341" spans="1:14" ht="13.5" customHeight="1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</row>
    <row r="342" spans="1:14" ht="13.5" customHeight="1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</row>
    <row r="343" spans="1:14" ht="13.5" customHeight="1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</row>
    <row r="344" spans="1:14" ht="13.5" customHeight="1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</row>
    <row r="345" spans="1:14" ht="13.5" customHeight="1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</row>
    <row r="346" spans="1:14" ht="13.5" customHeight="1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</row>
    <row r="347" spans="1:14" ht="13.5" customHeight="1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</row>
    <row r="348" spans="1:14" ht="13.5" customHeight="1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</row>
    <row r="349" spans="1:14" ht="13.5" customHeight="1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</row>
    <row r="350" spans="1:14" ht="13.5" customHeight="1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</row>
    <row r="351" spans="1:14" ht="13.5" customHeight="1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</row>
    <row r="352" spans="1:14" ht="13.5" customHeight="1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</row>
    <row r="353" spans="1:14" ht="13.5" customHeight="1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</row>
    <row r="354" spans="1:14" ht="13.5" customHeight="1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</row>
    <row r="355" spans="1:14" ht="13.5" customHeight="1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</row>
    <row r="356" spans="1:14" ht="13.5" customHeight="1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</row>
    <row r="357" spans="1:14" ht="13.5" customHeight="1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</row>
    <row r="358" spans="1:14" ht="13.5" customHeight="1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</row>
    <row r="359" spans="1:14" ht="13.5" customHeight="1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</row>
    <row r="360" spans="1:14" ht="13.5" customHeight="1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</row>
    <row r="361" spans="1:14" ht="13.5" customHeight="1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</row>
    <row r="362" spans="1:14" ht="13.5" customHeight="1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</row>
    <row r="363" spans="1:14" ht="13.5" customHeight="1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</row>
    <row r="364" spans="1:14" ht="13.5" customHeight="1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</row>
    <row r="365" spans="1:14" ht="13.5" customHeight="1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</row>
    <row r="366" spans="1:14" ht="13.5" customHeight="1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</row>
    <row r="367" spans="1:14" ht="13.5" customHeight="1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</row>
    <row r="368" spans="1:14" ht="13.5" customHeight="1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</row>
    <row r="369" spans="1:14" ht="13.5" customHeight="1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</row>
    <row r="370" spans="1:14" ht="13.5" customHeight="1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</row>
    <row r="371" spans="1:14" ht="13.5" customHeight="1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</row>
    <row r="372" spans="1:14" ht="13.5" customHeight="1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</row>
    <row r="373" spans="1:14" ht="13.5" customHeight="1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</row>
    <row r="374" spans="1:14" ht="13.5" customHeight="1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</row>
    <row r="375" spans="1:14" ht="13.5" customHeight="1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</row>
    <row r="376" spans="1:14" ht="13.5" customHeight="1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</row>
    <row r="377" spans="1:14" ht="13.5" customHeight="1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</row>
    <row r="378" spans="1:14" ht="13.5" customHeight="1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</row>
    <row r="379" spans="1:14" ht="13.5" customHeight="1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</row>
    <row r="380" spans="1:14" ht="13.5" customHeight="1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</row>
    <row r="381" spans="1:14" ht="13.5" customHeight="1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</row>
    <row r="382" spans="1:14" ht="13.5" customHeight="1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</row>
    <row r="383" spans="1:14" ht="13.5" customHeight="1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</row>
    <row r="384" spans="1:14" ht="13.5" customHeight="1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</row>
    <row r="385" spans="1:14" ht="13.5" customHeight="1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</row>
    <row r="386" spans="1:14" ht="13.5" customHeight="1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</row>
    <row r="387" spans="1:14" ht="13.5" customHeight="1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</row>
    <row r="388" spans="1:14" ht="13.5" customHeight="1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</row>
    <row r="389" spans="1:14" ht="13.5" customHeight="1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</row>
    <row r="390" spans="1:14" ht="13.5" customHeight="1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</row>
    <row r="391" spans="1:14" ht="13.5" customHeight="1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</row>
    <row r="392" spans="1:14" ht="13.5" customHeight="1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</row>
    <row r="393" spans="1:14" ht="13.5" customHeight="1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</row>
    <row r="394" spans="1:14" ht="13.5" customHeight="1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</row>
    <row r="395" spans="1:14" ht="13.5" customHeight="1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</row>
    <row r="396" spans="1:14" ht="13.5" customHeight="1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</row>
    <row r="397" spans="1:14" ht="13.5" customHeight="1" x14ac:dyDescent="0.2"/>
    <row r="398" spans="1:14" ht="13.5" customHeight="1" x14ac:dyDescent="0.2"/>
    <row r="399" spans="1:14" ht="13.5" customHeight="1" x14ac:dyDescent="0.2"/>
    <row r="400" spans="1:14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</sheetData>
  <mergeCells count="5">
    <mergeCell ref="B27:M27"/>
    <mergeCell ref="B1:L1"/>
    <mergeCell ref="B2:L3"/>
    <mergeCell ref="B5:L5"/>
    <mergeCell ref="B8:L8"/>
  </mergeCells>
  <pageMargins left="0.511811023622047" right="0.511811023622047" top="0.39370078740157499" bottom="0.39370078740157499" header="0.39370078740157499" footer="0.39370078740157499"/>
  <pageSetup paperSize="9" orientation="landscape" horizontalDpi="0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>
    <outlinePr summaryBelow="0" summaryRight="0"/>
  </sheetPr>
  <dimension ref="A1:N600"/>
  <sheetViews>
    <sheetView showGridLines="0" workbookViewId="0">
      <pane ySplit="4" topLeftCell="A5" activePane="bottomLeft" state="frozen"/>
      <selection pane="bottomLeft" activeCell="D8" sqref="D8"/>
    </sheetView>
  </sheetViews>
  <sheetFormatPr defaultRowHeight="12.75" x14ac:dyDescent="0.2"/>
  <cols>
    <col min="2" max="2" width="13.42578125" bestFit="1" customWidth="1"/>
    <col min="3" max="3" width="10" bestFit="1" customWidth="1"/>
    <col min="4" max="4" width="9.5703125" bestFit="1" customWidth="1"/>
    <col min="5" max="5" width="4.7109375" bestFit="1" customWidth="1"/>
    <col min="6" max="6" width="7.5703125" bestFit="1" customWidth="1"/>
    <col min="7" max="7" width="5.28515625" bestFit="1" customWidth="1"/>
    <col min="8" max="8" width="13.140625" bestFit="1" customWidth="1"/>
    <col min="9" max="9" width="8.42578125" bestFit="1" customWidth="1"/>
    <col min="10" max="10" width="34.5703125" bestFit="1" customWidth="1"/>
    <col min="11" max="11" width="6.85546875" customWidth="1"/>
    <col min="12" max="12" width="21.7109375" customWidth="1"/>
  </cols>
  <sheetData>
    <row r="1" spans="1:14" ht="21.6" customHeight="1" x14ac:dyDescent="0.2">
      <c r="B1" s="40" t="s">
        <v>892</v>
      </c>
      <c r="C1" s="40"/>
      <c r="D1" s="40"/>
      <c r="E1" s="40"/>
      <c r="F1" s="40"/>
      <c r="G1" s="40"/>
      <c r="H1" s="40"/>
      <c r="I1" s="40"/>
      <c r="J1" s="40"/>
      <c r="K1" s="10"/>
      <c r="L1" s="9"/>
      <c r="M1" s="9"/>
      <c r="N1" s="9"/>
    </row>
    <row r="2" spans="1:14" ht="15" customHeight="1" x14ac:dyDescent="0.2">
      <c r="B2" s="42" t="str">
        <f>+'סכום נכסי ההשקעה'!B2:D2</f>
        <v>לתאריך 31/12/2013
מבטחים- קופת גמל למטרות חופשה חגים והבראה (אישור אוצר  1154 )</v>
      </c>
      <c r="C2" s="42"/>
      <c r="D2" s="42"/>
      <c r="E2" s="42"/>
      <c r="F2" s="42"/>
      <c r="G2" s="42"/>
      <c r="H2" s="42"/>
      <c r="I2" s="42"/>
      <c r="J2" s="42"/>
      <c r="K2" s="10"/>
      <c r="L2" s="9"/>
      <c r="M2" s="9"/>
      <c r="N2" s="9"/>
    </row>
    <row r="3" spans="1:14" ht="12.75" customHeight="1" thickBot="1" x14ac:dyDescent="0.25">
      <c r="B3" s="44"/>
      <c r="C3" s="44"/>
      <c r="D3" s="44"/>
      <c r="E3" s="44"/>
      <c r="F3" s="44"/>
      <c r="G3" s="44"/>
      <c r="H3" s="44"/>
      <c r="I3" s="44"/>
      <c r="J3" s="44"/>
      <c r="K3" s="2"/>
      <c r="L3" s="1"/>
    </row>
    <row r="4" spans="1:14" s="26" customFormat="1" ht="34.5" customHeight="1" thickBot="1" x14ac:dyDescent="0.25">
      <c r="A4" s="22"/>
      <c r="B4" s="23" t="s">
        <v>1</v>
      </c>
      <c r="C4" s="23" t="s">
        <v>67</v>
      </c>
      <c r="D4" s="23" t="s">
        <v>68</v>
      </c>
      <c r="E4" s="23" t="s">
        <v>69</v>
      </c>
      <c r="F4" s="23" t="s">
        <v>70</v>
      </c>
      <c r="G4" s="23" t="s">
        <v>32</v>
      </c>
      <c r="H4" s="23" t="s">
        <v>111</v>
      </c>
      <c r="I4" s="23" t="s">
        <v>39</v>
      </c>
      <c r="J4" s="23" t="s">
        <v>40</v>
      </c>
      <c r="K4" s="24"/>
      <c r="L4" s="25"/>
      <c r="M4" s="22"/>
      <c r="N4" s="22"/>
    </row>
    <row r="5" spans="1:14" ht="13.5" customHeight="1" x14ac:dyDescent="0.2">
      <c r="A5" s="11"/>
      <c r="B5" s="43" t="s">
        <v>893</v>
      </c>
      <c r="C5" s="43"/>
      <c r="D5" s="43"/>
      <c r="E5" s="43"/>
      <c r="F5" s="43"/>
      <c r="G5" s="43"/>
      <c r="H5" s="43"/>
      <c r="I5" s="43"/>
      <c r="J5" s="43"/>
      <c r="K5" s="12"/>
      <c r="L5" s="13"/>
      <c r="M5" s="11"/>
      <c r="N5" s="11"/>
    </row>
    <row r="6" spans="1:14" ht="13.5" customHeight="1" x14ac:dyDescent="0.2">
      <c r="A6" s="11"/>
      <c r="B6" s="14">
        <f>D6/'סכום נכסי ההשקעה'!$C$35*100</f>
        <v>8.7246695028530359E-5</v>
      </c>
      <c r="C6" s="14">
        <v>1.7039924182090001E-2</v>
      </c>
      <c r="D6" s="14">
        <v>3.11267E-2</v>
      </c>
      <c r="E6" s="14">
        <v>1</v>
      </c>
      <c r="F6" s="14">
        <v>3112.67</v>
      </c>
      <c r="G6" s="15" t="s">
        <v>43</v>
      </c>
      <c r="H6" s="15" t="s">
        <v>216</v>
      </c>
      <c r="I6" s="15" t="s">
        <v>894</v>
      </c>
      <c r="J6" s="15" t="s">
        <v>895</v>
      </c>
      <c r="K6" s="12"/>
      <c r="L6" s="13"/>
      <c r="M6" s="11"/>
      <c r="N6" s="11"/>
    </row>
    <row r="7" spans="1:14" ht="13.5" customHeight="1" x14ac:dyDescent="0.2">
      <c r="A7" s="11"/>
      <c r="B7" s="14">
        <f>D7/'סכום נכסי ההשקעה'!$C$35*100</f>
        <v>1.6723542207115549E-4</v>
      </c>
      <c r="C7" s="14">
        <v>8.1557108257235608E-3</v>
      </c>
      <c r="D7" s="14">
        <v>5.9664000000000002E-2</v>
      </c>
      <c r="E7" s="14">
        <v>1.2</v>
      </c>
      <c r="F7" s="14">
        <v>4972</v>
      </c>
      <c r="G7" s="15" t="s">
        <v>43</v>
      </c>
      <c r="H7" s="15" t="s">
        <v>650</v>
      </c>
      <c r="I7" s="15" t="s">
        <v>896</v>
      </c>
      <c r="J7" s="15" t="s">
        <v>897</v>
      </c>
      <c r="K7" s="12"/>
      <c r="L7" s="13"/>
      <c r="M7" s="11"/>
      <c r="N7" s="11"/>
    </row>
    <row r="8" spans="1:14" ht="13.5" customHeight="1" x14ac:dyDescent="0.2">
      <c r="A8" s="11"/>
      <c r="B8" s="16">
        <f>D8/'סכום נכסי ההשקעה'!$C$35*100</f>
        <v>2.544821170996859E-4</v>
      </c>
      <c r="C8" s="17"/>
      <c r="D8" s="16">
        <f>SUM(D6:D7)</f>
        <v>9.0790700000000002E-2</v>
      </c>
      <c r="E8" s="17"/>
      <c r="F8" s="16">
        <f>SUM(F6:F7)</f>
        <v>8084.67</v>
      </c>
      <c r="G8" s="17"/>
      <c r="H8" s="17"/>
      <c r="I8" s="17"/>
      <c r="J8" s="18" t="s">
        <v>898</v>
      </c>
      <c r="K8" s="12"/>
      <c r="L8" s="13"/>
      <c r="M8" s="11"/>
      <c r="N8" s="11"/>
    </row>
    <row r="9" spans="1:14" ht="13.5" customHeight="1" x14ac:dyDescent="0.2">
      <c r="A9" s="11"/>
      <c r="B9" s="43" t="s">
        <v>899</v>
      </c>
      <c r="C9" s="43"/>
      <c r="D9" s="43"/>
      <c r="E9" s="43"/>
      <c r="F9" s="43"/>
      <c r="G9" s="43"/>
      <c r="H9" s="43"/>
      <c r="I9" s="43"/>
      <c r="J9" s="43"/>
      <c r="K9" s="12"/>
      <c r="L9" s="13"/>
      <c r="M9" s="11"/>
      <c r="N9" s="11"/>
    </row>
    <row r="10" spans="1:14" ht="13.5" customHeight="1" x14ac:dyDescent="0.2">
      <c r="A10" s="11"/>
      <c r="B10" s="14">
        <f>D10/'סכום נכסי ההשקעה'!$C$35*100</f>
        <v>2.8029535745366637E-8</v>
      </c>
      <c r="C10" s="14">
        <v>0</v>
      </c>
      <c r="D10" s="14">
        <v>1.0000000000000001E-5</v>
      </c>
      <c r="E10" s="14">
        <v>0</v>
      </c>
      <c r="F10" s="14">
        <v>0</v>
      </c>
      <c r="G10" s="15" t="s">
        <v>44</v>
      </c>
      <c r="H10" s="15" t="s">
        <v>44</v>
      </c>
      <c r="I10" s="15" t="s">
        <v>44</v>
      </c>
      <c r="J10" s="15" t="s">
        <v>44</v>
      </c>
      <c r="K10" s="12"/>
      <c r="L10" s="13"/>
      <c r="M10" s="11"/>
      <c r="N10" s="11"/>
    </row>
    <row r="11" spans="1:14" ht="13.5" customHeight="1" x14ac:dyDescent="0.2">
      <c r="A11" s="11"/>
      <c r="B11" s="16">
        <f>D11/'סכום נכסי ההשקעה'!$C$35*100</f>
        <v>2.8029535745366637E-8</v>
      </c>
      <c r="C11" s="17"/>
      <c r="D11" s="16">
        <v>1.0000000000000001E-5</v>
      </c>
      <c r="E11" s="17"/>
      <c r="F11" s="16">
        <v>0</v>
      </c>
      <c r="G11" s="17"/>
      <c r="H11" s="17"/>
      <c r="I11" s="17"/>
      <c r="J11" s="18" t="s">
        <v>900</v>
      </c>
      <c r="K11" s="12"/>
      <c r="L11" s="13"/>
      <c r="M11" s="11"/>
      <c r="N11" s="11"/>
    </row>
    <row r="12" spans="1:14" ht="13.5" customHeight="1" x14ac:dyDescent="0.2">
      <c r="A12" s="11"/>
      <c r="B12" s="19">
        <f>D12/'סכום נכסי ההשקעה'!$C$35*100</f>
        <v>2.544821170996859E-4</v>
      </c>
      <c r="C12" s="20"/>
      <c r="D12" s="19">
        <f>+D8</f>
        <v>9.0790700000000002E-2</v>
      </c>
      <c r="E12" s="20"/>
      <c r="F12" s="19">
        <f>+F8</f>
        <v>8084.67</v>
      </c>
      <c r="G12" s="20"/>
      <c r="H12" s="20"/>
      <c r="I12" s="20"/>
      <c r="J12" s="21" t="s">
        <v>901</v>
      </c>
      <c r="K12" s="12"/>
      <c r="L12" s="13"/>
      <c r="M12" s="11"/>
      <c r="N12" s="11"/>
    </row>
    <row r="13" spans="1:14" ht="13.5" customHeight="1" x14ac:dyDescent="0.2">
      <c r="A13" s="11"/>
      <c r="B13" s="13"/>
      <c r="C13" s="12"/>
      <c r="D13" s="12"/>
      <c r="E13" s="12"/>
      <c r="F13" s="12"/>
      <c r="G13" s="12"/>
      <c r="H13" s="12"/>
      <c r="I13" s="12"/>
      <c r="J13" s="12"/>
      <c r="K13" s="12"/>
      <c r="L13" s="13"/>
      <c r="M13" s="11"/>
      <c r="N13" s="11"/>
    </row>
    <row r="14" spans="1:14" ht="13.5" customHeight="1" x14ac:dyDescent="0.2">
      <c r="A14" s="11"/>
      <c r="B14" s="45" t="s">
        <v>31</v>
      </c>
      <c r="C14" s="45"/>
      <c r="D14" s="45"/>
      <c r="E14" s="45"/>
      <c r="F14" s="45"/>
      <c r="G14" s="45"/>
      <c r="H14" s="45"/>
      <c r="I14" s="45"/>
      <c r="J14" s="45"/>
      <c r="K14" s="45"/>
      <c r="L14" s="13"/>
      <c r="M14" s="11"/>
      <c r="N14" s="11"/>
    </row>
    <row r="15" spans="1:14" ht="13.5" customHeight="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1:14" ht="13.5" customHeight="1" x14ac:dyDescent="0.2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4" ht="13.5" customHeight="1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spans="1:14" ht="13.5" customHeight="1" x14ac:dyDescent="0.2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14" ht="13.5" customHeight="1" x14ac:dyDescent="0.2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spans="1:14" ht="13.5" customHeight="1" x14ac:dyDescent="0.2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spans="1:14" ht="13.5" customHeight="1" x14ac:dyDescent="0.2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1:14" ht="13.5" customHeight="1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14" ht="13.5" customHeight="1" x14ac:dyDescent="0.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1:14" ht="13.5" customHeight="1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 ht="13.5" customHeight="1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1:14" ht="13.5" customHeight="1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14" ht="13.5" customHeight="1" x14ac:dyDescent="0.2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spans="1:14" ht="13.5" customHeight="1" x14ac:dyDescent="0.2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1:14" ht="13.5" customHeight="1" x14ac:dyDescent="0.2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spans="1:14" ht="13.5" customHeight="1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14" ht="13.5" customHeight="1" x14ac:dyDescent="0.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</row>
    <row r="32" spans="1:14" ht="13.5" customHeight="1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1:14" ht="13.5" customHeight="1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 spans="1:14" ht="13.5" customHeight="1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spans="1:14" ht="13.5" customHeight="1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spans="1:14" ht="13.5" customHeight="1" x14ac:dyDescent="0.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ht="13.5" customHeight="1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 spans="1:14" ht="13.5" customHeight="1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 spans="1:14" ht="13.5" customHeight="1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</row>
    <row r="40" spans="1:14" ht="13.5" customHeight="1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 spans="1:14" ht="13.5" customHeight="1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</row>
    <row r="42" spans="1:14" ht="13.5" customHeight="1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spans="1:14" ht="13.5" customHeight="1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</row>
    <row r="44" spans="1:14" ht="13.5" customHeight="1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5" spans="1:14" ht="13.5" customHeight="1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 spans="1:14" ht="13.5" customHeight="1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 spans="1:14" ht="13.5" customHeigh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spans="1:14" ht="13.5" customHeight="1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spans="1:14" ht="13.5" customHeight="1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0" spans="1:14" ht="13.5" customHeight="1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</row>
    <row r="51" spans="1:14" ht="13.5" customHeight="1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spans="1:14" ht="13.5" customHeight="1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 spans="1:14" ht="13.5" customHeight="1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spans="1:14" ht="13.5" customHeight="1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</row>
    <row r="55" spans="1:14" ht="13.5" customHeight="1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spans="1:14" ht="13.5" customHeight="1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 spans="1:14" ht="13.5" customHeight="1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</row>
    <row r="58" spans="1:14" ht="13.5" customHeight="1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</row>
    <row r="59" spans="1:14" ht="13.5" customHeight="1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 spans="1:14" ht="13.5" customHeight="1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</row>
    <row r="61" spans="1:14" ht="13.5" customHeight="1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</row>
    <row r="62" spans="1:14" ht="13.5" customHeight="1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</row>
    <row r="63" spans="1:14" ht="13.5" customHeight="1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 spans="1:14" ht="13.5" customHeight="1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spans="1:14" ht="13.5" customHeight="1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 spans="1:14" ht="13.5" customHeight="1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</row>
    <row r="67" spans="1:14" ht="13.5" customHeight="1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spans="1:14" ht="13.5" customHeight="1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1:14" ht="13.5" customHeight="1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</row>
    <row r="70" spans="1:14" ht="13.5" customHeight="1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</row>
    <row r="71" spans="1:14" ht="13.5" customHeight="1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</row>
    <row r="72" spans="1:14" ht="13.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</row>
    <row r="73" spans="1:14" ht="13.5" customHeight="1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</row>
    <row r="74" spans="1:14" ht="13.5" customHeight="1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</row>
    <row r="75" spans="1:14" ht="13.5" customHeight="1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</row>
    <row r="76" spans="1:14" ht="13.5" customHeight="1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</row>
    <row r="77" spans="1:14" ht="13.5" customHeight="1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</row>
    <row r="78" spans="1:14" ht="13.5" customHeight="1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</row>
    <row r="79" spans="1:14" ht="13.5" customHeight="1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</row>
    <row r="80" spans="1:14" ht="13.5" customHeight="1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 spans="1:14" ht="13.5" customHeight="1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</row>
    <row r="82" spans="1:14" ht="13.5" customHeight="1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</row>
    <row r="83" spans="1:14" ht="13.5" customHeight="1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</row>
    <row r="84" spans="1:14" ht="13.5" customHeight="1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</row>
    <row r="85" spans="1:14" ht="13.5" customHeight="1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</row>
    <row r="86" spans="1:14" ht="13.5" customHeight="1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</row>
    <row r="87" spans="1:14" ht="13.5" customHeight="1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</row>
    <row r="88" spans="1:14" ht="13.5" customHeight="1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 spans="1:14" ht="13.5" customHeight="1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</row>
    <row r="90" spans="1:14" ht="13.5" customHeight="1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</row>
    <row r="91" spans="1:14" ht="13.5" customHeight="1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</row>
    <row r="92" spans="1:14" ht="13.5" customHeight="1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 spans="1:14" ht="13.5" customHeight="1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</row>
    <row r="94" spans="1:14" ht="13.5" customHeight="1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</row>
    <row r="95" spans="1:14" ht="13.5" customHeight="1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</row>
    <row r="96" spans="1:14" ht="13.5" customHeight="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</row>
    <row r="97" spans="1:14" ht="13.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</row>
    <row r="98" spans="1:14" ht="13.5" customHeight="1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</row>
    <row r="99" spans="1:14" ht="13.5" customHeight="1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</row>
    <row r="100" spans="1:14" ht="13.5" customHeight="1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</row>
    <row r="101" spans="1:14" ht="13.5" customHeight="1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</row>
    <row r="102" spans="1:14" ht="13.5" customHeight="1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</row>
    <row r="103" spans="1:14" ht="13.5" customHeight="1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</row>
    <row r="104" spans="1:14" ht="13.5" customHeight="1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</row>
    <row r="105" spans="1:14" ht="13.5" customHeight="1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</row>
    <row r="106" spans="1:14" ht="13.5" customHeight="1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</row>
    <row r="107" spans="1:14" ht="13.5" customHeight="1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</row>
    <row r="108" spans="1:14" ht="13.5" customHeight="1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</row>
    <row r="109" spans="1:14" ht="13.5" customHeight="1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</row>
    <row r="110" spans="1:14" ht="13.5" customHeight="1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</row>
    <row r="111" spans="1:14" ht="13.5" customHeight="1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</row>
    <row r="112" spans="1:14" ht="13.5" customHeight="1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</row>
    <row r="113" spans="1:14" ht="13.5" customHeight="1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</row>
    <row r="114" spans="1:14" ht="13.5" customHeight="1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</row>
    <row r="115" spans="1:14" ht="13.5" customHeight="1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</row>
    <row r="116" spans="1:14" ht="13.5" customHeight="1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</row>
    <row r="117" spans="1:14" ht="13.5" customHeight="1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ht="13.5" customHeight="1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</row>
    <row r="119" spans="1:14" ht="13.5" customHeight="1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</row>
    <row r="120" spans="1:14" ht="13.5" customHeight="1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</row>
    <row r="121" spans="1:14" ht="13.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</row>
    <row r="122" spans="1:14" ht="13.5" customHeight="1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</row>
    <row r="123" spans="1:14" ht="13.5" customHeight="1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</row>
    <row r="124" spans="1:14" ht="13.5" customHeight="1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</row>
    <row r="125" spans="1:14" ht="13.5" customHeight="1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</row>
    <row r="126" spans="1:14" ht="13.5" customHeight="1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</row>
    <row r="127" spans="1:14" ht="13.5" customHeight="1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</row>
    <row r="128" spans="1:14" ht="13.5" customHeight="1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</row>
    <row r="129" spans="1:14" ht="13.5" customHeight="1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</row>
    <row r="130" spans="1:14" ht="13.5" customHeight="1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</row>
    <row r="131" spans="1:14" ht="13.5" customHeight="1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</row>
    <row r="132" spans="1:14" ht="13.5" customHeight="1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</row>
    <row r="133" spans="1:14" ht="13.5" customHeight="1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</row>
    <row r="134" spans="1:14" ht="13.5" customHeight="1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</row>
    <row r="135" spans="1:14" ht="13.5" customHeight="1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</row>
    <row r="136" spans="1:14" ht="13.5" customHeight="1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</row>
    <row r="137" spans="1:14" ht="13.5" customHeight="1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</row>
    <row r="138" spans="1:14" ht="13.5" customHeight="1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</row>
    <row r="139" spans="1:14" ht="13.5" customHeight="1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</row>
    <row r="140" spans="1:14" ht="13.5" customHeight="1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</row>
    <row r="141" spans="1:14" ht="13.5" customHeight="1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</row>
    <row r="142" spans="1:14" ht="13.5" customHeight="1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</row>
    <row r="143" spans="1:14" ht="13.5" customHeight="1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</row>
    <row r="144" spans="1:14" ht="13.5" customHeight="1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</row>
    <row r="145" spans="1:14" ht="13.5" customHeight="1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</row>
    <row r="146" spans="1:14" ht="13.5" customHeight="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</row>
    <row r="147" spans="1:14" ht="13.5" customHeight="1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</row>
    <row r="148" spans="1:14" ht="13.5" customHeight="1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</row>
    <row r="149" spans="1:14" ht="13.5" customHeight="1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</row>
    <row r="150" spans="1:14" ht="13.5" customHeight="1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</row>
    <row r="151" spans="1:14" ht="13.5" customHeight="1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</row>
    <row r="152" spans="1:14" ht="13.5" customHeight="1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</row>
    <row r="153" spans="1:14" ht="13.5" customHeight="1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</row>
    <row r="154" spans="1:14" ht="13.5" customHeight="1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</row>
    <row r="155" spans="1:14" ht="13.5" customHeight="1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</row>
    <row r="156" spans="1:14" ht="13.5" customHeight="1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</row>
    <row r="157" spans="1:14" ht="13.5" customHeight="1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</row>
    <row r="158" spans="1:14" ht="13.5" customHeight="1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</row>
    <row r="159" spans="1:14" ht="13.5" customHeight="1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</row>
    <row r="160" spans="1:14" ht="13.5" customHeight="1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</row>
    <row r="161" spans="1:14" ht="13.5" customHeight="1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</row>
    <row r="162" spans="1:14" ht="13.5" customHeight="1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</row>
    <row r="163" spans="1:14" ht="13.5" customHeight="1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</row>
    <row r="164" spans="1:14" ht="13.5" customHeight="1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</row>
    <row r="165" spans="1:14" ht="13.5" customHeight="1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</row>
    <row r="166" spans="1:14" ht="13.5" customHeight="1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</row>
    <row r="167" spans="1:14" ht="13.5" customHeight="1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</row>
    <row r="168" spans="1:14" ht="13.5" customHeight="1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</row>
    <row r="169" spans="1:14" ht="13.5" customHeight="1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</row>
    <row r="170" spans="1:14" ht="13.5" customHeight="1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</row>
    <row r="171" spans="1:14" ht="13.5" customHeight="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</row>
    <row r="172" spans="1:14" ht="13.5" customHeight="1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</row>
    <row r="173" spans="1:14" ht="13.5" customHeight="1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</row>
    <row r="174" spans="1:14" ht="13.5" customHeight="1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</row>
    <row r="175" spans="1:14" ht="13.5" customHeight="1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</row>
    <row r="176" spans="1:14" ht="13.5" customHeight="1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</row>
    <row r="177" spans="1:14" ht="13.5" customHeight="1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</row>
    <row r="178" spans="1:14" ht="13.5" customHeight="1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</row>
    <row r="179" spans="1:14" ht="13.5" customHeight="1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</row>
    <row r="180" spans="1:14" ht="13.5" customHeight="1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</row>
    <row r="181" spans="1:14" ht="13.5" customHeight="1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</row>
    <row r="182" spans="1:14" ht="13.5" customHeight="1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</row>
    <row r="183" spans="1:14" ht="13.5" customHeight="1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</row>
    <row r="184" spans="1:14" ht="13.5" customHeight="1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</row>
    <row r="185" spans="1:14" ht="13.5" customHeight="1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</row>
    <row r="186" spans="1:14" ht="13.5" customHeight="1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</row>
    <row r="187" spans="1:14" ht="13.5" customHeight="1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</row>
    <row r="188" spans="1:14" ht="13.5" customHeight="1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</row>
    <row r="189" spans="1:14" ht="13.5" customHeight="1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</row>
    <row r="190" spans="1:14" ht="13.5" customHeight="1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</row>
    <row r="191" spans="1:14" ht="13.5" customHeight="1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</row>
    <row r="192" spans="1:14" ht="13.5" customHeight="1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</row>
    <row r="193" spans="1:14" ht="13.5" customHeight="1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</row>
    <row r="194" spans="1:14" ht="13.5" customHeight="1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</row>
    <row r="195" spans="1:14" ht="13.5" customHeight="1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</row>
    <row r="196" spans="1:14" ht="13.5" customHeight="1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</row>
    <row r="197" spans="1:14" ht="13.5" customHeight="1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</row>
    <row r="198" spans="1:14" ht="13.5" customHeight="1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</row>
    <row r="199" spans="1:14" ht="13.5" customHeight="1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</row>
    <row r="200" spans="1:14" ht="13.5" customHeight="1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</row>
    <row r="201" spans="1:14" ht="13.5" customHeight="1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</row>
    <row r="202" spans="1:14" ht="13.5" customHeight="1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</row>
    <row r="203" spans="1:14" ht="13.5" customHeight="1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</row>
    <row r="204" spans="1:14" ht="13.5" customHeight="1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</row>
    <row r="205" spans="1:14" ht="13.5" customHeight="1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</row>
    <row r="206" spans="1:14" ht="13.5" customHeight="1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</row>
    <row r="207" spans="1:14" ht="13.5" customHeight="1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</row>
    <row r="208" spans="1:14" ht="13.5" customHeight="1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</row>
    <row r="209" spans="1:14" ht="13.5" customHeight="1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</row>
    <row r="210" spans="1:14" ht="13.5" customHeight="1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</row>
    <row r="211" spans="1:14" ht="13.5" customHeight="1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</row>
    <row r="212" spans="1:14" ht="13.5" customHeight="1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</row>
    <row r="213" spans="1:14" ht="13.5" customHeight="1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</row>
    <row r="214" spans="1:14" ht="13.5" customHeight="1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</row>
    <row r="215" spans="1:14" ht="13.5" customHeight="1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</row>
    <row r="216" spans="1:14" ht="13.5" customHeight="1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</row>
    <row r="217" spans="1:14" ht="13.5" customHeight="1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</row>
    <row r="218" spans="1:14" ht="13.5" customHeight="1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</row>
    <row r="219" spans="1:14" ht="13.5" customHeight="1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</row>
    <row r="220" spans="1:14" ht="13.5" customHeight="1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</row>
    <row r="221" spans="1:14" ht="13.5" customHeight="1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</row>
    <row r="222" spans="1:14" ht="13.5" customHeight="1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</row>
    <row r="223" spans="1:14" ht="13.5" customHeight="1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</row>
    <row r="224" spans="1:14" ht="13.5" customHeight="1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</row>
    <row r="225" spans="1:14" ht="13.5" customHeight="1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</row>
    <row r="226" spans="1:14" ht="13.5" customHeight="1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</row>
    <row r="227" spans="1:14" ht="13.5" customHeight="1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</row>
    <row r="228" spans="1:14" ht="13.5" customHeight="1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</row>
    <row r="229" spans="1:14" ht="13.5" customHeight="1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</row>
    <row r="230" spans="1:14" ht="13.5" customHeight="1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</row>
    <row r="231" spans="1:14" ht="13.5" customHeight="1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</row>
    <row r="232" spans="1:14" ht="13.5" customHeight="1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</row>
    <row r="233" spans="1:14" ht="13.5" customHeight="1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</row>
    <row r="234" spans="1:14" ht="13.5" customHeight="1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</row>
    <row r="235" spans="1:14" ht="13.5" customHeight="1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</row>
    <row r="236" spans="1:14" ht="13.5" customHeight="1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</row>
    <row r="237" spans="1:14" ht="13.5" customHeight="1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</row>
    <row r="238" spans="1:14" ht="13.5" customHeight="1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</row>
    <row r="239" spans="1:14" ht="13.5" customHeight="1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</row>
    <row r="240" spans="1:14" ht="13.5" customHeight="1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</row>
    <row r="241" spans="1:14" ht="13.5" customHeight="1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</row>
    <row r="242" spans="1:14" ht="13.5" customHeight="1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</row>
    <row r="243" spans="1:14" ht="13.5" customHeight="1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</row>
    <row r="244" spans="1:14" ht="13.5" customHeight="1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</row>
    <row r="245" spans="1:14" ht="13.5" customHeight="1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</row>
    <row r="246" spans="1:14" ht="13.5" customHeight="1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</row>
    <row r="247" spans="1:14" ht="13.5" customHeight="1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</row>
    <row r="248" spans="1:14" ht="13.5" customHeight="1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</row>
    <row r="249" spans="1:14" ht="13.5" customHeight="1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</row>
    <row r="250" spans="1:14" ht="13.5" customHeight="1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</row>
    <row r="251" spans="1:14" ht="13.5" customHeight="1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</row>
    <row r="252" spans="1:14" ht="13.5" customHeight="1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</row>
    <row r="253" spans="1:14" ht="13.5" customHeight="1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</row>
    <row r="254" spans="1:14" ht="13.5" customHeight="1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</row>
    <row r="255" spans="1:14" ht="13.5" customHeight="1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</row>
    <row r="256" spans="1:14" ht="13.5" customHeight="1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</row>
    <row r="257" spans="1:14" ht="13.5" customHeight="1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</row>
    <row r="258" spans="1:14" ht="13.5" customHeight="1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</row>
    <row r="259" spans="1:14" ht="13.5" customHeight="1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</row>
    <row r="260" spans="1:14" ht="13.5" customHeight="1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</row>
    <row r="261" spans="1:14" ht="13.5" customHeight="1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</row>
    <row r="262" spans="1:14" ht="13.5" customHeight="1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</row>
    <row r="263" spans="1:14" ht="13.5" customHeight="1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</row>
    <row r="264" spans="1:14" ht="13.5" customHeight="1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</row>
    <row r="265" spans="1:14" ht="13.5" customHeight="1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</row>
    <row r="266" spans="1:14" ht="13.5" customHeight="1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</row>
    <row r="267" spans="1:14" ht="13.5" customHeight="1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</row>
    <row r="268" spans="1:14" ht="13.5" customHeight="1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</row>
    <row r="269" spans="1:14" ht="13.5" customHeight="1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</row>
    <row r="270" spans="1:14" ht="13.5" customHeight="1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</row>
    <row r="271" spans="1:14" ht="13.5" customHeight="1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</row>
    <row r="272" spans="1:14" ht="13.5" customHeight="1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</row>
    <row r="273" spans="1:14" ht="13.5" customHeight="1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</row>
    <row r="274" spans="1:14" ht="13.5" customHeight="1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</row>
    <row r="275" spans="1:14" ht="13.5" customHeight="1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</row>
    <row r="276" spans="1:14" ht="13.5" customHeight="1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</row>
    <row r="277" spans="1:14" ht="13.5" customHeight="1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</row>
    <row r="278" spans="1:14" ht="13.5" customHeight="1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</row>
    <row r="279" spans="1:14" ht="13.5" customHeight="1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</row>
    <row r="280" spans="1:14" ht="13.5" customHeight="1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</row>
    <row r="281" spans="1:14" ht="13.5" customHeight="1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</row>
    <row r="282" spans="1:14" ht="13.5" customHeight="1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</row>
    <row r="283" spans="1:14" ht="13.5" customHeight="1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</row>
    <row r="284" spans="1:14" ht="13.5" customHeight="1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</row>
    <row r="285" spans="1:14" ht="13.5" customHeight="1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</row>
    <row r="286" spans="1:14" ht="13.5" customHeight="1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</row>
    <row r="287" spans="1:14" ht="13.5" customHeight="1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</row>
    <row r="288" spans="1:14" ht="13.5" customHeight="1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</row>
    <row r="289" spans="1:14" ht="13.5" customHeight="1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</row>
    <row r="290" spans="1:14" ht="13.5" customHeight="1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</row>
    <row r="291" spans="1:14" ht="13.5" customHeight="1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</row>
    <row r="292" spans="1:14" ht="13.5" customHeight="1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</row>
    <row r="293" spans="1:14" ht="13.5" customHeight="1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</row>
    <row r="294" spans="1:14" ht="13.5" customHeight="1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</row>
    <row r="295" spans="1:14" ht="13.5" customHeight="1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</row>
    <row r="296" spans="1:14" ht="13.5" customHeight="1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</row>
    <row r="297" spans="1:14" ht="13.5" customHeight="1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</row>
    <row r="298" spans="1:14" ht="13.5" customHeight="1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</row>
    <row r="299" spans="1:14" ht="13.5" customHeight="1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</row>
    <row r="300" spans="1:14" ht="13.5" customHeight="1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</row>
    <row r="301" spans="1:14" ht="13.5" customHeight="1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</row>
    <row r="302" spans="1:14" ht="13.5" customHeight="1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</row>
    <row r="303" spans="1:14" ht="13.5" customHeight="1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</row>
    <row r="304" spans="1:14" ht="13.5" customHeight="1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</row>
    <row r="305" spans="1:14" ht="13.5" customHeight="1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</row>
    <row r="306" spans="1:14" ht="13.5" customHeight="1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</row>
    <row r="307" spans="1:14" ht="13.5" customHeight="1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</row>
    <row r="308" spans="1:14" ht="13.5" customHeight="1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</row>
    <row r="309" spans="1:14" ht="13.5" customHeight="1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</row>
    <row r="310" spans="1:14" ht="13.5" customHeight="1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</row>
    <row r="311" spans="1:14" ht="13.5" customHeight="1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</row>
    <row r="312" spans="1:14" ht="13.5" customHeight="1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</row>
    <row r="313" spans="1:14" ht="13.5" customHeight="1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</row>
    <row r="314" spans="1:14" ht="13.5" customHeight="1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</row>
    <row r="315" spans="1:14" ht="13.5" customHeight="1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</row>
    <row r="316" spans="1:14" ht="13.5" customHeight="1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</row>
    <row r="317" spans="1:14" ht="13.5" customHeight="1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</row>
    <row r="318" spans="1:14" ht="13.5" customHeight="1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</row>
    <row r="319" spans="1:14" ht="13.5" customHeight="1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</row>
    <row r="320" spans="1:14" ht="13.5" customHeight="1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</row>
    <row r="321" spans="1:14" ht="13.5" customHeight="1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</row>
    <row r="322" spans="1:14" ht="13.5" customHeight="1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</row>
    <row r="323" spans="1:14" ht="13.5" customHeight="1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</row>
    <row r="324" spans="1:14" ht="13.5" customHeight="1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</row>
    <row r="325" spans="1:14" ht="13.5" customHeight="1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</row>
    <row r="326" spans="1:14" ht="13.5" customHeight="1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</row>
    <row r="327" spans="1:14" ht="13.5" customHeight="1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</row>
    <row r="328" spans="1:14" ht="13.5" customHeight="1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</row>
    <row r="329" spans="1:14" ht="13.5" customHeight="1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</row>
    <row r="330" spans="1:14" ht="13.5" customHeight="1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</row>
    <row r="331" spans="1:14" ht="13.5" customHeight="1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</row>
    <row r="332" spans="1:14" ht="13.5" customHeight="1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</row>
    <row r="333" spans="1:14" ht="13.5" customHeight="1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</row>
    <row r="334" spans="1:14" ht="13.5" customHeight="1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</row>
    <row r="335" spans="1:14" ht="13.5" customHeight="1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</row>
    <row r="336" spans="1:14" ht="13.5" customHeight="1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</row>
    <row r="337" spans="1:14" ht="13.5" customHeight="1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</row>
    <row r="338" spans="1:14" ht="13.5" customHeight="1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</row>
    <row r="339" spans="1:14" ht="13.5" customHeight="1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</row>
    <row r="340" spans="1:14" ht="13.5" customHeight="1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</row>
    <row r="341" spans="1:14" ht="13.5" customHeight="1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</row>
    <row r="342" spans="1:14" ht="13.5" customHeight="1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</row>
    <row r="343" spans="1:14" ht="13.5" customHeight="1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</row>
    <row r="344" spans="1:14" ht="13.5" customHeight="1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</row>
    <row r="345" spans="1:14" ht="13.5" customHeight="1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</row>
    <row r="346" spans="1:14" ht="13.5" customHeight="1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</row>
    <row r="347" spans="1:14" ht="13.5" customHeight="1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</row>
    <row r="348" spans="1:14" ht="13.5" customHeight="1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</row>
    <row r="349" spans="1:14" ht="13.5" customHeight="1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</row>
    <row r="350" spans="1:14" ht="13.5" customHeight="1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</row>
    <row r="351" spans="1:14" ht="13.5" customHeight="1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</row>
    <row r="352" spans="1:14" ht="13.5" customHeight="1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</row>
    <row r="353" spans="1:14" ht="13.5" customHeight="1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</row>
    <row r="354" spans="1:14" ht="13.5" customHeight="1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</row>
    <row r="355" spans="1:14" ht="13.5" customHeight="1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</row>
    <row r="356" spans="1:14" ht="13.5" customHeight="1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</row>
    <row r="357" spans="1:14" ht="13.5" customHeight="1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</row>
    <row r="358" spans="1:14" ht="13.5" customHeight="1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</row>
    <row r="359" spans="1:14" ht="13.5" customHeight="1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</row>
    <row r="360" spans="1:14" ht="13.5" customHeight="1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</row>
    <row r="361" spans="1:14" ht="13.5" customHeight="1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</row>
    <row r="362" spans="1:14" ht="13.5" customHeight="1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</row>
    <row r="363" spans="1:14" ht="13.5" customHeight="1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</row>
    <row r="364" spans="1:14" ht="13.5" customHeight="1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</row>
    <row r="365" spans="1:14" ht="13.5" customHeight="1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</row>
    <row r="366" spans="1:14" ht="13.5" customHeight="1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</row>
    <row r="367" spans="1:14" ht="13.5" customHeight="1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</row>
    <row r="368" spans="1:14" ht="13.5" customHeight="1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</row>
    <row r="369" spans="1:14" ht="13.5" customHeight="1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</row>
    <row r="370" spans="1:14" ht="13.5" customHeight="1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</row>
    <row r="371" spans="1:14" ht="13.5" customHeight="1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</row>
    <row r="372" spans="1:14" ht="13.5" customHeight="1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</row>
    <row r="373" spans="1:14" ht="13.5" customHeight="1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</row>
    <row r="374" spans="1:14" ht="13.5" customHeight="1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</row>
    <row r="375" spans="1:14" ht="13.5" customHeight="1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</row>
    <row r="376" spans="1:14" ht="13.5" customHeight="1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</row>
    <row r="377" spans="1:14" ht="13.5" customHeight="1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</row>
    <row r="378" spans="1:14" ht="13.5" customHeight="1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</row>
    <row r="379" spans="1:14" ht="13.5" customHeight="1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</row>
    <row r="380" spans="1:14" ht="13.5" customHeight="1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</row>
    <row r="381" spans="1:14" ht="13.5" customHeight="1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</row>
    <row r="382" spans="1:14" ht="13.5" customHeight="1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</row>
    <row r="383" spans="1:14" ht="13.5" customHeight="1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</row>
    <row r="384" spans="1:14" ht="13.5" customHeight="1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</row>
    <row r="385" spans="1:14" ht="13.5" customHeight="1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</row>
    <row r="386" spans="1:14" ht="13.5" customHeight="1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</row>
    <row r="387" spans="1:14" ht="13.5" customHeight="1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</row>
    <row r="388" spans="1:14" ht="13.5" customHeight="1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</row>
    <row r="389" spans="1:14" ht="13.5" customHeight="1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</row>
    <row r="390" spans="1:14" ht="13.5" customHeight="1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</row>
    <row r="391" spans="1:14" ht="13.5" customHeight="1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</row>
    <row r="392" spans="1:14" ht="13.5" customHeight="1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</row>
    <row r="393" spans="1:14" ht="13.5" customHeight="1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</row>
    <row r="394" spans="1:14" ht="13.5" customHeight="1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</row>
    <row r="395" spans="1:14" ht="13.5" customHeight="1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</row>
    <row r="396" spans="1:14" ht="13.5" customHeight="1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</row>
    <row r="397" spans="1:14" ht="13.5" customHeight="1" x14ac:dyDescent="0.2"/>
    <row r="398" spans="1:14" ht="13.5" customHeight="1" x14ac:dyDescent="0.2"/>
    <row r="399" spans="1:14" ht="13.5" customHeight="1" x14ac:dyDescent="0.2"/>
    <row r="400" spans="1:14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</sheetData>
  <mergeCells count="5">
    <mergeCell ref="B14:K14"/>
    <mergeCell ref="B1:J1"/>
    <mergeCell ref="B2:J3"/>
    <mergeCell ref="B5:J5"/>
    <mergeCell ref="B9:J9"/>
  </mergeCells>
  <pageMargins left="0.511811023622047" right="0.511811023622047" top="0.39370078740157499" bottom="0.39370078740157499" header="0.39370078740157499" footer="0.39370078740157499"/>
  <pageSetup paperSize="9" orientation="landscape" horizontalDpi="0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>
    <outlinePr summaryBelow="0" summaryRight="0"/>
  </sheetPr>
  <dimension ref="A1:N600"/>
  <sheetViews>
    <sheetView showGridLines="0" workbookViewId="0">
      <pane ySplit="4" topLeftCell="A5" activePane="bottomLeft" state="frozen"/>
      <selection pane="bottomLeft" activeCell="B10" sqref="B10"/>
    </sheetView>
  </sheetViews>
  <sheetFormatPr defaultRowHeight="12.75" x14ac:dyDescent="0.2"/>
  <cols>
    <col min="2" max="2" width="13.42578125" bestFit="1" customWidth="1"/>
    <col min="3" max="3" width="10" bestFit="1" customWidth="1"/>
    <col min="4" max="4" width="9.5703125" bestFit="1" customWidth="1"/>
    <col min="5" max="5" width="4.7109375" bestFit="1" customWidth="1"/>
    <col min="6" max="6" width="7.28515625" bestFit="1" customWidth="1"/>
    <col min="7" max="7" width="5.28515625" bestFit="1" customWidth="1"/>
    <col min="8" max="8" width="8.5703125" bestFit="1" customWidth="1"/>
    <col min="9" max="9" width="8.42578125" bestFit="1" customWidth="1"/>
    <col min="10" max="10" width="21.28515625" bestFit="1" customWidth="1"/>
    <col min="11" max="11" width="6.85546875" customWidth="1"/>
    <col min="12" max="12" width="21.7109375" customWidth="1"/>
  </cols>
  <sheetData>
    <row r="1" spans="1:14" ht="21.6" customHeight="1" x14ac:dyDescent="0.2">
      <c r="B1" s="40" t="s">
        <v>902</v>
      </c>
      <c r="C1" s="40"/>
      <c r="D1" s="40"/>
      <c r="E1" s="40"/>
      <c r="F1" s="40"/>
      <c r="G1" s="40"/>
      <c r="H1" s="40"/>
      <c r="I1" s="40"/>
      <c r="J1" s="40"/>
      <c r="K1" s="10"/>
      <c r="L1" s="9"/>
      <c r="M1" s="9"/>
      <c r="N1" s="9"/>
    </row>
    <row r="2" spans="1:14" ht="15" customHeight="1" x14ac:dyDescent="0.2">
      <c r="B2" s="42" t="str">
        <f>+'סכום נכסי ההשקעה'!B2:D2</f>
        <v>לתאריך 31/12/2013
מבטחים- קופת גמל למטרות חופשה חגים והבראה (אישור אוצר  1154 )</v>
      </c>
      <c r="C2" s="42"/>
      <c r="D2" s="42"/>
      <c r="E2" s="42"/>
      <c r="F2" s="42"/>
      <c r="G2" s="42"/>
      <c r="H2" s="42"/>
      <c r="I2" s="42"/>
      <c r="J2" s="42"/>
      <c r="K2" s="10"/>
      <c r="L2" s="9"/>
      <c r="M2" s="9"/>
      <c r="N2" s="9"/>
    </row>
    <row r="3" spans="1:14" ht="12.75" customHeight="1" thickBot="1" x14ac:dyDescent="0.25">
      <c r="B3" s="44"/>
      <c r="C3" s="44"/>
      <c r="D3" s="44"/>
      <c r="E3" s="44"/>
      <c r="F3" s="44"/>
      <c r="G3" s="44"/>
      <c r="H3" s="44"/>
      <c r="I3" s="44"/>
      <c r="J3" s="44"/>
      <c r="K3" s="2"/>
      <c r="L3" s="1"/>
    </row>
    <row r="4" spans="1:14" s="26" customFormat="1" ht="34.5" customHeight="1" thickBot="1" x14ac:dyDescent="0.25">
      <c r="A4" s="22"/>
      <c r="B4" s="23" t="s">
        <v>1</v>
      </c>
      <c r="C4" s="23" t="s">
        <v>67</v>
      </c>
      <c r="D4" s="23" t="s">
        <v>68</v>
      </c>
      <c r="E4" s="23" t="s">
        <v>69</v>
      </c>
      <c r="F4" s="23" t="s">
        <v>70</v>
      </c>
      <c r="G4" s="23" t="s">
        <v>32</v>
      </c>
      <c r="H4" s="23" t="s">
        <v>111</v>
      </c>
      <c r="I4" s="23" t="s">
        <v>39</v>
      </c>
      <c r="J4" s="23" t="s">
        <v>40</v>
      </c>
      <c r="K4" s="24"/>
      <c r="L4" s="25"/>
      <c r="M4" s="22"/>
      <c r="N4" s="22"/>
    </row>
    <row r="5" spans="1:14" ht="13.5" customHeight="1" thickBot="1" x14ac:dyDescent="0.25">
      <c r="A5" s="11"/>
      <c r="B5" s="43" t="s">
        <v>41</v>
      </c>
      <c r="C5" s="43"/>
      <c r="D5" s="43"/>
      <c r="E5" s="43"/>
      <c r="F5" s="43"/>
      <c r="G5" s="43"/>
      <c r="H5" s="43"/>
      <c r="I5" s="43"/>
      <c r="J5" s="43"/>
      <c r="K5" s="12"/>
      <c r="L5" s="13"/>
      <c r="M5" s="11"/>
      <c r="N5" s="11"/>
    </row>
    <row r="6" spans="1:14" ht="13.5" customHeight="1" x14ac:dyDescent="0.2">
      <c r="A6" s="11"/>
      <c r="B6" s="43" t="s">
        <v>903</v>
      </c>
      <c r="C6" s="43"/>
      <c r="D6" s="43"/>
      <c r="E6" s="43"/>
      <c r="F6" s="43"/>
      <c r="G6" s="43"/>
      <c r="H6" s="43"/>
      <c r="I6" s="43"/>
      <c r="J6" s="43"/>
      <c r="K6" s="12"/>
      <c r="L6" s="13"/>
      <c r="M6" s="11"/>
      <c r="N6" s="11"/>
    </row>
    <row r="7" spans="1:14" ht="13.5" customHeight="1" x14ac:dyDescent="0.2">
      <c r="A7" s="11"/>
      <c r="B7" s="14">
        <v>2.8219135309117686E-8</v>
      </c>
      <c r="C7" s="14">
        <v>0</v>
      </c>
      <c r="D7" s="14">
        <v>1.0000000000000001E-5</v>
      </c>
      <c r="E7" s="14">
        <v>0</v>
      </c>
      <c r="F7" s="14">
        <v>0</v>
      </c>
      <c r="G7" s="15" t="s">
        <v>44</v>
      </c>
      <c r="H7" s="15" t="s">
        <v>44</v>
      </c>
      <c r="I7" s="15" t="s">
        <v>44</v>
      </c>
      <c r="J7" s="15" t="s">
        <v>44</v>
      </c>
      <c r="K7" s="12"/>
      <c r="L7" s="13"/>
      <c r="M7" s="11"/>
      <c r="N7" s="11"/>
    </row>
    <row r="8" spans="1:14" ht="13.5" customHeight="1" x14ac:dyDescent="0.2">
      <c r="A8" s="11"/>
      <c r="B8" s="16">
        <v>2.8219135309117686E-8</v>
      </c>
      <c r="C8" s="17"/>
      <c r="D8" s="16">
        <v>1.0000000000000001E-5</v>
      </c>
      <c r="E8" s="17"/>
      <c r="F8" s="16">
        <v>0</v>
      </c>
      <c r="G8" s="17"/>
      <c r="H8" s="17"/>
      <c r="I8" s="17"/>
      <c r="J8" s="18" t="s">
        <v>904</v>
      </c>
      <c r="K8" s="12"/>
      <c r="L8" s="13"/>
      <c r="M8" s="11"/>
      <c r="N8" s="11"/>
    </row>
    <row r="9" spans="1:14" ht="13.5" customHeight="1" x14ac:dyDescent="0.2">
      <c r="A9" s="11"/>
      <c r="B9" s="43" t="s">
        <v>905</v>
      </c>
      <c r="C9" s="43"/>
      <c r="D9" s="43"/>
      <c r="E9" s="43"/>
      <c r="F9" s="43"/>
      <c r="G9" s="43"/>
      <c r="H9" s="43"/>
      <c r="I9" s="43"/>
      <c r="J9" s="43"/>
      <c r="K9" s="12"/>
      <c r="L9" s="13"/>
      <c r="M9" s="11"/>
      <c r="N9" s="11"/>
    </row>
    <row r="10" spans="1:14" ht="13.5" customHeight="1" x14ac:dyDescent="0.2">
      <c r="A10" s="11"/>
      <c r="B10" s="14">
        <v>2.8219135309117686E-8</v>
      </c>
      <c r="C10" s="14">
        <v>0</v>
      </c>
      <c r="D10" s="14">
        <v>1.0000000000000001E-5</v>
      </c>
      <c r="E10" s="14">
        <v>0</v>
      </c>
      <c r="F10" s="14">
        <v>0</v>
      </c>
      <c r="G10" s="15" t="s">
        <v>44</v>
      </c>
      <c r="H10" s="15" t="s">
        <v>44</v>
      </c>
      <c r="I10" s="15" t="s">
        <v>44</v>
      </c>
      <c r="J10" s="15" t="s">
        <v>44</v>
      </c>
      <c r="K10" s="12"/>
      <c r="L10" s="13"/>
      <c r="M10" s="11"/>
      <c r="N10" s="11"/>
    </row>
    <row r="11" spans="1:14" ht="13.5" customHeight="1" x14ac:dyDescent="0.2">
      <c r="A11" s="11"/>
      <c r="B11" s="16">
        <v>2.8219135309117686E-8</v>
      </c>
      <c r="C11" s="17"/>
      <c r="D11" s="16">
        <v>1.0000000000000001E-5</v>
      </c>
      <c r="E11" s="17"/>
      <c r="F11" s="16">
        <v>0</v>
      </c>
      <c r="G11" s="17"/>
      <c r="H11" s="17"/>
      <c r="I11" s="17"/>
      <c r="J11" s="18" t="s">
        <v>906</v>
      </c>
      <c r="K11" s="12"/>
      <c r="L11" s="13"/>
      <c r="M11" s="11"/>
      <c r="N11" s="11"/>
    </row>
    <row r="12" spans="1:14" ht="13.5" customHeight="1" x14ac:dyDescent="0.2">
      <c r="A12" s="11"/>
      <c r="B12" s="43" t="s">
        <v>907</v>
      </c>
      <c r="C12" s="43"/>
      <c r="D12" s="43"/>
      <c r="E12" s="43"/>
      <c r="F12" s="43"/>
      <c r="G12" s="43"/>
      <c r="H12" s="43"/>
      <c r="I12" s="43"/>
      <c r="J12" s="43"/>
      <c r="K12" s="12"/>
      <c r="L12" s="13"/>
      <c r="M12" s="11"/>
      <c r="N12" s="11"/>
    </row>
    <row r="13" spans="1:14" ht="13.5" customHeight="1" x14ac:dyDescent="0.2">
      <c r="A13" s="11"/>
      <c r="B13" s="14">
        <v>2.8219135309117686E-8</v>
      </c>
      <c r="C13" s="14">
        <v>0</v>
      </c>
      <c r="D13" s="14">
        <v>1.0000000000000001E-5</v>
      </c>
      <c r="E13" s="14">
        <v>0</v>
      </c>
      <c r="F13" s="14">
        <v>0</v>
      </c>
      <c r="G13" s="15" t="s">
        <v>44</v>
      </c>
      <c r="H13" s="15" t="s">
        <v>44</v>
      </c>
      <c r="I13" s="15" t="s">
        <v>44</v>
      </c>
      <c r="J13" s="15" t="s">
        <v>44</v>
      </c>
      <c r="K13" s="12"/>
      <c r="L13" s="13"/>
      <c r="M13" s="11"/>
      <c r="N13" s="11"/>
    </row>
    <row r="14" spans="1:14" ht="13.5" customHeight="1" x14ac:dyDescent="0.2">
      <c r="A14" s="11"/>
      <c r="B14" s="16">
        <v>2.8219135309117686E-8</v>
      </c>
      <c r="C14" s="17"/>
      <c r="D14" s="16">
        <v>1.0000000000000001E-5</v>
      </c>
      <c r="E14" s="17"/>
      <c r="F14" s="16">
        <v>0</v>
      </c>
      <c r="G14" s="17"/>
      <c r="H14" s="17"/>
      <c r="I14" s="17"/>
      <c r="J14" s="18" t="s">
        <v>908</v>
      </c>
      <c r="K14" s="12"/>
      <c r="L14" s="13"/>
      <c r="M14" s="11"/>
      <c r="N14" s="11"/>
    </row>
    <row r="15" spans="1:14" ht="13.5" customHeight="1" x14ac:dyDescent="0.2">
      <c r="A15" s="11"/>
      <c r="B15" s="43" t="s">
        <v>789</v>
      </c>
      <c r="C15" s="43"/>
      <c r="D15" s="43"/>
      <c r="E15" s="43"/>
      <c r="F15" s="43"/>
      <c r="G15" s="43"/>
      <c r="H15" s="43"/>
      <c r="I15" s="43"/>
      <c r="J15" s="43"/>
      <c r="K15" s="12"/>
      <c r="L15" s="13"/>
      <c r="M15" s="11"/>
      <c r="N15" s="11"/>
    </row>
    <row r="16" spans="1:14" ht="13.5" customHeight="1" x14ac:dyDescent="0.2">
      <c r="A16" s="11"/>
      <c r="B16" s="14">
        <v>2.8219135309117686E-8</v>
      </c>
      <c r="C16" s="14">
        <v>0</v>
      </c>
      <c r="D16" s="14">
        <v>1.0000000000000001E-5</v>
      </c>
      <c r="E16" s="14">
        <v>0</v>
      </c>
      <c r="F16" s="14">
        <v>0</v>
      </c>
      <c r="G16" s="15" t="s">
        <v>44</v>
      </c>
      <c r="H16" s="15" t="s">
        <v>44</v>
      </c>
      <c r="I16" s="15" t="s">
        <v>44</v>
      </c>
      <c r="J16" s="15" t="s">
        <v>44</v>
      </c>
      <c r="K16" s="12"/>
      <c r="L16" s="13"/>
      <c r="M16" s="11"/>
      <c r="N16" s="11"/>
    </row>
    <row r="17" spans="1:14" ht="13.5" customHeight="1" x14ac:dyDescent="0.2">
      <c r="A17" s="11"/>
      <c r="B17" s="16">
        <v>2.8219135309117686E-8</v>
      </c>
      <c r="C17" s="17"/>
      <c r="D17" s="16">
        <v>1.0000000000000001E-5</v>
      </c>
      <c r="E17" s="17"/>
      <c r="F17" s="16">
        <v>0</v>
      </c>
      <c r="G17" s="17"/>
      <c r="H17" s="17"/>
      <c r="I17" s="17"/>
      <c r="J17" s="18" t="s">
        <v>790</v>
      </c>
      <c r="K17" s="12"/>
      <c r="L17" s="13"/>
      <c r="M17" s="11"/>
      <c r="N17" s="11"/>
    </row>
    <row r="18" spans="1:14" ht="13.5" customHeight="1" x14ac:dyDescent="0.2">
      <c r="A18" s="11"/>
      <c r="B18" s="16">
        <v>1.1287654123647074E-7</v>
      </c>
      <c r="C18" s="17"/>
      <c r="D18" s="16">
        <v>4.0000000000000003E-5</v>
      </c>
      <c r="E18" s="17"/>
      <c r="F18" s="16">
        <v>0</v>
      </c>
      <c r="G18" s="17"/>
      <c r="H18" s="17"/>
      <c r="I18" s="17"/>
      <c r="J18" s="18" t="s">
        <v>58</v>
      </c>
      <c r="K18" s="12"/>
      <c r="L18" s="13"/>
      <c r="M18" s="11"/>
      <c r="N18" s="11"/>
    </row>
    <row r="19" spans="1:14" ht="13.5" customHeight="1" x14ac:dyDescent="0.2">
      <c r="A19" s="11"/>
      <c r="B19" s="43" t="s">
        <v>59</v>
      </c>
      <c r="C19" s="43"/>
      <c r="D19" s="43"/>
      <c r="E19" s="43"/>
      <c r="F19" s="43"/>
      <c r="G19" s="43"/>
      <c r="H19" s="43"/>
      <c r="I19" s="43"/>
      <c r="J19" s="43"/>
      <c r="K19" s="12"/>
      <c r="L19" s="13"/>
      <c r="M19" s="11"/>
      <c r="N19" s="11"/>
    </row>
    <row r="20" spans="1:14" ht="13.5" customHeight="1" x14ac:dyDescent="0.2">
      <c r="A20" s="11"/>
      <c r="B20" s="43" t="s">
        <v>903</v>
      </c>
      <c r="C20" s="43"/>
      <c r="D20" s="43"/>
      <c r="E20" s="43"/>
      <c r="F20" s="43"/>
      <c r="G20" s="43"/>
      <c r="H20" s="43"/>
      <c r="I20" s="43"/>
      <c r="J20" s="43"/>
      <c r="K20" s="12"/>
      <c r="L20" s="13"/>
      <c r="M20" s="11"/>
      <c r="N20" s="11"/>
    </row>
    <row r="21" spans="1:14" ht="13.5" customHeight="1" x14ac:dyDescent="0.2">
      <c r="A21" s="11"/>
      <c r="B21" s="14">
        <v>2.8219135309117686E-8</v>
      </c>
      <c r="C21" s="14">
        <v>0</v>
      </c>
      <c r="D21" s="14">
        <v>1.0000000000000001E-5</v>
      </c>
      <c r="E21" s="14">
        <v>0</v>
      </c>
      <c r="F21" s="14">
        <v>0</v>
      </c>
      <c r="G21" s="15" t="s">
        <v>44</v>
      </c>
      <c r="H21" s="15" t="s">
        <v>44</v>
      </c>
      <c r="I21" s="15" t="s">
        <v>44</v>
      </c>
      <c r="J21" s="15" t="s">
        <v>44</v>
      </c>
      <c r="K21" s="12"/>
      <c r="L21" s="13"/>
      <c r="M21" s="11"/>
      <c r="N21" s="11"/>
    </row>
    <row r="22" spans="1:14" ht="13.5" customHeight="1" x14ac:dyDescent="0.2">
      <c r="A22" s="11"/>
      <c r="B22" s="16">
        <v>2.8219135309117686E-8</v>
      </c>
      <c r="C22" s="17"/>
      <c r="D22" s="16">
        <v>1.0000000000000001E-5</v>
      </c>
      <c r="E22" s="17"/>
      <c r="F22" s="16">
        <v>0</v>
      </c>
      <c r="G22" s="17"/>
      <c r="H22" s="17"/>
      <c r="I22" s="17"/>
      <c r="J22" s="18" t="s">
        <v>904</v>
      </c>
      <c r="K22" s="12"/>
      <c r="L22" s="13"/>
      <c r="M22" s="11"/>
      <c r="N22" s="11"/>
    </row>
    <row r="23" spans="1:14" ht="13.5" customHeight="1" x14ac:dyDescent="0.2">
      <c r="A23" s="11"/>
      <c r="B23" s="43" t="s">
        <v>909</v>
      </c>
      <c r="C23" s="43"/>
      <c r="D23" s="43"/>
      <c r="E23" s="43"/>
      <c r="F23" s="43"/>
      <c r="G23" s="43"/>
      <c r="H23" s="43"/>
      <c r="I23" s="43"/>
      <c r="J23" s="43"/>
      <c r="K23" s="12"/>
      <c r="L23" s="13"/>
      <c r="M23" s="11"/>
      <c r="N23" s="11"/>
    </row>
    <row r="24" spans="1:14" ht="13.5" customHeight="1" x14ac:dyDescent="0.2">
      <c r="A24" s="11"/>
      <c r="B24" s="14">
        <v>2.8219135309117686E-8</v>
      </c>
      <c r="C24" s="14">
        <v>0</v>
      </c>
      <c r="D24" s="14">
        <v>1.0000000000000001E-5</v>
      </c>
      <c r="E24" s="14">
        <v>0</v>
      </c>
      <c r="F24" s="14">
        <v>0</v>
      </c>
      <c r="G24" s="15" t="s">
        <v>44</v>
      </c>
      <c r="H24" s="15" t="s">
        <v>44</v>
      </c>
      <c r="I24" s="15" t="s">
        <v>44</v>
      </c>
      <c r="J24" s="15" t="s">
        <v>44</v>
      </c>
      <c r="K24" s="12"/>
      <c r="L24" s="13"/>
      <c r="M24" s="11"/>
      <c r="N24" s="11"/>
    </row>
    <row r="25" spans="1:14" ht="13.5" customHeight="1" x14ac:dyDescent="0.2">
      <c r="A25" s="11"/>
      <c r="B25" s="16">
        <v>2.8219135309117686E-8</v>
      </c>
      <c r="C25" s="17"/>
      <c r="D25" s="16">
        <v>1.0000000000000001E-5</v>
      </c>
      <c r="E25" s="17"/>
      <c r="F25" s="16">
        <v>0</v>
      </c>
      <c r="G25" s="17"/>
      <c r="H25" s="17"/>
      <c r="I25" s="17"/>
      <c r="J25" s="18" t="s">
        <v>910</v>
      </c>
      <c r="K25" s="12"/>
      <c r="L25" s="13"/>
      <c r="M25" s="11"/>
      <c r="N25" s="11"/>
    </row>
    <row r="26" spans="1:14" ht="13.5" customHeight="1" x14ac:dyDescent="0.2">
      <c r="A26" s="11"/>
      <c r="B26" s="43" t="s">
        <v>907</v>
      </c>
      <c r="C26" s="43"/>
      <c r="D26" s="43"/>
      <c r="E26" s="43"/>
      <c r="F26" s="43"/>
      <c r="G26" s="43"/>
      <c r="H26" s="43"/>
      <c r="I26" s="43"/>
      <c r="J26" s="43"/>
      <c r="K26" s="12"/>
      <c r="L26" s="13"/>
      <c r="M26" s="11"/>
      <c r="N26" s="11"/>
    </row>
    <row r="27" spans="1:14" ht="13.5" customHeight="1" x14ac:dyDescent="0.2">
      <c r="A27" s="11"/>
      <c r="B27" s="14">
        <v>2.8219135309117686E-8</v>
      </c>
      <c r="C27" s="14">
        <v>0</v>
      </c>
      <c r="D27" s="14">
        <v>1.0000000000000001E-5</v>
      </c>
      <c r="E27" s="14">
        <v>0</v>
      </c>
      <c r="F27" s="14">
        <v>0</v>
      </c>
      <c r="G27" s="15" t="s">
        <v>44</v>
      </c>
      <c r="H27" s="15" t="s">
        <v>44</v>
      </c>
      <c r="I27" s="15" t="s">
        <v>44</v>
      </c>
      <c r="J27" s="15" t="s">
        <v>44</v>
      </c>
      <c r="K27" s="12"/>
      <c r="L27" s="13"/>
      <c r="M27" s="11"/>
      <c r="N27" s="11"/>
    </row>
    <row r="28" spans="1:14" ht="13.5" customHeight="1" x14ac:dyDescent="0.2">
      <c r="A28" s="11"/>
      <c r="B28" s="16">
        <v>2.8219135309117686E-8</v>
      </c>
      <c r="C28" s="17"/>
      <c r="D28" s="16">
        <v>1.0000000000000001E-5</v>
      </c>
      <c r="E28" s="17"/>
      <c r="F28" s="16">
        <v>0</v>
      </c>
      <c r="G28" s="17"/>
      <c r="H28" s="17"/>
      <c r="I28" s="17"/>
      <c r="J28" s="18" t="s">
        <v>908</v>
      </c>
      <c r="K28" s="12"/>
      <c r="L28" s="13"/>
      <c r="M28" s="11"/>
      <c r="N28" s="11"/>
    </row>
    <row r="29" spans="1:14" ht="13.5" customHeight="1" x14ac:dyDescent="0.2">
      <c r="A29" s="11"/>
      <c r="B29" s="43" t="s">
        <v>911</v>
      </c>
      <c r="C29" s="43"/>
      <c r="D29" s="43"/>
      <c r="E29" s="43"/>
      <c r="F29" s="43"/>
      <c r="G29" s="43"/>
      <c r="H29" s="43"/>
      <c r="I29" s="43"/>
      <c r="J29" s="43"/>
      <c r="K29" s="12"/>
      <c r="L29" s="13"/>
      <c r="M29" s="11"/>
      <c r="N29" s="11"/>
    </row>
    <row r="30" spans="1:14" ht="13.5" customHeight="1" x14ac:dyDescent="0.2">
      <c r="A30" s="11"/>
      <c r="B30" s="14">
        <v>2.8219135309117686E-8</v>
      </c>
      <c r="C30" s="14">
        <v>0</v>
      </c>
      <c r="D30" s="14">
        <v>1.0000000000000001E-5</v>
      </c>
      <c r="E30" s="14">
        <v>0</v>
      </c>
      <c r="F30" s="14">
        <v>0</v>
      </c>
      <c r="G30" s="15" t="s">
        <v>44</v>
      </c>
      <c r="H30" s="15" t="s">
        <v>44</v>
      </c>
      <c r="I30" s="15" t="s">
        <v>44</v>
      </c>
      <c r="J30" s="15" t="s">
        <v>44</v>
      </c>
      <c r="K30" s="12"/>
      <c r="L30" s="13"/>
      <c r="M30" s="11"/>
      <c r="N30" s="11"/>
    </row>
    <row r="31" spans="1:14" ht="13.5" customHeight="1" x14ac:dyDescent="0.2">
      <c r="A31" s="11"/>
      <c r="B31" s="16">
        <v>2.8219135309117686E-8</v>
      </c>
      <c r="C31" s="17"/>
      <c r="D31" s="16">
        <v>1.0000000000000001E-5</v>
      </c>
      <c r="E31" s="17"/>
      <c r="F31" s="16">
        <v>0</v>
      </c>
      <c r="G31" s="17"/>
      <c r="H31" s="17"/>
      <c r="I31" s="17"/>
      <c r="J31" s="18" t="s">
        <v>912</v>
      </c>
      <c r="K31" s="12"/>
      <c r="L31" s="13"/>
      <c r="M31" s="11"/>
      <c r="N31" s="11"/>
    </row>
    <row r="32" spans="1:14" ht="13.5" customHeight="1" x14ac:dyDescent="0.2">
      <c r="A32" s="11"/>
      <c r="B32" s="43" t="s">
        <v>789</v>
      </c>
      <c r="C32" s="43"/>
      <c r="D32" s="43"/>
      <c r="E32" s="43"/>
      <c r="F32" s="43"/>
      <c r="G32" s="43"/>
      <c r="H32" s="43"/>
      <c r="I32" s="43"/>
      <c r="J32" s="43"/>
      <c r="K32" s="12"/>
      <c r="L32" s="13"/>
      <c r="M32" s="11"/>
      <c r="N32" s="11"/>
    </row>
    <row r="33" spans="1:14" ht="13.5" customHeight="1" x14ac:dyDescent="0.2">
      <c r="A33" s="11"/>
      <c r="B33" s="14">
        <v>2.8219135309117686E-8</v>
      </c>
      <c r="C33" s="14">
        <v>0</v>
      </c>
      <c r="D33" s="14">
        <v>1.0000000000000001E-5</v>
      </c>
      <c r="E33" s="14">
        <v>0</v>
      </c>
      <c r="F33" s="14">
        <v>0</v>
      </c>
      <c r="G33" s="15" t="s">
        <v>44</v>
      </c>
      <c r="H33" s="15" t="s">
        <v>44</v>
      </c>
      <c r="I33" s="15" t="s">
        <v>44</v>
      </c>
      <c r="J33" s="15" t="s">
        <v>44</v>
      </c>
      <c r="K33" s="12"/>
      <c r="L33" s="13"/>
      <c r="M33" s="11"/>
      <c r="N33" s="11"/>
    </row>
    <row r="34" spans="1:14" ht="13.5" customHeight="1" x14ac:dyDescent="0.2">
      <c r="A34" s="11"/>
      <c r="B34" s="16">
        <v>2.8219135309117686E-8</v>
      </c>
      <c r="C34" s="17"/>
      <c r="D34" s="16">
        <v>1.0000000000000001E-5</v>
      </c>
      <c r="E34" s="17"/>
      <c r="F34" s="16">
        <v>0</v>
      </c>
      <c r="G34" s="17"/>
      <c r="H34" s="17"/>
      <c r="I34" s="17"/>
      <c r="J34" s="18" t="s">
        <v>790</v>
      </c>
      <c r="K34" s="12"/>
      <c r="L34" s="13"/>
      <c r="M34" s="11"/>
      <c r="N34" s="11"/>
    </row>
    <row r="35" spans="1:14" ht="13.5" customHeight="1" x14ac:dyDescent="0.2">
      <c r="A35" s="11"/>
      <c r="B35" s="16">
        <v>1.4109567654558842E-7</v>
      </c>
      <c r="C35" s="17"/>
      <c r="D35" s="16">
        <v>5.0000000000000002E-5</v>
      </c>
      <c r="E35" s="17"/>
      <c r="F35" s="16">
        <v>0</v>
      </c>
      <c r="G35" s="17"/>
      <c r="H35" s="17"/>
      <c r="I35" s="17"/>
      <c r="J35" s="18" t="s">
        <v>64</v>
      </c>
      <c r="K35" s="12"/>
      <c r="L35" s="13"/>
      <c r="M35" s="11"/>
      <c r="N35" s="11"/>
    </row>
    <row r="36" spans="1:14" ht="13.5" customHeight="1" x14ac:dyDescent="0.2">
      <c r="A36" s="11"/>
      <c r="B36" s="19">
        <v>2.5397221778205915E-7</v>
      </c>
      <c r="C36" s="20"/>
      <c r="D36" s="19">
        <v>9.0000000000000006E-5</v>
      </c>
      <c r="E36" s="20"/>
      <c r="F36" s="19">
        <v>0</v>
      </c>
      <c r="G36" s="20"/>
      <c r="H36" s="20"/>
      <c r="I36" s="20"/>
      <c r="J36" s="21" t="s">
        <v>913</v>
      </c>
      <c r="K36" s="12"/>
      <c r="L36" s="13"/>
      <c r="M36" s="11"/>
      <c r="N36" s="11"/>
    </row>
    <row r="37" spans="1:14" ht="13.5" customHeight="1" x14ac:dyDescent="0.2">
      <c r="A37" s="11"/>
      <c r="B37" s="13"/>
      <c r="C37" s="12"/>
      <c r="D37" s="12"/>
      <c r="E37" s="12"/>
      <c r="F37" s="12"/>
      <c r="G37" s="12"/>
      <c r="H37" s="12"/>
      <c r="I37" s="12"/>
      <c r="J37" s="12"/>
      <c r="K37" s="12"/>
      <c r="L37" s="13"/>
      <c r="M37" s="11"/>
      <c r="N37" s="11"/>
    </row>
    <row r="38" spans="1:14" ht="13.5" customHeight="1" x14ac:dyDescent="0.2">
      <c r="A38" s="11"/>
      <c r="B38" s="45" t="s">
        <v>31</v>
      </c>
      <c r="C38" s="45"/>
      <c r="D38" s="45"/>
      <c r="E38" s="45"/>
      <c r="F38" s="45"/>
      <c r="G38" s="45"/>
      <c r="H38" s="45"/>
      <c r="I38" s="45"/>
      <c r="J38" s="45"/>
      <c r="K38" s="45"/>
      <c r="L38" s="13"/>
      <c r="M38" s="11"/>
      <c r="N38" s="11"/>
    </row>
    <row r="39" spans="1:14" ht="13.5" customHeight="1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</row>
    <row r="40" spans="1:14" ht="13.5" customHeight="1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 spans="1:14" ht="13.5" customHeight="1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</row>
    <row r="42" spans="1:14" ht="13.5" customHeight="1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spans="1:14" ht="13.5" customHeight="1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</row>
    <row r="44" spans="1:14" ht="13.5" customHeight="1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5" spans="1:14" ht="13.5" customHeight="1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 spans="1:14" ht="13.5" customHeight="1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 spans="1:14" ht="13.5" customHeigh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spans="1:14" ht="13.5" customHeight="1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spans="1:14" ht="13.5" customHeight="1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0" spans="1:14" ht="13.5" customHeight="1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</row>
    <row r="51" spans="1:14" ht="13.5" customHeight="1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spans="1:14" ht="13.5" customHeight="1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 spans="1:14" ht="13.5" customHeight="1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spans="1:14" ht="13.5" customHeight="1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</row>
    <row r="55" spans="1:14" ht="13.5" customHeight="1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spans="1:14" ht="13.5" customHeight="1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 spans="1:14" ht="13.5" customHeight="1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</row>
    <row r="58" spans="1:14" ht="13.5" customHeight="1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</row>
    <row r="59" spans="1:14" ht="13.5" customHeight="1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 spans="1:14" ht="13.5" customHeight="1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</row>
    <row r="61" spans="1:14" ht="13.5" customHeight="1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</row>
    <row r="62" spans="1:14" ht="13.5" customHeight="1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</row>
    <row r="63" spans="1:14" ht="13.5" customHeight="1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 spans="1:14" ht="13.5" customHeight="1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spans="1:14" ht="13.5" customHeight="1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 spans="1:14" ht="13.5" customHeight="1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</row>
    <row r="67" spans="1:14" ht="13.5" customHeight="1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spans="1:14" ht="13.5" customHeight="1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1:14" ht="13.5" customHeight="1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</row>
    <row r="70" spans="1:14" ht="13.5" customHeight="1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</row>
    <row r="71" spans="1:14" ht="13.5" customHeight="1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</row>
    <row r="72" spans="1:14" ht="13.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</row>
    <row r="73" spans="1:14" ht="13.5" customHeight="1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</row>
    <row r="74" spans="1:14" ht="13.5" customHeight="1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</row>
    <row r="75" spans="1:14" ht="13.5" customHeight="1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</row>
    <row r="76" spans="1:14" ht="13.5" customHeight="1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</row>
    <row r="77" spans="1:14" ht="13.5" customHeight="1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</row>
    <row r="78" spans="1:14" ht="13.5" customHeight="1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</row>
    <row r="79" spans="1:14" ht="13.5" customHeight="1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</row>
    <row r="80" spans="1:14" ht="13.5" customHeight="1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 spans="1:14" ht="13.5" customHeight="1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</row>
    <row r="82" spans="1:14" ht="13.5" customHeight="1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</row>
    <row r="83" spans="1:14" ht="13.5" customHeight="1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</row>
    <row r="84" spans="1:14" ht="13.5" customHeight="1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</row>
    <row r="85" spans="1:14" ht="13.5" customHeight="1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</row>
    <row r="86" spans="1:14" ht="13.5" customHeight="1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</row>
    <row r="87" spans="1:14" ht="13.5" customHeight="1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</row>
    <row r="88" spans="1:14" ht="13.5" customHeight="1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 spans="1:14" ht="13.5" customHeight="1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</row>
    <row r="90" spans="1:14" ht="13.5" customHeight="1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</row>
    <row r="91" spans="1:14" ht="13.5" customHeight="1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</row>
    <row r="92" spans="1:14" ht="13.5" customHeight="1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 spans="1:14" ht="13.5" customHeight="1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</row>
    <row r="94" spans="1:14" ht="13.5" customHeight="1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</row>
    <row r="95" spans="1:14" ht="13.5" customHeight="1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</row>
    <row r="96" spans="1:14" ht="13.5" customHeight="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</row>
    <row r="97" spans="1:14" ht="13.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</row>
    <row r="98" spans="1:14" ht="13.5" customHeight="1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</row>
    <row r="99" spans="1:14" ht="13.5" customHeight="1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</row>
    <row r="100" spans="1:14" ht="13.5" customHeight="1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</row>
    <row r="101" spans="1:14" ht="13.5" customHeight="1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</row>
    <row r="102" spans="1:14" ht="13.5" customHeight="1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</row>
    <row r="103" spans="1:14" ht="13.5" customHeight="1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</row>
    <row r="104" spans="1:14" ht="13.5" customHeight="1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</row>
    <row r="105" spans="1:14" ht="13.5" customHeight="1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</row>
    <row r="106" spans="1:14" ht="13.5" customHeight="1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</row>
    <row r="107" spans="1:14" ht="13.5" customHeight="1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</row>
    <row r="108" spans="1:14" ht="13.5" customHeight="1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</row>
    <row r="109" spans="1:14" ht="13.5" customHeight="1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</row>
    <row r="110" spans="1:14" ht="13.5" customHeight="1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</row>
    <row r="111" spans="1:14" ht="13.5" customHeight="1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</row>
    <row r="112" spans="1:14" ht="13.5" customHeight="1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</row>
    <row r="113" spans="1:14" ht="13.5" customHeight="1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</row>
    <row r="114" spans="1:14" ht="13.5" customHeight="1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</row>
    <row r="115" spans="1:14" ht="13.5" customHeight="1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</row>
    <row r="116" spans="1:14" ht="13.5" customHeight="1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</row>
    <row r="117" spans="1:14" ht="13.5" customHeight="1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ht="13.5" customHeight="1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</row>
    <row r="119" spans="1:14" ht="13.5" customHeight="1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</row>
    <row r="120" spans="1:14" ht="13.5" customHeight="1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</row>
    <row r="121" spans="1:14" ht="13.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</row>
    <row r="122" spans="1:14" ht="13.5" customHeight="1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</row>
    <row r="123" spans="1:14" ht="13.5" customHeight="1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</row>
    <row r="124" spans="1:14" ht="13.5" customHeight="1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</row>
    <row r="125" spans="1:14" ht="13.5" customHeight="1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</row>
    <row r="126" spans="1:14" ht="13.5" customHeight="1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</row>
    <row r="127" spans="1:14" ht="13.5" customHeight="1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</row>
    <row r="128" spans="1:14" ht="13.5" customHeight="1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</row>
    <row r="129" spans="1:14" ht="13.5" customHeight="1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</row>
    <row r="130" spans="1:14" ht="13.5" customHeight="1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</row>
    <row r="131" spans="1:14" ht="13.5" customHeight="1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</row>
    <row r="132" spans="1:14" ht="13.5" customHeight="1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</row>
    <row r="133" spans="1:14" ht="13.5" customHeight="1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</row>
    <row r="134" spans="1:14" ht="13.5" customHeight="1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</row>
    <row r="135" spans="1:14" ht="13.5" customHeight="1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</row>
    <row r="136" spans="1:14" ht="13.5" customHeight="1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</row>
    <row r="137" spans="1:14" ht="13.5" customHeight="1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</row>
    <row r="138" spans="1:14" ht="13.5" customHeight="1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</row>
    <row r="139" spans="1:14" ht="13.5" customHeight="1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</row>
    <row r="140" spans="1:14" ht="13.5" customHeight="1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</row>
    <row r="141" spans="1:14" ht="13.5" customHeight="1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</row>
    <row r="142" spans="1:14" ht="13.5" customHeight="1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</row>
    <row r="143" spans="1:14" ht="13.5" customHeight="1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</row>
    <row r="144" spans="1:14" ht="13.5" customHeight="1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</row>
    <row r="145" spans="1:14" ht="13.5" customHeight="1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</row>
    <row r="146" spans="1:14" ht="13.5" customHeight="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</row>
    <row r="147" spans="1:14" ht="13.5" customHeight="1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</row>
    <row r="148" spans="1:14" ht="13.5" customHeight="1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</row>
    <row r="149" spans="1:14" ht="13.5" customHeight="1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</row>
    <row r="150" spans="1:14" ht="13.5" customHeight="1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</row>
    <row r="151" spans="1:14" ht="13.5" customHeight="1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</row>
    <row r="152" spans="1:14" ht="13.5" customHeight="1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</row>
    <row r="153" spans="1:14" ht="13.5" customHeight="1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</row>
    <row r="154" spans="1:14" ht="13.5" customHeight="1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</row>
    <row r="155" spans="1:14" ht="13.5" customHeight="1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</row>
    <row r="156" spans="1:14" ht="13.5" customHeight="1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</row>
    <row r="157" spans="1:14" ht="13.5" customHeight="1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</row>
    <row r="158" spans="1:14" ht="13.5" customHeight="1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</row>
    <row r="159" spans="1:14" ht="13.5" customHeight="1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</row>
    <row r="160" spans="1:14" ht="13.5" customHeight="1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</row>
    <row r="161" spans="1:14" ht="13.5" customHeight="1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</row>
    <row r="162" spans="1:14" ht="13.5" customHeight="1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</row>
    <row r="163" spans="1:14" ht="13.5" customHeight="1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</row>
    <row r="164" spans="1:14" ht="13.5" customHeight="1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</row>
    <row r="165" spans="1:14" ht="13.5" customHeight="1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</row>
    <row r="166" spans="1:14" ht="13.5" customHeight="1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</row>
    <row r="167" spans="1:14" ht="13.5" customHeight="1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</row>
    <row r="168" spans="1:14" ht="13.5" customHeight="1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</row>
    <row r="169" spans="1:14" ht="13.5" customHeight="1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</row>
    <row r="170" spans="1:14" ht="13.5" customHeight="1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</row>
    <row r="171" spans="1:14" ht="13.5" customHeight="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</row>
    <row r="172" spans="1:14" ht="13.5" customHeight="1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</row>
    <row r="173" spans="1:14" ht="13.5" customHeight="1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</row>
    <row r="174" spans="1:14" ht="13.5" customHeight="1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</row>
    <row r="175" spans="1:14" ht="13.5" customHeight="1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</row>
    <row r="176" spans="1:14" ht="13.5" customHeight="1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</row>
    <row r="177" spans="1:14" ht="13.5" customHeight="1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</row>
    <row r="178" spans="1:14" ht="13.5" customHeight="1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</row>
    <row r="179" spans="1:14" ht="13.5" customHeight="1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</row>
    <row r="180" spans="1:14" ht="13.5" customHeight="1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</row>
    <row r="181" spans="1:14" ht="13.5" customHeight="1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</row>
    <row r="182" spans="1:14" ht="13.5" customHeight="1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</row>
    <row r="183" spans="1:14" ht="13.5" customHeight="1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</row>
    <row r="184" spans="1:14" ht="13.5" customHeight="1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</row>
    <row r="185" spans="1:14" ht="13.5" customHeight="1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</row>
    <row r="186" spans="1:14" ht="13.5" customHeight="1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</row>
    <row r="187" spans="1:14" ht="13.5" customHeight="1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</row>
    <row r="188" spans="1:14" ht="13.5" customHeight="1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</row>
    <row r="189" spans="1:14" ht="13.5" customHeight="1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</row>
    <row r="190" spans="1:14" ht="13.5" customHeight="1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</row>
    <row r="191" spans="1:14" ht="13.5" customHeight="1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</row>
    <row r="192" spans="1:14" ht="13.5" customHeight="1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</row>
    <row r="193" spans="1:14" ht="13.5" customHeight="1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</row>
    <row r="194" spans="1:14" ht="13.5" customHeight="1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</row>
    <row r="195" spans="1:14" ht="13.5" customHeight="1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</row>
    <row r="196" spans="1:14" ht="13.5" customHeight="1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</row>
    <row r="197" spans="1:14" ht="13.5" customHeight="1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</row>
    <row r="198" spans="1:14" ht="13.5" customHeight="1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</row>
    <row r="199" spans="1:14" ht="13.5" customHeight="1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</row>
    <row r="200" spans="1:14" ht="13.5" customHeight="1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</row>
    <row r="201" spans="1:14" ht="13.5" customHeight="1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</row>
    <row r="202" spans="1:14" ht="13.5" customHeight="1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</row>
    <row r="203" spans="1:14" ht="13.5" customHeight="1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</row>
    <row r="204" spans="1:14" ht="13.5" customHeight="1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</row>
    <row r="205" spans="1:14" ht="13.5" customHeight="1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</row>
    <row r="206" spans="1:14" ht="13.5" customHeight="1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</row>
    <row r="207" spans="1:14" ht="13.5" customHeight="1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</row>
    <row r="208" spans="1:14" ht="13.5" customHeight="1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</row>
    <row r="209" spans="1:14" ht="13.5" customHeight="1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</row>
    <row r="210" spans="1:14" ht="13.5" customHeight="1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</row>
    <row r="211" spans="1:14" ht="13.5" customHeight="1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</row>
    <row r="212" spans="1:14" ht="13.5" customHeight="1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</row>
    <row r="213" spans="1:14" ht="13.5" customHeight="1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</row>
    <row r="214" spans="1:14" ht="13.5" customHeight="1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</row>
    <row r="215" spans="1:14" ht="13.5" customHeight="1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</row>
    <row r="216" spans="1:14" ht="13.5" customHeight="1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</row>
    <row r="217" spans="1:14" ht="13.5" customHeight="1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</row>
    <row r="218" spans="1:14" ht="13.5" customHeight="1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</row>
    <row r="219" spans="1:14" ht="13.5" customHeight="1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</row>
    <row r="220" spans="1:14" ht="13.5" customHeight="1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</row>
    <row r="221" spans="1:14" ht="13.5" customHeight="1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</row>
    <row r="222" spans="1:14" ht="13.5" customHeight="1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</row>
    <row r="223" spans="1:14" ht="13.5" customHeight="1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</row>
    <row r="224" spans="1:14" ht="13.5" customHeight="1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</row>
    <row r="225" spans="1:14" ht="13.5" customHeight="1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</row>
    <row r="226" spans="1:14" ht="13.5" customHeight="1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</row>
    <row r="227" spans="1:14" ht="13.5" customHeight="1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</row>
    <row r="228" spans="1:14" ht="13.5" customHeight="1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</row>
    <row r="229" spans="1:14" ht="13.5" customHeight="1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</row>
    <row r="230" spans="1:14" ht="13.5" customHeight="1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</row>
    <row r="231" spans="1:14" ht="13.5" customHeight="1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</row>
    <row r="232" spans="1:14" ht="13.5" customHeight="1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</row>
    <row r="233" spans="1:14" ht="13.5" customHeight="1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</row>
    <row r="234" spans="1:14" ht="13.5" customHeight="1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</row>
    <row r="235" spans="1:14" ht="13.5" customHeight="1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</row>
    <row r="236" spans="1:14" ht="13.5" customHeight="1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</row>
    <row r="237" spans="1:14" ht="13.5" customHeight="1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</row>
    <row r="238" spans="1:14" ht="13.5" customHeight="1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</row>
    <row r="239" spans="1:14" ht="13.5" customHeight="1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</row>
    <row r="240" spans="1:14" ht="13.5" customHeight="1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</row>
    <row r="241" spans="1:14" ht="13.5" customHeight="1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</row>
    <row r="242" spans="1:14" ht="13.5" customHeight="1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</row>
    <row r="243" spans="1:14" ht="13.5" customHeight="1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</row>
    <row r="244" spans="1:14" ht="13.5" customHeight="1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</row>
    <row r="245" spans="1:14" ht="13.5" customHeight="1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</row>
    <row r="246" spans="1:14" ht="13.5" customHeight="1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</row>
    <row r="247" spans="1:14" ht="13.5" customHeight="1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</row>
    <row r="248" spans="1:14" ht="13.5" customHeight="1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</row>
    <row r="249" spans="1:14" ht="13.5" customHeight="1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</row>
    <row r="250" spans="1:14" ht="13.5" customHeight="1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</row>
    <row r="251" spans="1:14" ht="13.5" customHeight="1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</row>
    <row r="252" spans="1:14" ht="13.5" customHeight="1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</row>
    <row r="253" spans="1:14" ht="13.5" customHeight="1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</row>
    <row r="254" spans="1:14" ht="13.5" customHeight="1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</row>
    <row r="255" spans="1:14" ht="13.5" customHeight="1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</row>
    <row r="256" spans="1:14" ht="13.5" customHeight="1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</row>
    <row r="257" spans="1:14" ht="13.5" customHeight="1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</row>
    <row r="258" spans="1:14" ht="13.5" customHeight="1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</row>
    <row r="259" spans="1:14" ht="13.5" customHeight="1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</row>
    <row r="260" spans="1:14" ht="13.5" customHeight="1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</row>
    <row r="261" spans="1:14" ht="13.5" customHeight="1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</row>
    <row r="262" spans="1:14" ht="13.5" customHeight="1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</row>
    <row r="263" spans="1:14" ht="13.5" customHeight="1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</row>
    <row r="264" spans="1:14" ht="13.5" customHeight="1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</row>
    <row r="265" spans="1:14" ht="13.5" customHeight="1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</row>
    <row r="266" spans="1:14" ht="13.5" customHeight="1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</row>
    <row r="267" spans="1:14" ht="13.5" customHeight="1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</row>
    <row r="268" spans="1:14" ht="13.5" customHeight="1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</row>
    <row r="269" spans="1:14" ht="13.5" customHeight="1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</row>
    <row r="270" spans="1:14" ht="13.5" customHeight="1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</row>
    <row r="271" spans="1:14" ht="13.5" customHeight="1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</row>
    <row r="272" spans="1:14" ht="13.5" customHeight="1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</row>
    <row r="273" spans="1:14" ht="13.5" customHeight="1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</row>
    <row r="274" spans="1:14" ht="13.5" customHeight="1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</row>
    <row r="275" spans="1:14" ht="13.5" customHeight="1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</row>
    <row r="276" spans="1:14" ht="13.5" customHeight="1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</row>
    <row r="277" spans="1:14" ht="13.5" customHeight="1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</row>
    <row r="278" spans="1:14" ht="13.5" customHeight="1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</row>
    <row r="279" spans="1:14" ht="13.5" customHeight="1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</row>
    <row r="280" spans="1:14" ht="13.5" customHeight="1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</row>
    <row r="281" spans="1:14" ht="13.5" customHeight="1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</row>
    <row r="282" spans="1:14" ht="13.5" customHeight="1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</row>
    <row r="283" spans="1:14" ht="13.5" customHeight="1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</row>
    <row r="284" spans="1:14" ht="13.5" customHeight="1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</row>
    <row r="285" spans="1:14" ht="13.5" customHeight="1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</row>
    <row r="286" spans="1:14" ht="13.5" customHeight="1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</row>
    <row r="287" spans="1:14" ht="13.5" customHeight="1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</row>
    <row r="288" spans="1:14" ht="13.5" customHeight="1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</row>
    <row r="289" spans="1:14" ht="13.5" customHeight="1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</row>
    <row r="290" spans="1:14" ht="13.5" customHeight="1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</row>
    <row r="291" spans="1:14" ht="13.5" customHeight="1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</row>
    <row r="292" spans="1:14" ht="13.5" customHeight="1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</row>
    <row r="293" spans="1:14" ht="13.5" customHeight="1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</row>
    <row r="294" spans="1:14" ht="13.5" customHeight="1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</row>
    <row r="295" spans="1:14" ht="13.5" customHeight="1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</row>
    <row r="296" spans="1:14" ht="13.5" customHeight="1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</row>
    <row r="297" spans="1:14" ht="13.5" customHeight="1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</row>
    <row r="298" spans="1:14" ht="13.5" customHeight="1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</row>
    <row r="299" spans="1:14" ht="13.5" customHeight="1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</row>
    <row r="300" spans="1:14" ht="13.5" customHeight="1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</row>
    <row r="301" spans="1:14" ht="13.5" customHeight="1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</row>
    <row r="302" spans="1:14" ht="13.5" customHeight="1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</row>
    <row r="303" spans="1:14" ht="13.5" customHeight="1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</row>
    <row r="304" spans="1:14" ht="13.5" customHeight="1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</row>
    <row r="305" spans="1:14" ht="13.5" customHeight="1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</row>
    <row r="306" spans="1:14" ht="13.5" customHeight="1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</row>
    <row r="307" spans="1:14" ht="13.5" customHeight="1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</row>
    <row r="308" spans="1:14" ht="13.5" customHeight="1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</row>
    <row r="309" spans="1:14" ht="13.5" customHeight="1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</row>
    <row r="310" spans="1:14" ht="13.5" customHeight="1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</row>
    <row r="311" spans="1:14" ht="13.5" customHeight="1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</row>
    <row r="312" spans="1:14" ht="13.5" customHeight="1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</row>
    <row r="313" spans="1:14" ht="13.5" customHeight="1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</row>
    <row r="314" spans="1:14" ht="13.5" customHeight="1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</row>
    <row r="315" spans="1:14" ht="13.5" customHeight="1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</row>
    <row r="316" spans="1:14" ht="13.5" customHeight="1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</row>
    <row r="317" spans="1:14" ht="13.5" customHeight="1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</row>
    <row r="318" spans="1:14" ht="13.5" customHeight="1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</row>
    <row r="319" spans="1:14" ht="13.5" customHeight="1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</row>
    <row r="320" spans="1:14" ht="13.5" customHeight="1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</row>
    <row r="321" spans="1:14" ht="13.5" customHeight="1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</row>
    <row r="322" spans="1:14" ht="13.5" customHeight="1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</row>
    <row r="323" spans="1:14" ht="13.5" customHeight="1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</row>
    <row r="324" spans="1:14" ht="13.5" customHeight="1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</row>
    <row r="325" spans="1:14" ht="13.5" customHeight="1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</row>
    <row r="326" spans="1:14" ht="13.5" customHeight="1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</row>
    <row r="327" spans="1:14" ht="13.5" customHeight="1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</row>
    <row r="328" spans="1:14" ht="13.5" customHeight="1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</row>
    <row r="329" spans="1:14" ht="13.5" customHeight="1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</row>
    <row r="330" spans="1:14" ht="13.5" customHeight="1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</row>
    <row r="331" spans="1:14" ht="13.5" customHeight="1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</row>
    <row r="332" spans="1:14" ht="13.5" customHeight="1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</row>
    <row r="333" spans="1:14" ht="13.5" customHeight="1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</row>
    <row r="334" spans="1:14" ht="13.5" customHeight="1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</row>
    <row r="335" spans="1:14" ht="13.5" customHeight="1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</row>
    <row r="336" spans="1:14" ht="13.5" customHeight="1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</row>
    <row r="337" spans="1:14" ht="13.5" customHeight="1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</row>
    <row r="338" spans="1:14" ht="13.5" customHeight="1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</row>
    <row r="339" spans="1:14" ht="13.5" customHeight="1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</row>
    <row r="340" spans="1:14" ht="13.5" customHeight="1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</row>
    <row r="341" spans="1:14" ht="13.5" customHeight="1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</row>
    <row r="342" spans="1:14" ht="13.5" customHeight="1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</row>
    <row r="343" spans="1:14" ht="13.5" customHeight="1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</row>
    <row r="344" spans="1:14" ht="13.5" customHeight="1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</row>
    <row r="345" spans="1:14" ht="13.5" customHeight="1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</row>
    <row r="346" spans="1:14" ht="13.5" customHeight="1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</row>
    <row r="347" spans="1:14" ht="13.5" customHeight="1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</row>
    <row r="348" spans="1:14" ht="13.5" customHeight="1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</row>
    <row r="349" spans="1:14" ht="13.5" customHeight="1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</row>
    <row r="350" spans="1:14" ht="13.5" customHeight="1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</row>
    <row r="351" spans="1:14" ht="13.5" customHeight="1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</row>
    <row r="352" spans="1:14" ht="13.5" customHeight="1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</row>
    <row r="353" spans="1:14" ht="13.5" customHeight="1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</row>
    <row r="354" spans="1:14" ht="13.5" customHeight="1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</row>
    <row r="355" spans="1:14" ht="13.5" customHeight="1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</row>
    <row r="356" spans="1:14" ht="13.5" customHeight="1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</row>
    <row r="357" spans="1:14" ht="13.5" customHeight="1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</row>
    <row r="358" spans="1:14" ht="13.5" customHeight="1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</row>
    <row r="359" spans="1:14" ht="13.5" customHeight="1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</row>
    <row r="360" spans="1:14" ht="13.5" customHeight="1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</row>
    <row r="361" spans="1:14" ht="13.5" customHeight="1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</row>
    <row r="362" spans="1:14" ht="13.5" customHeight="1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</row>
    <row r="363" spans="1:14" ht="13.5" customHeight="1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</row>
    <row r="364" spans="1:14" ht="13.5" customHeight="1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</row>
    <row r="365" spans="1:14" ht="13.5" customHeight="1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</row>
    <row r="366" spans="1:14" ht="13.5" customHeight="1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</row>
    <row r="367" spans="1:14" ht="13.5" customHeight="1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</row>
    <row r="368" spans="1:14" ht="13.5" customHeight="1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</row>
    <row r="369" spans="1:14" ht="13.5" customHeight="1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</row>
    <row r="370" spans="1:14" ht="13.5" customHeight="1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</row>
    <row r="371" spans="1:14" ht="13.5" customHeight="1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</row>
    <row r="372" spans="1:14" ht="13.5" customHeight="1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</row>
    <row r="373" spans="1:14" ht="13.5" customHeight="1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</row>
    <row r="374" spans="1:14" ht="13.5" customHeight="1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</row>
    <row r="375" spans="1:14" ht="13.5" customHeight="1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</row>
    <row r="376" spans="1:14" ht="13.5" customHeight="1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</row>
    <row r="377" spans="1:14" ht="13.5" customHeight="1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</row>
    <row r="378" spans="1:14" ht="13.5" customHeight="1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</row>
    <row r="379" spans="1:14" ht="13.5" customHeight="1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</row>
    <row r="380" spans="1:14" ht="13.5" customHeight="1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</row>
    <row r="381" spans="1:14" ht="13.5" customHeight="1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</row>
    <row r="382" spans="1:14" ht="13.5" customHeight="1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</row>
    <row r="383" spans="1:14" ht="13.5" customHeight="1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</row>
    <row r="384" spans="1:14" ht="13.5" customHeight="1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</row>
    <row r="385" spans="1:14" ht="13.5" customHeight="1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</row>
    <row r="386" spans="1:14" ht="13.5" customHeight="1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</row>
    <row r="387" spans="1:14" ht="13.5" customHeight="1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</row>
    <row r="388" spans="1:14" ht="13.5" customHeight="1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</row>
    <row r="389" spans="1:14" ht="13.5" customHeight="1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</row>
    <row r="390" spans="1:14" ht="13.5" customHeight="1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</row>
    <row r="391" spans="1:14" ht="13.5" customHeight="1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</row>
    <row r="392" spans="1:14" ht="13.5" customHeight="1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</row>
    <row r="393" spans="1:14" ht="13.5" customHeight="1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</row>
    <row r="394" spans="1:14" ht="13.5" customHeight="1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</row>
    <row r="395" spans="1:14" ht="13.5" customHeight="1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</row>
    <row r="396" spans="1:14" ht="13.5" customHeight="1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</row>
    <row r="397" spans="1:14" ht="13.5" customHeight="1" x14ac:dyDescent="0.2"/>
    <row r="398" spans="1:14" ht="13.5" customHeight="1" x14ac:dyDescent="0.2"/>
    <row r="399" spans="1:14" ht="13.5" customHeight="1" x14ac:dyDescent="0.2"/>
    <row r="400" spans="1:14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</sheetData>
  <mergeCells count="14">
    <mergeCell ref="B29:J29"/>
    <mergeCell ref="B32:J32"/>
    <mergeCell ref="B38:K38"/>
    <mergeCell ref="B12:J12"/>
    <mergeCell ref="B15:J15"/>
    <mergeCell ref="B19:J19"/>
    <mergeCell ref="B20:J20"/>
    <mergeCell ref="B23:J23"/>
    <mergeCell ref="B26:J26"/>
    <mergeCell ref="B5:J5"/>
    <mergeCell ref="B6:J6"/>
    <mergeCell ref="B1:J1"/>
    <mergeCell ref="B2:J3"/>
    <mergeCell ref="B9:J9"/>
  </mergeCells>
  <pageMargins left="0.511811023622047" right="0.511811023622047" top="0.39370078740157499" bottom="0.39370078740157499" header="0.39370078740157499" footer="0.39370078740157499"/>
  <pageSetup paperSize="9" orientation="landscape" horizontalDpi="0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>
    <outlinePr summaryBelow="0" summaryRight="0"/>
  </sheetPr>
  <dimension ref="A1:N600"/>
  <sheetViews>
    <sheetView showGridLines="0" workbookViewId="0">
      <pane ySplit="4" topLeftCell="A5" activePane="bottomLeft" state="frozen"/>
      <selection pane="bottomLeft" activeCell="B4" sqref="B4"/>
    </sheetView>
  </sheetViews>
  <sheetFormatPr defaultRowHeight="12.75" x14ac:dyDescent="0.2"/>
  <cols>
    <col min="2" max="2" width="13.42578125" bestFit="1" customWidth="1"/>
    <col min="3" max="3" width="7.28515625" bestFit="1" customWidth="1"/>
    <col min="4" max="4" width="5.28515625" bestFit="1" customWidth="1"/>
    <col min="5" max="5" width="8.5703125" bestFit="1" customWidth="1"/>
    <col min="6" max="6" width="8.42578125" bestFit="1" customWidth="1"/>
    <col min="7" max="7" width="15.85546875" bestFit="1" customWidth="1"/>
    <col min="8" max="8" width="6.85546875" customWidth="1"/>
    <col min="9" max="9" width="56.28515625" customWidth="1"/>
  </cols>
  <sheetData>
    <row r="1" spans="1:14" ht="21.6" customHeight="1" x14ac:dyDescent="0.2">
      <c r="B1" s="40" t="s">
        <v>914</v>
      </c>
      <c r="C1" s="40"/>
      <c r="D1" s="40"/>
      <c r="E1" s="40"/>
      <c r="F1" s="40"/>
      <c r="G1" s="40"/>
      <c r="H1" s="10"/>
      <c r="I1" s="9"/>
      <c r="J1" s="9"/>
      <c r="K1" s="9"/>
      <c r="L1" s="9"/>
      <c r="M1" s="9"/>
      <c r="N1" s="9"/>
    </row>
    <row r="2" spans="1:14" ht="15" customHeight="1" x14ac:dyDescent="0.2">
      <c r="B2" s="42" t="str">
        <f>+'סכום נכסי ההשקעה'!B2:D2</f>
        <v>לתאריך 31/12/2013
מבטחים- קופת גמל למטרות חופשה חגים והבראה (אישור אוצר  1154 )</v>
      </c>
      <c r="C2" s="42"/>
      <c r="D2" s="42"/>
      <c r="E2" s="42"/>
      <c r="F2" s="42"/>
      <c r="G2" s="42"/>
      <c r="H2" s="10"/>
      <c r="I2" s="9"/>
      <c r="J2" s="9"/>
      <c r="K2" s="9"/>
      <c r="L2" s="9"/>
      <c r="M2" s="9"/>
      <c r="N2" s="9"/>
    </row>
    <row r="3" spans="1:14" ht="12.75" customHeight="1" thickBot="1" x14ac:dyDescent="0.25">
      <c r="B3" s="44"/>
      <c r="C3" s="44"/>
      <c r="D3" s="44"/>
      <c r="E3" s="44"/>
      <c r="F3" s="44"/>
      <c r="G3" s="44"/>
      <c r="H3" s="2"/>
      <c r="I3" s="1"/>
    </row>
    <row r="4" spans="1:14" s="26" customFormat="1" ht="34.5" customHeight="1" thickBot="1" x14ac:dyDescent="0.25">
      <c r="A4" s="22"/>
      <c r="B4" s="23" t="s">
        <v>69</v>
      </c>
      <c r="C4" s="23" t="s">
        <v>70</v>
      </c>
      <c r="D4" s="23" t="s">
        <v>32</v>
      </c>
      <c r="E4" s="23" t="s">
        <v>111</v>
      </c>
      <c r="F4" s="23" t="s">
        <v>39</v>
      </c>
      <c r="G4" s="23" t="s">
        <v>40</v>
      </c>
      <c r="H4" s="24"/>
      <c r="I4" s="25"/>
      <c r="J4" s="22"/>
      <c r="K4" s="22"/>
      <c r="L4" s="22"/>
      <c r="M4" s="22"/>
      <c r="N4" s="22"/>
    </row>
    <row r="5" spans="1:14" ht="13.5" customHeight="1" thickBot="1" x14ac:dyDescent="0.25">
      <c r="A5" s="11"/>
      <c r="B5" s="43" t="s">
        <v>41</v>
      </c>
      <c r="C5" s="43"/>
      <c r="D5" s="43"/>
      <c r="E5" s="43"/>
      <c r="F5" s="43"/>
      <c r="G5" s="43"/>
      <c r="H5" s="12"/>
      <c r="I5" s="13"/>
      <c r="J5" s="11"/>
      <c r="K5" s="11"/>
      <c r="L5" s="11"/>
      <c r="M5" s="11"/>
      <c r="N5" s="11"/>
    </row>
    <row r="6" spans="1:14" ht="13.5" customHeight="1" x14ac:dyDescent="0.2">
      <c r="A6" s="11"/>
      <c r="B6" s="43" t="s">
        <v>915</v>
      </c>
      <c r="C6" s="43"/>
      <c r="D6" s="43"/>
      <c r="E6" s="43"/>
      <c r="F6" s="43"/>
      <c r="G6" s="43"/>
      <c r="H6" s="12"/>
      <c r="I6" s="13"/>
      <c r="J6" s="11"/>
      <c r="K6" s="11"/>
      <c r="L6" s="11"/>
      <c r="M6" s="11"/>
      <c r="N6" s="11"/>
    </row>
    <row r="7" spans="1:14" ht="13.5" customHeight="1" x14ac:dyDescent="0.2">
      <c r="A7" s="11"/>
      <c r="B7" s="14">
        <v>0</v>
      </c>
      <c r="C7" s="14">
        <v>0</v>
      </c>
      <c r="D7" s="15" t="s">
        <v>44</v>
      </c>
      <c r="E7" s="15" t="s">
        <v>44</v>
      </c>
      <c r="F7" s="15" t="s">
        <v>44</v>
      </c>
      <c r="G7" s="15" t="s">
        <v>44</v>
      </c>
      <c r="H7" s="12"/>
      <c r="I7" s="13"/>
      <c r="J7" s="11"/>
      <c r="K7" s="11"/>
      <c r="L7" s="11"/>
      <c r="M7" s="11"/>
      <c r="N7" s="11"/>
    </row>
    <row r="8" spans="1:14" ht="13.5" customHeight="1" x14ac:dyDescent="0.2">
      <c r="A8" s="11"/>
      <c r="B8" s="17"/>
      <c r="C8" s="16">
        <v>0</v>
      </c>
      <c r="D8" s="17"/>
      <c r="E8" s="17"/>
      <c r="F8" s="17"/>
      <c r="G8" s="18" t="s">
        <v>916</v>
      </c>
      <c r="H8" s="12"/>
      <c r="I8" s="13"/>
      <c r="J8" s="11"/>
      <c r="K8" s="11"/>
      <c r="L8" s="11"/>
      <c r="M8" s="11"/>
      <c r="N8" s="11"/>
    </row>
    <row r="9" spans="1:14" ht="13.5" customHeight="1" x14ac:dyDescent="0.2">
      <c r="A9" s="11"/>
      <c r="B9" s="17"/>
      <c r="C9" s="16">
        <v>0</v>
      </c>
      <c r="D9" s="17"/>
      <c r="E9" s="17"/>
      <c r="F9" s="17"/>
      <c r="G9" s="18" t="s">
        <v>58</v>
      </c>
      <c r="H9" s="12"/>
      <c r="I9" s="13"/>
      <c r="J9" s="11"/>
      <c r="K9" s="11"/>
      <c r="L9" s="11"/>
      <c r="M9" s="11"/>
      <c r="N9" s="11"/>
    </row>
    <row r="10" spans="1:14" ht="13.5" customHeight="1" x14ac:dyDescent="0.2">
      <c r="A10" s="11"/>
      <c r="B10" s="43" t="s">
        <v>59</v>
      </c>
      <c r="C10" s="43"/>
      <c r="D10" s="43"/>
      <c r="E10" s="43"/>
      <c r="F10" s="43"/>
      <c r="G10" s="43"/>
      <c r="H10" s="12"/>
      <c r="I10" s="13"/>
      <c r="J10" s="11"/>
      <c r="K10" s="11"/>
      <c r="L10" s="11"/>
      <c r="M10" s="11"/>
      <c r="N10" s="11"/>
    </row>
    <row r="11" spans="1:14" ht="13.5" customHeight="1" x14ac:dyDescent="0.2">
      <c r="A11" s="11"/>
      <c r="B11" s="43" t="s">
        <v>915</v>
      </c>
      <c r="C11" s="43"/>
      <c r="D11" s="43"/>
      <c r="E11" s="43"/>
      <c r="F11" s="43"/>
      <c r="G11" s="43"/>
      <c r="H11" s="12"/>
      <c r="I11" s="13"/>
      <c r="J11" s="11"/>
      <c r="K11" s="11"/>
      <c r="L11" s="11"/>
      <c r="M11" s="11"/>
      <c r="N11" s="11"/>
    </row>
    <row r="12" spans="1:14" ht="13.5" customHeight="1" x14ac:dyDescent="0.2">
      <c r="A12" s="11"/>
      <c r="B12" s="14">
        <v>0</v>
      </c>
      <c r="C12" s="14">
        <v>0</v>
      </c>
      <c r="D12" s="15" t="s">
        <v>44</v>
      </c>
      <c r="E12" s="15" t="s">
        <v>44</v>
      </c>
      <c r="F12" s="15" t="s">
        <v>44</v>
      </c>
      <c r="G12" s="15" t="s">
        <v>44</v>
      </c>
      <c r="H12" s="12"/>
      <c r="I12" s="13"/>
      <c r="J12" s="11"/>
      <c r="K12" s="11"/>
      <c r="L12" s="11"/>
      <c r="M12" s="11"/>
      <c r="N12" s="11"/>
    </row>
    <row r="13" spans="1:14" ht="13.5" customHeight="1" x14ac:dyDescent="0.2">
      <c r="A13" s="11"/>
      <c r="B13" s="17"/>
      <c r="C13" s="16">
        <v>0</v>
      </c>
      <c r="D13" s="17"/>
      <c r="E13" s="17"/>
      <c r="F13" s="17"/>
      <c r="G13" s="18" t="s">
        <v>916</v>
      </c>
      <c r="H13" s="12"/>
      <c r="I13" s="13"/>
      <c r="J13" s="11"/>
      <c r="K13" s="11"/>
      <c r="L13" s="11"/>
      <c r="M13" s="11"/>
      <c r="N13" s="11"/>
    </row>
    <row r="14" spans="1:14" ht="13.5" customHeight="1" x14ac:dyDescent="0.2">
      <c r="A14" s="11"/>
      <c r="B14" s="17"/>
      <c r="C14" s="16">
        <v>0</v>
      </c>
      <c r="D14" s="17"/>
      <c r="E14" s="17"/>
      <c r="F14" s="17"/>
      <c r="G14" s="18" t="s">
        <v>64</v>
      </c>
      <c r="H14" s="12"/>
      <c r="I14" s="13"/>
      <c r="J14" s="11"/>
      <c r="K14" s="11"/>
      <c r="L14" s="11"/>
      <c r="M14" s="11"/>
      <c r="N14" s="11"/>
    </row>
    <row r="15" spans="1:14" ht="13.5" customHeight="1" x14ac:dyDescent="0.2">
      <c r="A15" s="11"/>
      <c r="B15" s="20"/>
      <c r="C15" s="19">
        <v>0</v>
      </c>
      <c r="D15" s="20"/>
      <c r="E15" s="20"/>
      <c r="F15" s="20"/>
      <c r="G15" s="21" t="s">
        <v>917</v>
      </c>
      <c r="H15" s="12"/>
      <c r="I15" s="13"/>
      <c r="J15" s="11"/>
      <c r="K15" s="11"/>
      <c r="L15" s="11"/>
      <c r="M15" s="11"/>
      <c r="N15" s="11"/>
    </row>
    <row r="16" spans="1:14" ht="13.5" customHeight="1" x14ac:dyDescent="0.2">
      <c r="A16" s="11"/>
      <c r="B16" s="13"/>
      <c r="C16" s="12"/>
      <c r="D16" s="12"/>
      <c r="E16" s="12"/>
      <c r="F16" s="12"/>
      <c r="G16" s="12"/>
      <c r="H16" s="12"/>
      <c r="I16" s="13"/>
      <c r="J16" s="11"/>
      <c r="K16" s="11"/>
      <c r="L16" s="11"/>
      <c r="M16" s="11"/>
      <c r="N16" s="11"/>
    </row>
    <row r="17" spans="1:14" ht="13.5" customHeight="1" x14ac:dyDescent="0.2">
      <c r="A17" s="11"/>
      <c r="B17" s="45" t="s">
        <v>31</v>
      </c>
      <c r="C17" s="45"/>
      <c r="D17" s="45"/>
      <c r="E17" s="45"/>
      <c r="F17" s="45"/>
      <c r="G17" s="45"/>
      <c r="H17" s="45"/>
      <c r="I17" s="13"/>
      <c r="J17" s="11"/>
      <c r="K17" s="11"/>
      <c r="L17" s="11"/>
      <c r="M17" s="11"/>
      <c r="N17" s="11"/>
    </row>
    <row r="18" spans="1:14" ht="13.5" customHeight="1" x14ac:dyDescent="0.2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14" ht="13.5" customHeight="1" x14ac:dyDescent="0.2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spans="1:14" ht="13.5" customHeight="1" x14ac:dyDescent="0.2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spans="1:14" ht="13.5" customHeight="1" x14ac:dyDescent="0.2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1:14" ht="13.5" customHeight="1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14" ht="13.5" customHeight="1" x14ac:dyDescent="0.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1:14" ht="13.5" customHeight="1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 ht="13.5" customHeight="1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1:14" ht="13.5" customHeight="1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14" ht="13.5" customHeight="1" x14ac:dyDescent="0.2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spans="1:14" ht="13.5" customHeight="1" x14ac:dyDescent="0.2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1:14" ht="13.5" customHeight="1" x14ac:dyDescent="0.2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spans="1:14" ht="13.5" customHeight="1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14" ht="13.5" customHeight="1" x14ac:dyDescent="0.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</row>
    <row r="32" spans="1:14" ht="13.5" customHeight="1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1:14" ht="13.5" customHeight="1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 spans="1:14" ht="13.5" customHeight="1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spans="1:14" ht="13.5" customHeight="1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spans="1:14" ht="13.5" customHeight="1" x14ac:dyDescent="0.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ht="13.5" customHeight="1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 spans="1:14" ht="13.5" customHeight="1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 spans="1:14" ht="13.5" customHeight="1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</row>
    <row r="40" spans="1:14" ht="13.5" customHeight="1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 spans="1:14" ht="13.5" customHeight="1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</row>
    <row r="42" spans="1:14" ht="13.5" customHeight="1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spans="1:14" ht="13.5" customHeight="1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</row>
    <row r="44" spans="1:14" ht="13.5" customHeight="1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5" spans="1:14" ht="13.5" customHeight="1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 spans="1:14" ht="13.5" customHeight="1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 spans="1:14" ht="13.5" customHeigh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spans="1:14" ht="13.5" customHeight="1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spans="1:14" ht="13.5" customHeight="1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0" spans="1:14" ht="13.5" customHeight="1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</row>
    <row r="51" spans="1:14" ht="13.5" customHeight="1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spans="1:14" ht="13.5" customHeight="1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 spans="1:14" ht="13.5" customHeight="1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spans="1:14" ht="13.5" customHeight="1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</row>
    <row r="55" spans="1:14" ht="13.5" customHeight="1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spans="1:14" ht="13.5" customHeight="1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 spans="1:14" ht="13.5" customHeight="1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</row>
    <row r="58" spans="1:14" ht="13.5" customHeight="1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</row>
    <row r="59" spans="1:14" ht="13.5" customHeight="1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 spans="1:14" ht="13.5" customHeight="1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</row>
    <row r="61" spans="1:14" ht="13.5" customHeight="1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</row>
    <row r="62" spans="1:14" ht="13.5" customHeight="1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</row>
    <row r="63" spans="1:14" ht="13.5" customHeight="1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 spans="1:14" ht="13.5" customHeight="1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spans="1:14" ht="13.5" customHeight="1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 spans="1:14" ht="13.5" customHeight="1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</row>
    <row r="67" spans="1:14" ht="13.5" customHeight="1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spans="1:14" ht="13.5" customHeight="1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1:14" ht="13.5" customHeight="1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</row>
    <row r="70" spans="1:14" ht="13.5" customHeight="1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</row>
    <row r="71" spans="1:14" ht="13.5" customHeight="1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</row>
    <row r="72" spans="1:14" ht="13.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</row>
    <row r="73" spans="1:14" ht="13.5" customHeight="1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</row>
    <row r="74" spans="1:14" ht="13.5" customHeight="1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</row>
    <row r="75" spans="1:14" ht="13.5" customHeight="1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</row>
    <row r="76" spans="1:14" ht="13.5" customHeight="1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</row>
    <row r="77" spans="1:14" ht="13.5" customHeight="1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</row>
    <row r="78" spans="1:14" ht="13.5" customHeight="1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</row>
    <row r="79" spans="1:14" ht="13.5" customHeight="1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</row>
    <row r="80" spans="1:14" ht="13.5" customHeight="1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 spans="1:14" ht="13.5" customHeight="1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</row>
    <row r="82" spans="1:14" ht="13.5" customHeight="1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</row>
    <row r="83" spans="1:14" ht="13.5" customHeight="1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</row>
    <row r="84" spans="1:14" ht="13.5" customHeight="1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</row>
    <row r="85" spans="1:14" ht="13.5" customHeight="1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</row>
    <row r="86" spans="1:14" ht="13.5" customHeight="1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</row>
    <row r="87" spans="1:14" ht="13.5" customHeight="1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</row>
    <row r="88" spans="1:14" ht="13.5" customHeight="1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 spans="1:14" ht="13.5" customHeight="1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</row>
    <row r="90" spans="1:14" ht="13.5" customHeight="1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</row>
    <row r="91" spans="1:14" ht="13.5" customHeight="1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</row>
    <row r="92" spans="1:14" ht="13.5" customHeight="1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 spans="1:14" ht="13.5" customHeight="1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</row>
    <row r="94" spans="1:14" ht="13.5" customHeight="1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</row>
    <row r="95" spans="1:14" ht="13.5" customHeight="1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</row>
    <row r="96" spans="1:14" ht="13.5" customHeight="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</row>
    <row r="97" spans="1:14" ht="13.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</row>
    <row r="98" spans="1:14" ht="13.5" customHeight="1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</row>
    <row r="99" spans="1:14" ht="13.5" customHeight="1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</row>
    <row r="100" spans="1:14" ht="13.5" customHeight="1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</row>
    <row r="101" spans="1:14" ht="13.5" customHeight="1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</row>
    <row r="102" spans="1:14" ht="13.5" customHeight="1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</row>
    <row r="103" spans="1:14" ht="13.5" customHeight="1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</row>
    <row r="104" spans="1:14" ht="13.5" customHeight="1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</row>
    <row r="105" spans="1:14" ht="13.5" customHeight="1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</row>
    <row r="106" spans="1:14" ht="13.5" customHeight="1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</row>
    <row r="107" spans="1:14" ht="13.5" customHeight="1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</row>
    <row r="108" spans="1:14" ht="13.5" customHeight="1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</row>
    <row r="109" spans="1:14" ht="13.5" customHeight="1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</row>
    <row r="110" spans="1:14" ht="13.5" customHeight="1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</row>
    <row r="111" spans="1:14" ht="13.5" customHeight="1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</row>
    <row r="112" spans="1:14" ht="13.5" customHeight="1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</row>
    <row r="113" spans="1:14" ht="13.5" customHeight="1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</row>
    <row r="114" spans="1:14" ht="13.5" customHeight="1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</row>
    <row r="115" spans="1:14" ht="13.5" customHeight="1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</row>
    <row r="116" spans="1:14" ht="13.5" customHeight="1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</row>
    <row r="117" spans="1:14" ht="13.5" customHeight="1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ht="13.5" customHeight="1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</row>
    <row r="119" spans="1:14" ht="13.5" customHeight="1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</row>
    <row r="120" spans="1:14" ht="13.5" customHeight="1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</row>
    <row r="121" spans="1:14" ht="13.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</row>
    <row r="122" spans="1:14" ht="13.5" customHeight="1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</row>
    <row r="123" spans="1:14" ht="13.5" customHeight="1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</row>
    <row r="124" spans="1:14" ht="13.5" customHeight="1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</row>
    <row r="125" spans="1:14" ht="13.5" customHeight="1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</row>
    <row r="126" spans="1:14" ht="13.5" customHeight="1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</row>
    <row r="127" spans="1:14" ht="13.5" customHeight="1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</row>
    <row r="128" spans="1:14" ht="13.5" customHeight="1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</row>
    <row r="129" spans="1:14" ht="13.5" customHeight="1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</row>
    <row r="130" spans="1:14" ht="13.5" customHeight="1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</row>
    <row r="131" spans="1:14" ht="13.5" customHeight="1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</row>
    <row r="132" spans="1:14" ht="13.5" customHeight="1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</row>
    <row r="133" spans="1:14" ht="13.5" customHeight="1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</row>
    <row r="134" spans="1:14" ht="13.5" customHeight="1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</row>
    <row r="135" spans="1:14" ht="13.5" customHeight="1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</row>
    <row r="136" spans="1:14" ht="13.5" customHeight="1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</row>
    <row r="137" spans="1:14" ht="13.5" customHeight="1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</row>
    <row r="138" spans="1:14" ht="13.5" customHeight="1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</row>
    <row r="139" spans="1:14" ht="13.5" customHeight="1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</row>
    <row r="140" spans="1:14" ht="13.5" customHeight="1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</row>
    <row r="141" spans="1:14" ht="13.5" customHeight="1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</row>
    <row r="142" spans="1:14" ht="13.5" customHeight="1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</row>
    <row r="143" spans="1:14" ht="13.5" customHeight="1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</row>
    <row r="144" spans="1:14" ht="13.5" customHeight="1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</row>
    <row r="145" spans="1:14" ht="13.5" customHeight="1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</row>
    <row r="146" spans="1:14" ht="13.5" customHeight="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</row>
    <row r="147" spans="1:14" ht="13.5" customHeight="1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</row>
    <row r="148" spans="1:14" ht="13.5" customHeight="1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</row>
    <row r="149" spans="1:14" ht="13.5" customHeight="1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</row>
    <row r="150" spans="1:14" ht="13.5" customHeight="1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</row>
    <row r="151" spans="1:14" ht="13.5" customHeight="1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</row>
    <row r="152" spans="1:14" ht="13.5" customHeight="1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</row>
    <row r="153" spans="1:14" ht="13.5" customHeight="1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</row>
    <row r="154" spans="1:14" ht="13.5" customHeight="1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</row>
    <row r="155" spans="1:14" ht="13.5" customHeight="1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</row>
    <row r="156" spans="1:14" ht="13.5" customHeight="1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</row>
    <row r="157" spans="1:14" ht="13.5" customHeight="1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</row>
    <row r="158" spans="1:14" ht="13.5" customHeight="1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</row>
    <row r="159" spans="1:14" ht="13.5" customHeight="1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</row>
    <row r="160" spans="1:14" ht="13.5" customHeight="1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</row>
    <row r="161" spans="1:14" ht="13.5" customHeight="1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</row>
    <row r="162" spans="1:14" ht="13.5" customHeight="1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</row>
    <row r="163" spans="1:14" ht="13.5" customHeight="1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</row>
    <row r="164" spans="1:14" ht="13.5" customHeight="1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</row>
    <row r="165" spans="1:14" ht="13.5" customHeight="1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</row>
    <row r="166" spans="1:14" ht="13.5" customHeight="1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</row>
    <row r="167" spans="1:14" ht="13.5" customHeight="1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</row>
    <row r="168" spans="1:14" ht="13.5" customHeight="1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</row>
    <row r="169" spans="1:14" ht="13.5" customHeight="1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</row>
    <row r="170" spans="1:14" ht="13.5" customHeight="1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</row>
    <row r="171" spans="1:14" ht="13.5" customHeight="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</row>
    <row r="172" spans="1:14" ht="13.5" customHeight="1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</row>
    <row r="173" spans="1:14" ht="13.5" customHeight="1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</row>
    <row r="174" spans="1:14" ht="13.5" customHeight="1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</row>
    <row r="175" spans="1:14" ht="13.5" customHeight="1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</row>
    <row r="176" spans="1:14" ht="13.5" customHeight="1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</row>
    <row r="177" spans="1:14" ht="13.5" customHeight="1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</row>
    <row r="178" spans="1:14" ht="13.5" customHeight="1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</row>
    <row r="179" spans="1:14" ht="13.5" customHeight="1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</row>
    <row r="180" spans="1:14" ht="13.5" customHeight="1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</row>
    <row r="181" spans="1:14" ht="13.5" customHeight="1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</row>
    <row r="182" spans="1:14" ht="13.5" customHeight="1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</row>
    <row r="183" spans="1:14" ht="13.5" customHeight="1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</row>
    <row r="184" spans="1:14" ht="13.5" customHeight="1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</row>
    <row r="185" spans="1:14" ht="13.5" customHeight="1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</row>
    <row r="186" spans="1:14" ht="13.5" customHeight="1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</row>
    <row r="187" spans="1:14" ht="13.5" customHeight="1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</row>
    <row r="188" spans="1:14" ht="13.5" customHeight="1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</row>
    <row r="189" spans="1:14" ht="13.5" customHeight="1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</row>
    <row r="190" spans="1:14" ht="13.5" customHeight="1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</row>
    <row r="191" spans="1:14" ht="13.5" customHeight="1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</row>
    <row r="192" spans="1:14" ht="13.5" customHeight="1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</row>
    <row r="193" spans="1:14" ht="13.5" customHeight="1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</row>
    <row r="194" spans="1:14" ht="13.5" customHeight="1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</row>
    <row r="195" spans="1:14" ht="13.5" customHeight="1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</row>
    <row r="196" spans="1:14" ht="13.5" customHeight="1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</row>
    <row r="197" spans="1:14" ht="13.5" customHeight="1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</row>
    <row r="198" spans="1:14" ht="13.5" customHeight="1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</row>
    <row r="199" spans="1:14" ht="13.5" customHeight="1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</row>
    <row r="200" spans="1:14" ht="13.5" customHeight="1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</row>
    <row r="201" spans="1:14" ht="13.5" customHeight="1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</row>
    <row r="202" spans="1:14" ht="13.5" customHeight="1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</row>
    <row r="203" spans="1:14" ht="13.5" customHeight="1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</row>
    <row r="204" spans="1:14" ht="13.5" customHeight="1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</row>
    <row r="205" spans="1:14" ht="13.5" customHeight="1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</row>
    <row r="206" spans="1:14" ht="13.5" customHeight="1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</row>
    <row r="207" spans="1:14" ht="13.5" customHeight="1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</row>
    <row r="208" spans="1:14" ht="13.5" customHeight="1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</row>
    <row r="209" spans="1:14" ht="13.5" customHeight="1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</row>
    <row r="210" spans="1:14" ht="13.5" customHeight="1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</row>
    <row r="211" spans="1:14" ht="13.5" customHeight="1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</row>
    <row r="212" spans="1:14" ht="13.5" customHeight="1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</row>
    <row r="213" spans="1:14" ht="13.5" customHeight="1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</row>
    <row r="214" spans="1:14" ht="13.5" customHeight="1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</row>
    <row r="215" spans="1:14" ht="13.5" customHeight="1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</row>
    <row r="216" spans="1:14" ht="13.5" customHeight="1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</row>
    <row r="217" spans="1:14" ht="13.5" customHeight="1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</row>
    <row r="218" spans="1:14" ht="13.5" customHeight="1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</row>
    <row r="219" spans="1:14" ht="13.5" customHeight="1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</row>
    <row r="220" spans="1:14" ht="13.5" customHeight="1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</row>
    <row r="221" spans="1:14" ht="13.5" customHeight="1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</row>
    <row r="222" spans="1:14" ht="13.5" customHeight="1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</row>
    <row r="223" spans="1:14" ht="13.5" customHeight="1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</row>
    <row r="224" spans="1:14" ht="13.5" customHeight="1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</row>
    <row r="225" spans="1:14" ht="13.5" customHeight="1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</row>
    <row r="226" spans="1:14" ht="13.5" customHeight="1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</row>
    <row r="227" spans="1:14" ht="13.5" customHeight="1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</row>
    <row r="228" spans="1:14" ht="13.5" customHeight="1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</row>
    <row r="229" spans="1:14" ht="13.5" customHeight="1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</row>
    <row r="230" spans="1:14" ht="13.5" customHeight="1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</row>
    <row r="231" spans="1:14" ht="13.5" customHeight="1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</row>
    <row r="232" spans="1:14" ht="13.5" customHeight="1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</row>
    <row r="233" spans="1:14" ht="13.5" customHeight="1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</row>
    <row r="234" spans="1:14" ht="13.5" customHeight="1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</row>
    <row r="235" spans="1:14" ht="13.5" customHeight="1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</row>
    <row r="236" spans="1:14" ht="13.5" customHeight="1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</row>
    <row r="237" spans="1:14" ht="13.5" customHeight="1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</row>
    <row r="238" spans="1:14" ht="13.5" customHeight="1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</row>
    <row r="239" spans="1:14" ht="13.5" customHeight="1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</row>
    <row r="240" spans="1:14" ht="13.5" customHeight="1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</row>
    <row r="241" spans="1:14" ht="13.5" customHeight="1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</row>
    <row r="242" spans="1:14" ht="13.5" customHeight="1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</row>
    <row r="243" spans="1:14" ht="13.5" customHeight="1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</row>
    <row r="244" spans="1:14" ht="13.5" customHeight="1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</row>
    <row r="245" spans="1:14" ht="13.5" customHeight="1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</row>
    <row r="246" spans="1:14" ht="13.5" customHeight="1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</row>
    <row r="247" spans="1:14" ht="13.5" customHeight="1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</row>
    <row r="248" spans="1:14" ht="13.5" customHeight="1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</row>
    <row r="249" spans="1:14" ht="13.5" customHeight="1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</row>
    <row r="250" spans="1:14" ht="13.5" customHeight="1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</row>
    <row r="251" spans="1:14" ht="13.5" customHeight="1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</row>
    <row r="252" spans="1:14" ht="13.5" customHeight="1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</row>
    <row r="253" spans="1:14" ht="13.5" customHeight="1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</row>
    <row r="254" spans="1:14" ht="13.5" customHeight="1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</row>
    <row r="255" spans="1:14" ht="13.5" customHeight="1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</row>
    <row r="256" spans="1:14" ht="13.5" customHeight="1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</row>
    <row r="257" spans="1:14" ht="13.5" customHeight="1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</row>
    <row r="258" spans="1:14" ht="13.5" customHeight="1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</row>
    <row r="259" spans="1:14" ht="13.5" customHeight="1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</row>
    <row r="260" spans="1:14" ht="13.5" customHeight="1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</row>
    <row r="261" spans="1:14" ht="13.5" customHeight="1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</row>
    <row r="262" spans="1:14" ht="13.5" customHeight="1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</row>
    <row r="263" spans="1:14" ht="13.5" customHeight="1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</row>
    <row r="264" spans="1:14" ht="13.5" customHeight="1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</row>
    <row r="265" spans="1:14" ht="13.5" customHeight="1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</row>
    <row r="266" spans="1:14" ht="13.5" customHeight="1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</row>
    <row r="267" spans="1:14" ht="13.5" customHeight="1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</row>
    <row r="268" spans="1:14" ht="13.5" customHeight="1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</row>
    <row r="269" spans="1:14" ht="13.5" customHeight="1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</row>
    <row r="270" spans="1:14" ht="13.5" customHeight="1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</row>
    <row r="271" spans="1:14" ht="13.5" customHeight="1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</row>
    <row r="272" spans="1:14" ht="13.5" customHeight="1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</row>
    <row r="273" spans="1:14" ht="13.5" customHeight="1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</row>
    <row r="274" spans="1:14" ht="13.5" customHeight="1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</row>
    <row r="275" spans="1:14" ht="13.5" customHeight="1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</row>
    <row r="276" spans="1:14" ht="13.5" customHeight="1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</row>
    <row r="277" spans="1:14" ht="13.5" customHeight="1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</row>
    <row r="278" spans="1:14" ht="13.5" customHeight="1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</row>
    <row r="279" spans="1:14" ht="13.5" customHeight="1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</row>
    <row r="280" spans="1:14" ht="13.5" customHeight="1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</row>
    <row r="281" spans="1:14" ht="13.5" customHeight="1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</row>
    <row r="282" spans="1:14" ht="13.5" customHeight="1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</row>
    <row r="283" spans="1:14" ht="13.5" customHeight="1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</row>
    <row r="284" spans="1:14" ht="13.5" customHeight="1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</row>
    <row r="285" spans="1:14" ht="13.5" customHeight="1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</row>
    <row r="286" spans="1:14" ht="13.5" customHeight="1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</row>
    <row r="287" spans="1:14" ht="13.5" customHeight="1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</row>
    <row r="288" spans="1:14" ht="13.5" customHeight="1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</row>
    <row r="289" spans="1:14" ht="13.5" customHeight="1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</row>
    <row r="290" spans="1:14" ht="13.5" customHeight="1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</row>
    <row r="291" spans="1:14" ht="13.5" customHeight="1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</row>
    <row r="292" spans="1:14" ht="13.5" customHeight="1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</row>
    <row r="293" spans="1:14" ht="13.5" customHeight="1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</row>
    <row r="294" spans="1:14" ht="13.5" customHeight="1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</row>
    <row r="295" spans="1:14" ht="13.5" customHeight="1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</row>
    <row r="296" spans="1:14" ht="13.5" customHeight="1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</row>
    <row r="297" spans="1:14" ht="13.5" customHeight="1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</row>
    <row r="298" spans="1:14" ht="13.5" customHeight="1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</row>
    <row r="299" spans="1:14" ht="13.5" customHeight="1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</row>
    <row r="300" spans="1:14" ht="13.5" customHeight="1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</row>
    <row r="301" spans="1:14" ht="13.5" customHeight="1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</row>
    <row r="302" spans="1:14" ht="13.5" customHeight="1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</row>
    <row r="303" spans="1:14" ht="13.5" customHeight="1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</row>
    <row r="304" spans="1:14" ht="13.5" customHeight="1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</row>
    <row r="305" spans="1:14" ht="13.5" customHeight="1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</row>
    <row r="306" spans="1:14" ht="13.5" customHeight="1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</row>
    <row r="307" spans="1:14" ht="13.5" customHeight="1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</row>
    <row r="308" spans="1:14" ht="13.5" customHeight="1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</row>
    <row r="309" spans="1:14" ht="13.5" customHeight="1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</row>
    <row r="310" spans="1:14" ht="13.5" customHeight="1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</row>
    <row r="311" spans="1:14" ht="13.5" customHeight="1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</row>
    <row r="312" spans="1:14" ht="13.5" customHeight="1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</row>
    <row r="313" spans="1:14" ht="13.5" customHeight="1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</row>
    <row r="314" spans="1:14" ht="13.5" customHeight="1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</row>
    <row r="315" spans="1:14" ht="13.5" customHeight="1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</row>
    <row r="316" spans="1:14" ht="13.5" customHeight="1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</row>
    <row r="317" spans="1:14" ht="13.5" customHeight="1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</row>
    <row r="318" spans="1:14" ht="13.5" customHeight="1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</row>
    <row r="319" spans="1:14" ht="13.5" customHeight="1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</row>
    <row r="320" spans="1:14" ht="13.5" customHeight="1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</row>
    <row r="321" spans="1:14" ht="13.5" customHeight="1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</row>
    <row r="322" spans="1:14" ht="13.5" customHeight="1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</row>
    <row r="323" spans="1:14" ht="13.5" customHeight="1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</row>
    <row r="324" spans="1:14" ht="13.5" customHeight="1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</row>
    <row r="325" spans="1:14" ht="13.5" customHeight="1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</row>
    <row r="326" spans="1:14" ht="13.5" customHeight="1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</row>
    <row r="327" spans="1:14" ht="13.5" customHeight="1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</row>
    <row r="328" spans="1:14" ht="13.5" customHeight="1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</row>
    <row r="329" spans="1:14" ht="13.5" customHeight="1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</row>
    <row r="330" spans="1:14" ht="13.5" customHeight="1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</row>
    <row r="331" spans="1:14" ht="13.5" customHeight="1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</row>
    <row r="332" spans="1:14" ht="13.5" customHeight="1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</row>
    <row r="333" spans="1:14" ht="13.5" customHeight="1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</row>
    <row r="334" spans="1:14" ht="13.5" customHeight="1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</row>
    <row r="335" spans="1:14" ht="13.5" customHeight="1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</row>
    <row r="336" spans="1:14" ht="13.5" customHeight="1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</row>
    <row r="337" spans="1:14" ht="13.5" customHeight="1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</row>
    <row r="338" spans="1:14" ht="13.5" customHeight="1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</row>
    <row r="339" spans="1:14" ht="13.5" customHeight="1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</row>
    <row r="340" spans="1:14" ht="13.5" customHeight="1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</row>
    <row r="341" spans="1:14" ht="13.5" customHeight="1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</row>
    <row r="342" spans="1:14" ht="13.5" customHeight="1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</row>
    <row r="343" spans="1:14" ht="13.5" customHeight="1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</row>
    <row r="344" spans="1:14" ht="13.5" customHeight="1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</row>
    <row r="345" spans="1:14" ht="13.5" customHeight="1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</row>
    <row r="346" spans="1:14" ht="13.5" customHeight="1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</row>
    <row r="347" spans="1:14" ht="13.5" customHeight="1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</row>
    <row r="348" spans="1:14" ht="13.5" customHeight="1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</row>
    <row r="349" spans="1:14" ht="13.5" customHeight="1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</row>
    <row r="350" spans="1:14" ht="13.5" customHeight="1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</row>
    <row r="351" spans="1:14" ht="13.5" customHeight="1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</row>
    <row r="352" spans="1:14" ht="13.5" customHeight="1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</row>
    <row r="353" spans="1:14" ht="13.5" customHeight="1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</row>
    <row r="354" spans="1:14" ht="13.5" customHeight="1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</row>
    <row r="355" spans="1:14" ht="13.5" customHeight="1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</row>
    <row r="356" spans="1:14" ht="13.5" customHeight="1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</row>
    <row r="357" spans="1:14" ht="13.5" customHeight="1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</row>
    <row r="358" spans="1:14" ht="13.5" customHeight="1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</row>
    <row r="359" spans="1:14" ht="13.5" customHeight="1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</row>
    <row r="360" spans="1:14" ht="13.5" customHeight="1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</row>
    <row r="361" spans="1:14" ht="13.5" customHeight="1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</row>
    <row r="362" spans="1:14" ht="13.5" customHeight="1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</row>
    <row r="363" spans="1:14" ht="13.5" customHeight="1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</row>
    <row r="364" spans="1:14" ht="13.5" customHeight="1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</row>
    <row r="365" spans="1:14" ht="13.5" customHeight="1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</row>
    <row r="366" spans="1:14" ht="13.5" customHeight="1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</row>
    <row r="367" spans="1:14" ht="13.5" customHeight="1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</row>
    <row r="368" spans="1:14" ht="13.5" customHeight="1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</row>
    <row r="369" spans="1:14" ht="13.5" customHeight="1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</row>
    <row r="370" spans="1:14" ht="13.5" customHeight="1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</row>
    <row r="371" spans="1:14" ht="13.5" customHeight="1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</row>
    <row r="372" spans="1:14" ht="13.5" customHeight="1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</row>
    <row r="373" spans="1:14" ht="13.5" customHeight="1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</row>
    <row r="374" spans="1:14" ht="13.5" customHeight="1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</row>
    <row r="375" spans="1:14" ht="13.5" customHeight="1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</row>
    <row r="376" spans="1:14" ht="13.5" customHeight="1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</row>
    <row r="377" spans="1:14" ht="13.5" customHeight="1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</row>
    <row r="378" spans="1:14" ht="13.5" customHeight="1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</row>
    <row r="379" spans="1:14" ht="13.5" customHeight="1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</row>
    <row r="380" spans="1:14" ht="13.5" customHeight="1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</row>
    <row r="381" spans="1:14" ht="13.5" customHeight="1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</row>
    <row r="382" spans="1:14" ht="13.5" customHeight="1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</row>
    <row r="383" spans="1:14" ht="13.5" customHeight="1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</row>
    <row r="384" spans="1:14" ht="13.5" customHeight="1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</row>
    <row r="385" spans="1:14" ht="13.5" customHeight="1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</row>
    <row r="386" spans="1:14" ht="13.5" customHeight="1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</row>
    <row r="387" spans="1:14" ht="13.5" customHeight="1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</row>
    <row r="388" spans="1:14" ht="13.5" customHeight="1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</row>
    <row r="389" spans="1:14" ht="13.5" customHeight="1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</row>
    <row r="390" spans="1:14" ht="13.5" customHeight="1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</row>
    <row r="391" spans="1:14" ht="13.5" customHeight="1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</row>
    <row r="392" spans="1:14" ht="13.5" customHeight="1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</row>
    <row r="393" spans="1:14" ht="13.5" customHeight="1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</row>
    <row r="394" spans="1:14" ht="13.5" customHeight="1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</row>
    <row r="395" spans="1:14" ht="13.5" customHeight="1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</row>
    <row r="396" spans="1:14" ht="13.5" customHeight="1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</row>
    <row r="397" spans="1:14" ht="13.5" customHeight="1" x14ac:dyDescent="0.2"/>
    <row r="398" spans="1:14" ht="13.5" customHeight="1" x14ac:dyDescent="0.2"/>
    <row r="399" spans="1:14" ht="13.5" customHeight="1" x14ac:dyDescent="0.2"/>
    <row r="400" spans="1:14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</sheetData>
  <mergeCells count="7">
    <mergeCell ref="B1:G1"/>
    <mergeCell ref="B2:G3"/>
    <mergeCell ref="B11:G11"/>
    <mergeCell ref="B17:H17"/>
    <mergeCell ref="B5:G5"/>
    <mergeCell ref="B6:G6"/>
    <mergeCell ref="B10:G10"/>
  </mergeCells>
  <pageMargins left="0.511811023622047" right="0.511811023622047" top="0.39370078740157499" bottom="0.39370078740157499" header="0.39370078740157499" footer="0.39370078740157499"/>
  <pageSetup paperSize="9" orientation="landscape" horizontalDpi="0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>
    <outlinePr summaryBelow="0" summaryRight="0"/>
  </sheetPr>
  <dimension ref="A1:Q600"/>
  <sheetViews>
    <sheetView showGridLines="0" workbookViewId="0">
      <pane ySplit="4" topLeftCell="A5" activePane="bottomLeft" state="frozen"/>
      <selection pane="bottomLeft" activeCell="J4" sqref="J1:J1048576"/>
    </sheetView>
  </sheetViews>
  <sheetFormatPr defaultRowHeight="12.75" x14ac:dyDescent="0.2"/>
  <cols>
    <col min="2" max="2" width="13.42578125" bestFit="1" customWidth="1"/>
    <col min="3" max="3" width="10" bestFit="1" customWidth="1"/>
    <col min="4" max="4" width="9.5703125" bestFit="1" customWidth="1"/>
    <col min="5" max="5" width="5.7109375" bestFit="1" customWidth="1"/>
    <col min="6" max="6" width="8.42578125" bestFit="1" customWidth="1"/>
    <col min="7" max="8" width="8.140625" bestFit="1" customWidth="1"/>
    <col min="9" max="9" width="5.28515625" bestFit="1" customWidth="1"/>
    <col min="10" max="10" width="6.85546875" bestFit="1" customWidth="1"/>
    <col min="11" max="11" width="7.28515625" bestFit="1" customWidth="1"/>
    <col min="12" max="12" width="5.7109375" bestFit="1" customWidth="1"/>
    <col min="13" max="13" width="4.140625" bestFit="1" customWidth="1"/>
    <col min="14" max="14" width="4.42578125" bestFit="1" customWidth="1"/>
    <col min="15" max="15" width="8.42578125" bestFit="1" customWidth="1"/>
    <col min="16" max="16" width="40.7109375" bestFit="1" customWidth="1"/>
    <col min="17" max="17" width="6.85546875" customWidth="1"/>
  </cols>
  <sheetData>
    <row r="1" spans="1:17" ht="21.6" customHeight="1" x14ac:dyDescent="0.2">
      <c r="B1" s="40" t="s">
        <v>918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10"/>
    </row>
    <row r="2" spans="1:17" ht="15" customHeight="1" x14ac:dyDescent="0.2">
      <c r="B2" s="42" t="str">
        <f>+'סכום נכסי ההשקעה'!B2:D2</f>
        <v>לתאריך 31/12/2013
מבטחים- קופת גמל למטרות חופשה חגים והבראה (אישור אוצר  1154 )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10"/>
    </row>
    <row r="3" spans="1:17" ht="12.75" customHeight="1" thickBot="1" x14ac:dyDescent="0.25"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1"/>
    </row>
    <row r="4" spans="1:17" s="26" customFormat="1" ht="34.5" customHeight="1" thickBot="1" x14ac:dyDescent="0.25">
      <c r="A4" s="22"/>
      <c r="B4" s="23" t="s">
        <v>1</v>
      </c>
      <c r="C4" s="23" t="s">
        <v>67</v>
      </c>
      <c r="D4" s="23" t="s">
        <v>68</v>
      </c>
      <c r="E4" s="23" t="s">
        <v>69</v>
      </c>
      <c r="F4" s="23" t="s">
        <v>70</v>
      </c>
      <c r="G4" s="23" t="s">
        <v>35</v>
      </c>
      <c r="H4" s="23" t="s">
        <v>36</v>
      </c>
      <c r="I4" s="23" t="s">
        <v>32</v>
      </c>
      <c r="J4" s="23" t="s">
        <v>71</v>
      </c>
      <c r="K4" s="23" t="s">
        <v>919</v>
      </c>
      <c r="L4" s="23" t="s">
        <v>37</v>
      </c>
      <c r="M4" s="23" t="s">
        <v>38</v>
      </c>
      <c r="N4" s="23" t="s">
        <v>920</v>
      </c>
      <c r="O4" s="23" t="s">
        <v>39</v>
      </c>
      <c r="P4" s="23" t="s">
        <v>40</v>
      </c>
      <c r="Q4" s="25"/>
    </row>
    <row r="5" spans="1:17" ht="13.5" customHeight="1" thickBot="1" x14ac:dyDescent="0.25">
      <c r="A5" s="11"/>
      <c r="B5" s="43" t="s">
        <v>41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13"/>
    </row>
    <row r="6" spans="1:17" ht="13.5" customHeight="1" x14ac:dyDescent="0.2">
      <c r="A6" s="11"/>
      <c r="B6" s="43" t="s">
        <v>921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13"/>
    </row>
    <row r="7" spans="1:17" ht="13.5" customHeight="1" x14ac:dyDescent="0.2">
      <c r="A7" s="11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13"/>
    </row>
    <row r="8" spans="1:17" ht="13.5" customHeight="1" x14ac:dyDescent="0.2">
      <c r="A8" s="11"/>
      <c r="B8" s="14">
        <f>D8/'סכום נכסי ההשקעה'!$C$35*100</f>
        <v>2.8029535745366637E-8</v>
      </c>
      <c r="C8" s="14">
        <v>0</v>
      </c>
      <c r="D8" s="14">
        <v>1.0000000000000001E-5</v>
      </c>
      <c r="E8" s="14">
        <v>0</v>
      </c>
      <c r="F8" s="14">
        <v>0</v>
      </c>
      <c r="G8" s="14">
        <v>0</v>
      </c>
      <c r="H8" s="14">
        <v>0</v>
      </c>
      <c r="I8" s="15" t="s">
        <v>44</v>
      </c>
      <c r="J8" s="14">
        <v>0</v>
      </c>
      <c r="K8" s="28"/>
      <c r="L8" s="15"/>
      <c r="M8" s="15" t="s">
        <v>44</v>
      </c>
      <c r="N8" s="15"/>
      <c r="O8" s="15" t="s">
        <v>44</v>
      </c>
      <c r="P8" s="15" t="s">
        <v>44</v>
      </c>
      <c r="Q8" s="13"/>
    </row>
    <row r="9" spans="1:17" ht="13.5" customHeight="1" x14ac:dyDescent="0.2">
      <c r="A9" s="11"/>
      <c r="B9" s="16">
        <f>D9/'סכום נכסי ההשקעה'!$C$35*100</f>
        <v>2.8029535745366637E-8</v>
      </c>
      <c r="C9" s="17"/>
      <c r="D9" s="16">
        <v>1.0000000000000001E-5</v>
      </c>
      <c r="E9" s="17"/>
      <c r="F9" s="16">
        <v>0</v>
      </c>
      <c r="G9" s="16">
        <v>0</v>
      </c>
      <c r="H9" s="17"/>
      <c r="I9" s="17"/>
      <c r="J9" s="16">
        <v>0</v>
      </c>
      <c r="K9" s="17"/>
      <c r="L9" s="17"/>
      <c r="M9" s="17"/>
      <c r="N9" s="17"/>
      <c r="O9" s="17"/>
      <c r="P9" s="18" t="s">
        <v>1118</v>
      </c>
      <c r="Q9" s="13"/>
    </row>
    <row r="10" spans="1:17" ht="13.5" customHeight="1" x14ac:dyDescent="0.2">
      <c r="A10" s="11"/>
      <c r="B10" s="16">
        <f>D10/'סכום נכסי ההשקעה'!$C$35*100</f>
        <v>2.8029535745366637E-8</v>
      </c>
      <c r="C10" s="17"/>
      <c r="D10" s="16">
        <v>1.0000000000000001E-5</v>
      </c>
      <c r="E10" s="17"/>
      <c r="F10" s="16">
        <v>0</v>
      </c>
      <c r="G10" s="16">
        <v>0</v>
      </c>
      <c r="H10" s="17"/>
      <c r="I10" s="17"/>
      <c r="J10" s="16">
        <v>0</v>
      </c>
      <c r="K10" s="17"/>
      <c r="L10" s="17"/>
      <c r="M10" s="17"/>
      <c r="N10" s="17"/>
      <c r="O10" s="17"/>
      <c r="P10" s="18" t="s">
        <v>922</v>
      </c>
      <c r="Q10" s="13"/>
    </row>
    <row r="11" spans="1:17" ht="13.5" customHeight="1" x14ac:dyDescent="0.2">
      <c r="A11" s="11"/>
      <c r="B11" s="43" t="s">
        <v>923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13"/>
    </row>
    <row r="12" spans="1:17" ht="13.5" customHeight="1" x14ac:dyDescent="0.2">
      <c r="A12" s="11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13"/>
    </row>
    <row r="13" spans="1:17" ht="13.5" customHeight="1" x14ac:dyDescent="0.2">
      <c r="A13" s="11"/>
      <c r="B13" s="14">
        <f>D13/'סכום נכסי ההשקעה'!$C$35*100</f>
        <v>2.8029535745366637E-8</v>
      </c>
      <c r="C13" s="14">
        <v>0</v>
      </c>
      <c r="D13" s="14">
        <v>1.0000000000000001E-5</v>
      </c>
      <c r="E13" s="14">
        <v>0</v>
      </c>
      <c r="F13" s="14">
        <v>0</v>
      </c>
      <c r="G13" s="14">
        <v>0</v>
      </c>
      <c r="H13" s="14">
        <v>0</v>
      </c>
      <c r="I13" s="15" t="s">
        <v>44</v>
      </c>
      <c r="J13" s="14">
        <v>0</v>
      </c>
      <c r="K13" s="28"/>
      <c r="L13" s="15"/>
      <c r="M13" s="15" t="s">
        <v>44</v>
      </c>
      <c r="N13" s="15"/>
      <c r="O13" s="15" t="s">
        <v>44</v>
      </c>
      <c r="P13" s="15" t="s">
        <v>44</v>
      </c>
      <c r="Q13" s="13"/>
    </row>
    <row r="14" spans="1:17" ht="13.5" customHeight="1" x14ac:dyDescent="0.2">
      <c r="A14" s="11"/>
      <c r="B14" s="16">
        <f>D14/'סכום נכסי ההשקעה'!$C$35*100</f>
        <v>2.8029535745366637E-8</v>
      </c>
      <c r="C14" s="17"/>
      <c r="D14" s="16">
        <v>1.0000000000000001E-5</v>
      </c>
      <c r="E14" s="17"/>
      <c r="F14" s="16">
        <v>0</v>
      </c>
      <c r="G14" s="16">
        <v>0</v>
      </c>
      <c r="H14" s="17"/>
      <c r="I14" s="17"/>
      <c r="J14" s="16">
        <v>0</v>
      </c>
      <c r="K14" s="17"/>
      <c r="L14" s="17"/>
      <c r="M14" s="17"/>
      <c r="N14" s="17"/>
      <c r="O14" s="17"/>
      <c r="P14" s="18" t="s">
        <v>916</v>
      </c>
      <c r="Q14" s="13"/>
    </row>
    <row r="15" spans="1:17" ht="13.5" customHeight="1" x14ac:dyDescent="0.2">
      <c r="A15" s="11"/>
      <c r="B15" s="16">
        <f>D15/'סכום נכסי ההשקעה'!$C$35*100</f>
        <v>2.8029535745366637E-8</v>
      </c>
      <c r="C15" s="17"/>
      <c r="D15" s="16">
        <v>1.0000000000000001E-5</v>
      </c>
      <c r="E15" s="17"/>
      <c r="F15" s="16">
        <v>0</v>
      </c>
      <c r="G15" s="16">
        <v>0</v>
      </c>
      <c r="H15" s="17"/>
      <c r="I15" s="17"/>
      <c r="J15" s="16">
        <v>0</v>
      </c>
      <c r="K15" s="17"/>
      <c r="L15" s="17"/>
      <c r="M15" s="17"/>
      <c r="N15" s="17"/>
      <c r="O15" s="17"/>
      <c r="P15" s="18" t="s">
        <v>924</v>
      </c>
      <c r="Q15" s="13"/>
    </row>
    <row r="16" spans="1:17" ht="13.5" customHeight="1" x14ac:dyDescent="0.2">
      <c r="A16" s="11"/>
      <c r="B16" s="43" t="s">
        <v>925</v>
      </c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13"/>
    </row>
    <row r="17" spans="1:17" ht="13.5" customHeight="1" x14ac:dyDescent="0.2">
      <c r="A17" s="11"/>
      <c r="B17" s="43" t="s">
        <v>1155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13"/>
    </row>
    <row r="18" spans="1:17" ht="13.5" customHeight="1" x14ac:dyDescent="0.2">
      <c r="A18" s="11"/>
      <c r="B18" s="14">
        <f>D18/'סכום נכסי ההשקעה'!$C$35*100</f>
        <v>2.8029535745366637E-8</v>
      </c>
      <c r="C18" s="14">
        <v>0</v>
      </c>
      <c r="D18" s="14">
        <v>1.0000000000000001E-5</v>
      </c>
      <c r="E18" s="14">
        <v>0</v>
      </c>
      <c r="F18" s="14">
        <v>0</v>
      </c>
      <c r="G18" s="14">
        <v>0</v>
      </c>
      <c r="H18" s="14">
        <v>0</v>
      </c>
      <c r="I18" s="15" t="s">
        <v>44</v>
      </c>
      <c r="J18" s="14">
        <v>0</v>
      </c>
      <c r="K18" s="28"/>
      <c r="L18" s="15"/>
      <c r="M18" s="15" t="s">
        <v>44</v>
      </c>
      <c r="N18" s="15"/>
      <c r="O18" s="15" t="s">
        <v>44</v>
      </c>
      <c r="P18" s="15" t="s">
        <v>44</v>
      </c>
      <c r="Q18" s="13"/>
    </row>
    <row r="19" spans="1:17" ht="13.5" customHeight="1" x14ac:dyDescent="0.2">
      <c r="A19" s="11"/>
      <c r="B19" s="16">
        <f>D19/'סכום נכסי ההשקעה'!$C$35*100</f>
        <v>2.8029535745366637E-8</v>
      </c>
      <c r="C19" s="17"/>
      <c r="D19" s="16">
        <v>1.0000000000000001E-5</v>
      </c>
      <c r="E19" s="17"/>
      <c r="F19" s="16">
        <v>0</v>
      </c>
      <c r="G19" s="16">
        <v>0</v>
      </c>
      <c r="H19" s="17"/>
      <c r="I19" s="17"/>
      <c r="J19" s="16">
        <v>0</v>
      </c>
      <c r="K19" s="17"/>
      <c r="L19" s="17"/>
      <c r="M19" s="17"/>
      <c r="N19" s="17"/>
      <c r="O19" s="17"/>
      <c r="P19" s="18" t="s">
        <v>1156</v>
      </c>
      <c r="Q19" s="13"/>
    </row>
    <row r="20" spans="1:17" ht="13.5" customHeight="1" x14ac:dyDescent="0.2">
      <c r="A20" s="11"/>
      <c r="B20" s="43" t="s">
        <v>1157</v>
      </c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13"/>
    </row>
    <row r="21" spans="1:17" ht="13.5" customHeight="1" x14ac:dyDescent="0.2">
      <c r="A21" s="11"/>
      <c r="B21" s="14">
        <f>D21/'סכום נכסי ההשקעה'!$C$35*100</f>
        <v>2.8029535745366637E-8</v>
      </c>
      <c r="C21" s="14">
        <v>0</v>
      </c>
      <c r="D21" s="14">
        <v>1.0000000000000001E-5</v>
      </c>
      <c r="E21" s="14">
        <v>0</v>
      </c>
      <c r="F21" s="14">
        <v>0</v>
      </c>
      <c r="G21" s="14">
        <v>0</v>
      </c>
      <c r="H21" s="14">
        <v>0</v>
      </c>
      <c r="I21" s="15" t="s">
        <v>44</v>
      </c>
      <c r="J21" s="14">
        <v>0</v>
      </c>
      <c r="K21" s="28"/>
      <c r="L21" s="15"/>
      <c r="M21" s="15" t="s">
        <v>44</v>
      </c>
      <c r="N21" s="15"/>
      <c r="O21" s="15" t="s">
        <v>44</v>
      </c>
      <c r="P21" s="15" t="s">
        <v>44</v>
      </c>
      <c r="Q21" s="13"/>
    </row>
    <row r="22" spans="1:17" ht="13.5" customHeight="1" x14ac:dyDescent="0.2">
      <c r="A22" s="11"/>
      <c r="B22" s="16">
        <f>D22/'סכום נכסי ההשקעה'!$C$35*100</f>
        <v>2.8029535745366637E-8</v>
      </c>
      <c r="C22" s="17"/>
      <c r="D22" s="16">
        <v>1.0000000000000001E-5</v>
      </c>
      <c r="E22" s="17"/>
      <c r="F22" s="16">
        <v>0</v>
      </c>
      <c r="G22" s="16">
        <v>0</v>
      </c>
      <c r="H22" s="17"/>
      <c r="I22" s="17"/>
      <c r="J22" s="16">
        <v>0</v>
      </c>
      <c r="K22" s="17"/>
      <c r="L22" s="17"/>
      <c r="M22" s="17"/>
      <c r="N22" s="17"/>
      <c r="O22" s="17"/>
      <c r="P22" s="18" t="s">
        <v>1158</v>
      </c>
      <c r="Q22" s="13"/>
    </row>
    <row r="23" spans="1:17" ht="13.5" customHeight="1" x14ac:dyDescent="0.2">
      <c r="A23" s="11"/>
      <c r="B23" s="43" t="s">
        <v>1159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13"/>
    </row>
    <row r="24" spans="1:17" ht="13.5" customHeight="1" x14ac:dyDescent="0.2">
      <c r="A24" s="11"/>
      <c r="B24" s="14">
        <f>D24/'סכום נכסי ההשקעה'!$C$35*100</f>
        <v>8.6266279311887989E-2</v>
      </c>
      <c r="C24" s="14">
        <v>8.2008855489381204E-3</v>
      </c>
      <c r="D24" s="14">
        <v>30.776920493999999</v>
      </c>
      <c r="E24" s="14">
        <v>112.01</v>
      </c>
      <c r="F24" s="14">
        <v>27476.94</v>
      </c>
      <c r="G24" s="14">
        <v>6.25</v>
      </c>
      <c r="H24" s="14">
        <v>3.8519999999999999</v>
      </c>
      <c r="I24" s="15" t="s">
        <v>43</v>
      </c>
      <c r="J24" s="14">
        <v>1.97</v>
      </c>
      <c r="K24" s="28">
        <v>39877</v>
      </c>
      <c r="L24" s="15" t="s">
        <v>123</v>
      </c>
      <c r="M24" s="15" t="s">
        <v>926</v>
      </c>
      <c r="N24" s="15"/>
      <c r="O24" s="15" t="s">
        <v>927</v>
      </c>
      <c r="P24" s="15" t="s">
        <v>928</v>
      </c>
      <c r="Q24" s="13"/>
    </row>
    <row r="25" spans="1:17" ht="13.5" customHeight="1" x14ac:dyDescent="0.2">
      <c r="A25" s="11"/>
      <c r="B25" s="16">
        <f>D25/'סכום נכסי ההשקעה'!$C$35*100</f>
        <v>8.6266279311887989E-2</v>
      </c>
      <c r="C25" s="17"/>
      <c r="D25" s="16">
        <f>+D24</f>
        <v>30.776920493999999</v>
      </c>
      <c r="E25" s="17"/>
      <c r="F25" s="16">
        <f>+F24</f>
        <v>27476.94</v>
      </c>
      <c r="G25" s="16">
        <f>+G24</f>
        <v>6.25</v>
      </c>
      <c r="H25" s="17"/>
      <c r="I25" s="17"/>
      <c r="J25" s="16">
        <f>+J24</f>
        <v>1.97</v>
      </c>
      <c r="K25" s="17"/>
      <c r="L25" s="17"/>
      <c r="M25" s="17"/>
      <c r="N25" s="17"/>
      <c r="O25" s="17"/>
      <c r="P25" s="18" t="s">
        <v>1160</v>
      </c>
      <c r="Q25" s="13"/>
    </row>
    <row r="26" spans="1:17" ht="13.5" customHeight="1" x14ac:dyDescent="0.2">
      <c r="A26" s="11"/>
      <c r="B26" s="43" t="s">
        <v>1161</v>
      </c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13"/>
    </row>
    <row r="27" spans="1:17" ht="13.5" customHeight="1" x14ac:dyDescent="0.2">
      <c r="A27" s="11"/>
      <c r="B27" s="14">
        <f>D27/'סכום נכסי ההשקעה'!$C$35*100</f>
        <v>2.8029535745366637E-8</v>
      </c>
      <c r="C27" s="14">
        <v>0</v>
      </c>
      <c r="D27" s="14">
        <v>1.0000000000000001E-5</v>
      </c>
      <c r="E27" s="14">
        <v>0</v>
      </c>
      <c r="F27" s="14">
        <v>0</v>
      </c>
      <c r="G27" s="14">
        <v>0</v>
      </c>
      <c r="H27" s="14">
        <v>0</v>
      </c>
      <c r="I27" s="15" t="s">
        <v>44</v>
      </c>
      <c r="J27" s="14">
        <v>0</v>
      </c>
      <c r="K27" s="28"/>
      <c r="L27" s="15"/>
      <c r="M27" s="15" t="s">
        <v>44</v>
      </c>
      <c r="N27" s="15"/>
      <c r="O27" s="15" t="s">
        <v>44</v>
      </c>
      <c r="P27" s="15" t="s">
        <v>44</v>
      </c>
      <c r="Q27" s="13"/>
    </row>
    <row r="28" spans="1:17" ht="13.5" customHeight="1" x14ac:dyDescent="0.2">
      <c r="A28" s="11"/>
      <c r="B28" s="16">
        <f>D28/'סכום נכסי ההשקעה'!$C$35*100</f>
        <v>2.8029535745366637E-8</v>
      </c>
      <c r="C28" s="17"/>
      <c r="D28" s="16">
        <v>1.0000000000000001E-5</v>
      </c>
      <c r="E28" s="17"/>
      <c r="F28" s="16">
        <v>0</v>
      </c>
      <c r="G28" s="16">
        <v>0</v>
      </c>
      <c r="H28" s="17"/>
      <c r="I28" s="17"/>
      <c r="J28" s="16">
        <v>0</v>
      </c>
      <c r="K28" s="17"/>
      <c r="L28" s="17"/>
      <c r="M28" s="17"/>
      <c r="N28" s="17"/>
      <c r="O28" s="17"/>
      <c r="P28" s="18" t="s">
        <v>1162</v>
      </c>
      <c r="Q28" s="13"/>
    </row>
    <row r="29" spans="1:17" ht="13.5" customHeight="1" x14ac:dyDescent="0.2">
      <c r="A29" s="11"/>
      <c r="B29" s="16">
        <f>D29/'סכום נכסי ההשקעה'!$C$35*100</f>
        <v>8.6266279311887989E-2</v>
      </c>
      <c r="C29" s="17"/>
      <c r="D29" s="16">
        <f>+D25</f>
        <v>30.776920493999999</v>
      </c>
      <c r="E29" s="17"/>
      <c r="F29" s="16">
        <f>+F25</f>
        <v>27476.94</v>
      </c>
      <c r="G29" s="16">
        <f>+G25</f>
        <v>6.25</v>
      </c>
      <c r="H29" s="17"/>
      <c r="I29" s="17"/>
      <c r="J29" s="16">
        <f>+J25</f>
        <v>1.97</v>
      </c>
      <c r="K29" s="17"/>
      <c r="L29" s="17"/>
      <c r="M29" s="17"/>
      <c r="N29" s="17"/>
      <c r="O29" s="17"/>
      <c r="P29" s="18" t="s">
        <v>929</v>
      </c>
      <c r="Q29" s="13"/>
    </row>
    <row r="30" spans="1:17" ht="13.5" customHeight="1" x14ac:dyDescent="0.2">
      <c r="A30" s="11"/>
      <c r="B30" s="16">
        <f>D30/'סכום נכסי ההשקעה'!$C$35*100</f>
        <v>8.6266279311887989E-2</v>
      </c>
      <c r="C30" s="17"/>
      <c r="D30" s="16">
        <f>+D29</f>
        <v>30.776920493999999</v>
      </c>
      <c r="E30" s="17"/>
      <c r="F30" s="16">
        <f>+F29</f>
        <v>27476.94</v>
      </c>
      <c r="G30" s="16">
        <f>+G29</f>
        <v>6.25</v>
      </c>
      <c r="H30" s="17"/>
      <c r="I30" s="17"/>
      <c r="J30" s="16">
        <f>+J29</f>
        <v>1.97</v>
      </c>
      <c r="K30" s="17"/>
      <c r="L30" s="17"/>
      <c r="M30" s="17"/>
      <c r="N30" s="17"/>
      <c r="O30" s="17"/>
      <c r="P30" s="18" t="s">
        <v>58</v>
      </c>
      <c r="Q30" s="13"/>
    </row>
    <row r="31" spans="1:17" ht="13.5" customHeight="1" x14ac:dyDescent="0.2">
      <c r="A31" s="11"/>
      <c r="B31" s="43" t="s">
        <v>59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13"/>
    </row>
    <row r="32" spans="1:17" ht="13.5" customHeight="1" x14ac:dyDescent="0.2">
      <c r="A32" s="11"/>
      <c r="B32" s="43" t="s">
        <v>921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13"/>
    </row>
    <row r="33" spans="1:17" ht="13.5" customHeight="1" x14ac:dyDescent="0.2">
      <c r="A33" s="11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13"/>
    </row>
    <row r="34" spans="1:17" ht="13.5" customHeight="1" x14ac:dyDescent="0.2">
      <c r="A34" s="11"/>
      <c r="B34" s="14">
        <f>D34/'סכום נכסי ההשקעה'!$C$35*100</f>
        <v>2.8029535745366637E-8</v>
      </c>
      <c r="C34" s="14">
        <v>0</v>
      </c>
      <c r="D34" s="14">
        <v>1.0000000000000001E-5</v>
      </c>
      <c r="E34" s="14">
        <v>0</v>
      </c>
      <c r="F34" s="14">
        <v>0</v>
      </c>
      <c r="G34" s="14">
        <v>0</v>
      </c>
      <c r="H34" s="14">
        <v>0</v>
      </c>
      <c r="I34" s="15" t="s">
        <v>44</v>
      </c>
      <c r="J34" s="14">
        <v>0</v>
      </c>
      <c r="K34" s="28"/>
      <c r="L34" s="15"/>
      <c r="M34" s="15" t="s">
        <v>44</v>
      </c>
      <c r="N34" s="15"/>
      <c r="O34" s="15" t="s">
        <v>44</v>
      </c>
      <c r="P34" s="15" t="s">
        <v>44</v>
      </c>
      <c r="Q34" s="13"/>
    </row>
    <row r="35" spans="1:17" ht="13.5" customHeight="1" x14ac:dyDescent="0.2">
      <c r="A35" s="11"/>
      <c r="B35" s="16">
        <f>D35/'סכום נכסי ההשקעה'!$C$35*100</f>
        <v>2.8029535745366637E-8</v>
      </c>
      <c r="C35" s="17"/>
      <c r="D35" s="16">
        <v>1.0000000000000001E-5</v>
      </c>
      <c r="E35" s="17"/>
      <c r="F35" s="16">
        <v>0</v>
      </c>
      <c r="G35" s="16">
        <v>0</v>
      </c>
      <c r="H35" s="17"/>
      <c r="I35" s="17"/>
      <c r="J35" s="16">
        <v>0</v>
      </c>
      <c r="K35" s="17"/>
      <c r="L35" s="17"/>
      <c r="M35" s="17"/>
      <c r="N35" s="17"/>
      <c r="O35" s="17"/>
      <c r="P35" s="18" t="s">
        <v>916</v>
      </c>
      <c r="Q35" s="13"/>
    </row>
    <row r="36" spans="1:17" ht="13.5" customHeight="1" x14ac:dyDescent="0.2">
      <c r="A36" s="11"/>
      <c r="B36" s="16">
        <f>D36/'סכום נכסי ההשקעה'!$C$35*100</f>
        <v>2.8029535745366637E-8</v>
      </c>
      <c r="C36" s="17"/>
      <c r="D36" s="16">
        <v>1.0000000000000001E-5</v>
      </c>
      <c r="E36" s="17"/>
      <c r="F36" s="16">
        <v>0</v>
      </c>
      <c r="G36" s="16">
        <v>0</v>
      </c>
      <c r="H36" s="17"/>
      <c r="I36" s="17"/>
      <c r="J36" s="16">
        <v>0</v>
      </c>
      <c r="K36" s="17"/>
      <c r="L36" s="17"/>
      <c r="M36" s="17"/>
      <c r="N36" s="17"/>
      <c r="O36" s="17"/>
      <c r="P36" s="18" t="s">
        <v>922</v>
      </c>
      <c r="Q36" s="13"/>
    </row>
    <row r="37" spans="1:17" ht="13.5" customHeight="1" x14ac:dyDescent="0.2">
      <c r="A37" s="11"/>
      <c r="B37" s="43" t="s">
        <v>923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13"/>
    </row>
    <row r="38" spans="1:17" ht="13.5" customHeight="1" x14ac:dyDescent="0.2">
      <c r="A38" s="11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13"/>
    </row>
    <row r="39" spans="1:17" ht="13.5" customHeight="1" x14ac:dyDescent="0.2">
      <c r="A39" s="11"/>
      <c r="B39" s="14">
        <f>D39/'סכום נכסי ההשקעה'!$C$35*100</f>
        <v>2.8029535745366637E-8</v>
      </c>
      <c r="C39" s="14">
        <v>0</v>
      </c>
      <c r="D39" s="14">
        <v>1.0000000000000001E-5</v>
      </c>
      <c r="E39" s="14">
        <v>0</v>
      </c>
      <c r="F39" s="14">
        <v>0</v>
      </c>
      <c r="G39" s="14">
        <v>0</v>
      </c>
      <c r="H39" s="14">
        <v>0</v>
      </c>
      <c r="I39" s="15" t="s">
        <v>44</v>
      </c>
      <c r="J39" s="14">
        <v>0</v>
      </c>
      <c r="K39" s="28"/>
      <c r="L39" s="15"/>
      <c r="M39" s="15" t="s">
        <v>44</v>
      </c>
      <c r="N39" s="15"/>
      <c r="O39" s="15" t="s">
        <v>44</v>
      </c>
      <c r="P39" s="15" t="s">
        <v>44</v>
      </c>
      <c r="Q39" s="13"/>
    </row>
    <row r="40" spans="1:17" ht="13.5" customHeight="1" x14ac:dyDescent="0.2">
      <c r="A40" s="11"/>
      <c r="B40" s="16">
        <f>D40/'סכום נכסי ההשקעה'!$C$35*100</f>
        <v>2.8029535745366637E-8</v>
      </c>
      <c r="C40" s="17"/>
      <c r="D40" s="16">
        <v>1.0000000000000001E-5</v>
      </c>
      <c r="E40" s="17"/>
      <c r="F40" s="16">
        <v>0</v>
      </c>
      <c r="G40" s="16">
        <v>0</v>
      </c>
      <c r="H40" s="17"/>
      <c r="I40" s="17"/>
      <c r="J40" s="16">
        <v>0</v>
      </c>
      <c r="K40" s="17"/>
      <c r="L40" s="17"/>
      <c r="M40" s="17"/>
      <c r="N40" s="17"/>
      <c r="O40" s="17"/>
      <c r="P40" s="18" t="s">
        <v>916</v>
      </c>
      <c r="Q40" s="13"/>
    </row>
    <row r="41" spans="1:17" ht="13.5" customHeight="1" x14ac:dyDescent="0.2">
      <c r="A41" s="11"/>
      <c r="B41" s="16">
        <f>D41/'סכום נכסי ההשקעה'!$C$35*100</f>
        <v>2.8029535745366637E-8</v>
      </c>
      <c r="C41" s="17"/>
      <c r="D41" s="16">
        <v>1.0000000000000001E-5</v>
      </c>
      <c r="E41" s="17"/>
      <c r="F41" s="16">
        <v>0</v>
      </c>
      <c r="G41" s="16">
        <v>0</v>
      </c>
      <c r="H41" s="17"/>
      <c r="I41" s="17"/>
      <c r="J41" s="16">
        <v>0</v>
      </c>
      <c r="K41" s="17"/>
      <c r="L41" s="17"/>
      <c r="M41" s="17"/>
      <c r="N41" s="17"/>
      <c r="O41" s="17"/>
      <c r="P41" s="18" t="s">
        <v>924</v>
      </c>
      <c r="Q41" s="13"/>
    </row>
    <row r="42" spans="1:17" ht="13.5" customHeight="1" x14ac:dyDescent="0.2">
      <c r="A42" s="11"/>
      <c r="B42" s="43" t="s">
        <v>925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13"/>
    </row>
    <row r="43" spans="1:17" ht="13.5" customHeight="1" x14ac:dyDescent="0.2">
      <c r="A43" s="11"/>
      <c r="B43" s="43" t="s">
        <v>1155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13"/>
    </row>
    <row r="44" spans="1:17" ht="13.5" customHeight="1" x14ac:dyDescent="0.2">
      <c r="A44" s="11"/>
      <c r="B44" s="14">
        <f>D44/'סכום נכסי ההשקעה'!$C$35*100</f>
        <v>2.8029535745366637E-8</v>
      </c>
      <c r="C44" s="14">
        <v>0</v>
      </c>
      <c r="D44" s="14">
        <v>1.0000000000000001E-5</v>
      </c>
      <c r="E44" s="14">
        <v>0</v>
      </c>
      <c r="F44" s="14">
        <v>0</v>
      </c>
      <c r="G44" s="14">
        <v>0</v>
      </c>
      <c r="H44" s="14">
        <v>0</v>
      </c>
      <c r="I44" s="15" t="s">
        <v>44</v>
      </c>
      <c r="J44" s="14">
        <v>0</v>
      </c>
      <c r="K44" s="28"/>
      <c r="L44" s="15"/>
      <c r="M44" s="15" t="s">
        <v>44</v>
      </c>
      <c r="N44" s="15"/>
      <c r="O44" s="15" t="s">
        <v>44</v>
      </c>
      <c r="P44" s="15" t="s">
        <v>44</v>
      </c>
      <c r="Q44" s="13"/>
    </row>
    <row r="45" spans="1:17" ht="13.5" customHeight="1" x14ac:dyDescent="0.2">
      <c r="A45" s="11"/>
      <c r="B45" s="16">
        <f>D45/'סכום נכסי ההשקעה'!$C$35*100</f>
        <v>2.8029535745366637E-8</v>
      </c>
      <c r="C45" s="17"/>
      <c r="D45" s="16">
        <v>1.0000000000000001E-5</v>
      </c>
      <c r="E45" s="17"/>
      <c r="F45" s="16">
        <v>0</v>
      </c>
      <c r="G45" s="16">
        <v>0</v>
      </c>
      <c r="H45" s="17"/>
      <c r="I45" s="17"/>
      <c r="J45" s="16">
        <v>0</v>
      </c>
      <c r="K45" s="17"/>
      <c r="L45" s="17"/>
      <c r="M45" s="17"/>
      <c r="N45" s="17"/>
      <c r="O45" s="17"/>
      <c r="P45" s="18" t="s">
        <v>1156</v>
      </c>
      <c r="Q45" s="13"/>
    </row>
    <row r="46" spans="1:17" ht="13.5" customHeight="1" x14ac:dyDescent="0.2">
      <c r="A46" s="11"/>
      <c r="B46" s="43" t="s">
        <v>1157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13"/>
    </row>
    <row r="47" spans="1:17" ht="13.5" customHeight="1" x14ac:dyDescent="0.2">
      <c r="A47" s="11"/>
      <c r="B47" s="14">
        <f>D47/'סכום נכסי ההשקעה'!$C$35*100</f>
        <v>2.8029535745366637E-8</v>
      </c>
      <c r="C47" s="14">
        <v>0</v>
      </c>
      <c r="D47" s="14">
        <v>1.0000000000000001E-5</v>
      </c>
      <c r="E47" s="14">
        <v>0</v>
      </c>
      <c r="F47" s="14">
        <v>0</v>
      </c>
      <c r="G47" s="14">
        <v>0</v>
      </c>
      <c r="H47" s="14">
        <v>0</v>
      </c>
      <c r="I47" s="15" t="s">
        <v>44</v>
      </c>
      <c r="J47" s="14">
        <v>0</v>
      </c>
      <c r="K47" s="28"/>
      <c r="L47" s="15"/>
      <c r="M47" s="15" t="s">
        <v>44</v>
      </c>
      <c r="N47" s="15"/>
      <c r="O47" s="15" t="s">
        <v>44</v>
      </c>
      <c r="P47" s="15" t="s">
        <v>44</v>
      </c>
      <c r="Q47" s="13"/>
    </row>
    <row r="48" spans="1:17" ht="13.5" customHeight="1" x14ac:dyDescent="0.2">
      <c r="A48" s="11"/>
      <c r="B48" s="16">
        <f>D48/'סכום נכסי ההשקעה'!$C$35*100</f>
        <v>2.8029535745366637E-8</v>
      </c>
      <c r="C48" s="17"/>
      <c r="D48" s="16">
        <v>1.0000000000000001E-5</v>
      </c>
      <c r="E48" s="17"/>
      <c r="F48" s="16">
        <v>0</v>
      </c>
      <c r="G48" s="16">
        <v>0</v>
      </c>
      <c r="H48" s="17"/>
      <c r="I48" s="17"/>
      <c r="J48" s="16">
        <v>0</v>
      </c>
      <c r="K48" s="17"/>
      <c r="L48" s="17"/>
      <c r="M48" s="17"/>
      <c r="N48" s="17"/>
      <c r="O48" s="17"/>
      <c r="P48" s="18" t="s">
        <v>1158</v>
      </c>
      <c r="Q48" s="13"/>
    </row>
    <row r="49" spans="1:17" ht="13.5" customHeight="1" x14ac:dyDescent="0.2">
      <c r="A49" s="11"/>
      <c r="B49" s="43" t="s">
        <v>1159</v>
      </c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13"/>
    </row>
    <row r="50" spans="1:17" ht="13.5" customHeight="1" x14ac:dyDescent="0.2">
      <c r="A50" s="11"/>
      <c r="B50" s="14">
        <f>D50/'סכום נכסי ההשקעה'!$C$35*100</f>
        <v>2.8029535745366637E-8</v>
      </c>
      <c r="C50" s="14">
        <v>0</v>
      </c>
      <c r="D50" s="14">
        <v>1.0000000000000001E-5</v>
      </c>
      <c r="E50" s="14">
        <v>0</v>
      </c>
      <c r="F50" s="14">
        <v>0</v>
      </c>
      <c r="G50" s="14">
        <v>0</v>
      </c>
      <c r="H50" s="14">
        <v>0</v>
      </c>
      <c r="I50" s="15" t="s">
        <v>44</v>
      </c>
      <c r="J50" s="14">
        <v>0</v>
      </c>
      <c r="K50" s="28"/>
      <c r="L50" s="15"/>
      <c r="M50" s="15" t="s">
        <v>44</v>
      </c>
      <c r="N50" s="15"/>
      <c r="O50" s="15" t="s">
        <v>44</v>
      </c>
      <c r="P50" s="15" t="s">
        <v>44</v>
      </c>
      <c r="Q50" s="13"/>
    </row>
    <row r="51" spans="1:17" ht="13.5" customHeight="1" x14ac:dyDescent="0.2">
      <c r="A51" s="11"/>
      <c r="B51" s="16">
        <f>D51/'סכום נכסי ההשקעה'!$C$35*100</f>
        <v>2.8029535745366637E-8</v>
      </c>
      <c r="C51" s="17"/>
      <c r="D51" s="16">
        <v>1.0000000000000001E-5</v>
      </c>
      <c r="E51" s="17"/>
      <c r="F51" s="16">
        <v>0</v>
      </c>
      <c r="G51" s="16">
        <v>0</v>
      </c>
      <c r="H51" s="17"/>
      <c r="I51" s="17"/>
      <c r="J51" s="16">
        <v>0</v>
      </c>
      <c r="K51" s="17"/>
      <c r="L51" s="17"/>
      <c r="M51" s="17"/>
      <c r="N51" s="17"/>
      <c r="O51" s="17"/>
      <c r="P51" s="18" t="s">
        <v>1160</v>
      </c>
      <c r="Q51" s="13"/>
    </row>
    <row r="52" spans="1:17" ht="13.5" customHeight="1" x14ac:dyDescent="0.2">
      <c r="A52" s="11"/>
      <c r="B52" s="43" t="s">
        <v>1165</v>
      </c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13"/>
    </row>
    <row r="53" spans="1:17" ht="13.5" customHeight="1" x14ac:dyDescent="0.2">
      <c r="A53" s="11"/>
      <c r="B53" s="14">
        <f>D53/'סכום נכסי ההשקעה'!$C$35*100</f>
        <v>2.8029535745366637E-8</v>
      </c>
      <c r="C53" s="14">
        <v>0</v>
      </c>
      <c r="D53" s="14">
        <v>1.0000000000000001E-5</v>
      </c>
      <c r="E53" s="14">
        <v>0</v>
      </c>
      <c r="F53" s="14">
        <v>0</v>
      </c>
      <c r="G53" s="14">
        <v>0</v>
      </c>
      <c r="H53" s="14">
        <v>0</v>
      </c>
      <c r="I53" s="15" t="s">
        <v>44</v>
      </c>
      <c r="J53" s="14">
        <v>0</v>
      </c>
      <c r="K53" s="28"/>
      <c r="L53" s="15"/>
      <c r="M53" s="15" t="s">
        <v>44</v>
      </c>
      <c r="N53" s="15"/>
      <c r="O53" s="15" t="s">
        <v>44</v>
      </c>
      <c r="P53" s="15" t="s">
        <v>44</v>
      </c>
      <c r="Q53" s="13"/>
    </row>
    <row r="54" spans="1:17" ht="13.5" customHeight="1" x14ac:dyDescent="0.2">
      <c r="A54" s="11"/>
      <c r="B54" s="16">
        <f>D54/'סכום נכסי ההשקעה'!$C$35*100</f>
        <v>2.8029535745366637E-8</v>
      </c>
      <c r="C54" s="17"/>
      <c r="D54" s="16">
        <v>1.0000000000000001E-5</v>
      </c>
      <c r="E54" s="17"/>
      <c r="F54" s="16">
        <v>0</v>
      </c>
      <c r="G54" s="16">
        <v>0</v>
      </c>
      <c r="H54" s="17"/>
      <c r="I54" s="17"/>
      <c r="J54" s="16">
        <v>0</v>
      </c>
      <c r="K54" s="17"/>
      <c r="L54" s="17"/>
      <c r="M54" s="17"/>
      <c r="N54" s="17"/>
      <c r="O54" s="17"/>
      <c r="P54" s="18" t="s">
        <v>1166</v>
      </c>
      <c r="Q54" s="13"/>
    </row>
    <row r="55" spans="1:17" ht="13.5" customHeight="1" x14ac:dyDescent="0.2">
      <c r="A55" s="11"/>
      <c r="B55" s="16">
        <f>D55/'סכום נכסי ההשקעה'!$C$35*100</f>
        <v>1.1211814298146655E-7</v>
      </c>
      <c r="C55" s="17"/>
      <c r="D55" s="16">
        <v>4.0000000000000003E-5</v>
      </c>
      <c r="E55" s="17"/>
      <c r="F55" s="16">
        <v>0</v>
      </c>
      <c r="G55" s="16">
        <v>0</v>
      </c>
      <c r="H55" s="17"/>
      <c r="I55" s="17"/>
      <c r="J55" s="16">
        <v>0</v>
      </c>
      <c r="K55" s="17"/>
      <c r="L55" s="17"/>
      <c r="M55" s="17"/>
      <c r="N55" s="17"/>
      <c r="O55" s="17"/>
      <c r="P55" s="18" t="s">
        <v>929</v>
      </c>
      <c r="Q55" s="13"/>
    </row>
    <row r="56" spans="1:17" ht="13.5" customHeight="1" x14ac:dyDescent="0.2">
      <c r="A56" s="11"/>
      <c r="B56" s="16">
        <f>D56/'סכום נכסי ההשקעה'!$C$35*100</f>
        <v>1.6817721447219982E-7</v>
      </c>
      <c r="C56" s="17"/>
      <c r="D56" s="16">
        <v>6.0000000000000002E-5</v>
      </c>
      <c r="E56" s="17"/>
      <c r="F56" s="16">
        <v>0</v>
      </c>
      <c r="G56" s="16">
        <v>0</v>
      </c>
      <c r="H56" s="17"/>
      <c r="I56" s="17"/>
      <c r="J56" s="16">
        <v>0</v>
      </c>
      <c r="K56" s="17"/>
      <c r="L56" s="17"/>
      <c r="M56" s="17"/>
      <c r="N56" s="17"/>
      <c r="O56" s="17"/>
      <c r="P56" s="18" t="s">
        <v>64</v>
      </c>
      <c r="Q56" s="13"/>
    </row>
    <row r="57" spans="1:17" ht="13.5" customHeight="1" x14ac:dyDescent="0.2">
      <c r="A57" s="11"/>
      <c r="B57" s="19">
        <f>D57/'סכום נכסי ההשקעה'!$C$35*100</f>
        <v>8.6266279311887989E-2</v>
      </c>
      <c r="C57" s="20"/>
      <c r="D57" s="19">
        <f>+D30</f>
        <v>30.776920493999999</v>
      </c>
      <c r="E57" s="20"/>
      <c r="F57" s="19">
        <f>+F30</f>
        <v>27476.94</v>
      </c>
      <c r="G57" s="19">
        <f>+G30</f>
        <v>6.25</v>
      </c>
      <c r="H57" s="20"/>
      <c r="I57" s="20"/>
      <c r="J57" s="19">
        <f>+J30</f>
        <v>1.97</v>
      </c>
      <c r="K57" s="20"/>
      <c r="L57" s="20"/>
      <c r="M57" s="20"/>
      <c r="N57" s="20"/>
      <c r="O57" s="20"/>
      <c r="P57" s="21" t="s">
        <v>930</v>
      </c>
      <c r="Q57" s="13"/>
    </row>
    <row r="58" spans="1:17" ht="13.5" customHeight="1" x14ac:dyDescent="0.2">
      <c r="A58" s="11"/>
      <c r="B58" s="45" t="s">
        <v>31</v>
      </c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</row>
    <row r="59" spans="1:17" ht="13.5" customHeight="1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</row>
    <row r="60" spans="1:17" ht="13.5" customHeight="1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</row>
    <row r="61" spans="1:17" ht="13.5" customHeight="1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</row>
    <row r="62" spans="1:17" ht="13.5" customHeight="1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</row>
    <row r="63" spans="1:17" ht="13.5" customHeight="1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</row>
    <row r="64" spans="1:17" ht="13.5" customHeight="1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</row>
    <row r="65" spans="1:17" ht="13.5" customHeight="1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</row>
    <row r="66" spans="1:17" ht="13.5" customHeight="1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</row>
    <row r="67" spans="1:17" ht="13.5" customHeight="1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</row>
    <row r="68" spans="1:17" ht="13.5" customHeight="1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</row>
    <row r="69" spans="1:17" ht="13.5" customHeight="1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</row>
    <row r="70" spans="1:17" ht="13.5" customHeight="1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</row>
    <row r="71" spans="1:17" ht="13.5" customHeight="1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</row>
    <row r="72" spans="1:17" ht="13.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</row>
    <row r="73" spans="1:17" ht="13.5" customHeight="1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</row>
    <row r="74" spans="1:17" ht="13.5" customHeight="1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</row>
    <row r="75" spans="1:17" ht="13.5" customHeight="1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</row>
    <row r="76" spans="1:17" ht="13.5" customHeight="1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</row>
    <row r="77" spans="1:17" ht="13.5" customHeight="1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</row>
    <row r="78" spans="1:17" ht="13.5" customHeight="1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</row>
    <row r="79" spans="1:17" ht="13.5" customHeight="1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</row>
    <row r="80" spans="1:17" ht="13.5" customHeight="1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</row>
    <row r="81" spans="1:17" ht="13.5" customHeight="1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</row>
    <row r="82" spans="1:17" ht="13.5" customHeight="1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</row>
    <row r="83" spans="1:17" ht="13.5" customHeight="1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</row>
    <row r="84" spans="1:17" ht="13.5" customHeight="1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</row>
    <row r="85" spans="1:17" ht="13.5" customHeight="1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</row>
    <row r="86" spans="1:17" ht="13.5" customHeight="1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</row>
    <row r="87" spans="1:17" ht="13.5" customHeight="1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</row>
    <row r="88" spans="1:17" ht="13.5" customHeight="1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</row>
    <row r="89" spans="1:17" ht="13.5" customHeight="1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</row>
    <row r="90" spans="1:17" ht="13.5" customHeight="1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</row>
    <row r="91" spans="1:17" ht="13.5" customHeight="1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</row>
    <row r="92" spans="1:17" ht="13.5" customHeight="1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</row>
    <row r="93" spans="1:17" ht="13.5" customHeight="1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</row>
    <row r="94" spans="1:17" ht="13.5" customHeight="1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</row>
    <row r="95" spans="1:17" ht="13.5" customHeight="1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</row>
    <row r="96" spans="1:17" ht="13.5" customHeight="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</row>
    <row r="97" spans="1:17" ht="13.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</row>
    <row r="98" spans="1:17" ht="13.5" customHeight="1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</row>
    <row r="99" spans="1:17" ht="13.5" customHeight="1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</row>
    <row r="100" spans="1:17" ht="13.5" customHeight="1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</row>
    <row r="101" spans="1:17" ht="13.5" customHeight="1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</row>
    <row r="102" spans="1:17" ht="13.5" customHeight="1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</row>
    <row r="103" spans="1:17" ht="13.5" customHeight="1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</row>
    <row r="104" spans="1:17" ht="13.5" customHeight="1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</row>
    <row r="105" spans="1:17" ht="13.5" customHeight="1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</row>
    <row r="106" spans="1:17" ht="13.5" customHeight="1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</row>
    <row r="107" spans="1:17" ht="13.5" customHeight="1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</row>
    <row r="108" spans="1:17" ht="13.5" customHeight="1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</row>
    <row r="109" spans="1:17" ht="13.5" customHeight="1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</row>
    <row r="110" spans="1:17" ht="13.5" customHeight="1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</row>
    <row r="111" spans="1:17" ht="13.5" customHeight="1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</row>
    <row r="112" spans="1:17" ht="13.5" customHeight="1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</row>
    <row r="113" spans="1:17" ht="13.5" customHeight="1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</row>
    <row r="114" spans="1:17" ht="13.5" customHeight="1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</row>
    <row r="115" spans="1:17" ht="13.5" customHeight="1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</row>
    <row r="116" spans="1:17" ht="13.5" customHeight="1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</row>
    <row r="117" spans="1:17" ht="13.5" customHeight="1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</row>
    <row r="118" spans="1:17" ht="13.5" customHeight="1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</row>
    <row r="119" spans="1:17" ht="13.5" customHeight="1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</row>
    <row r="120" spans="1:17" ht="13.5" customHeight="1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</row>
    <row r="121" spans="1:17" ht="13.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</row>
    <row r="122" spans="1:17" ht="13.5" customHeight="1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</row>
    <row r="123" spans="1:17" ht="13.5" customHeight="1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</row>
    <row r="124" spans="1:17" ht="13.5" customHeight="1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</row>
    <row r="125" spans="1:17" ht="13.5" customHeight="1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</row>
    <row r="126" spans="1:17" ht="13.5" customHeight="1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</row>
    <row r="127" spans="1:17" ht="13.5" customHeight="1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</row>
    <row r="128" spans="1:17" ht="13.5" customHeight="1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</row>
    <row r="129" spans="1:17" ht="13.5" customHeight="1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</row>
    <row r="130" spans="1:17" ht="13.5" customHeight="1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</row>
    <row r="131" spans="1:17" ht="13.5" customHeight="1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</row>
    <row r="132" spans="1:17" ht="13.5" customHeight="1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</row>
    <row r="133" spans="1:17" ht="13.5" customHeight="1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</row>
    <row r="134" spans="1:17" ht="13.5" customHeight="1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</row>
    <row r="135" spans="1:17" ht="13.5" customHeight="1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</row>
    <row r="136" spans="1:17" ht="13.5" customHeight="1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</row>
    <row r="137" spans="1:17" ht="13.5" customHeight="1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</row>
    <row r="138" spans="1:17" ht="13.5" customHeight="1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</row>
    <row r="139" spans="1:17" ht="13.5" customHeight="1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</row>
    <row r="140" spans="1:17" ht="13.5" customHeight="1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</row>
    <row r="141" spans="1:17" ht="13.5" customHeight="1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</row>
    <row r="142" spans="1:17" ht="13.5" customHeight="1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</row>
    <row r="143" spans="1:17" ht="13.5" customHeight="1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</row>
    <row r="144" spans="1:17" ht="13.5" customHeight="1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</row>
    <row r="145" spans="1:17" ht="13.5" customHeight="1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</row>
    <row r="146" spans="1:17" ht="13.5" customHeight="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</row>
    <row r="147" spans="1:17" ht="13.5" customHeight="1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</row>
    <row r="148" spans="1:17" ht="13.5" customHeight="1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</row>
    <row r="149" spans="1:17" ht="13.5" customHeight="1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</row>
    <row r="150" spans="1:17" ht="13.5" customHeight="1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</row>
    <row r="151" spans="1:17" ht="13.5" customHeight="1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</row>
    <row r="152" spans="1:17" ht="13.5" customHeight="1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</row>
    <row r="153" spans="1:17" ht="13.5" customHeight="1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</row>
    <row r="154" spans="1:17" ht="13.5" customHeight="1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</row>
    <row r="155" spans="1:17" ht="13.5" customHeight="1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</row>
    <row r="156" spans="1:17" ht="13.5" customHeight="1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</row>
    <row r="157" spans="1:17" ht="13.5" customHeight="1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</row>
    <row r="158" spans="1:17" ht="13.5" customHeight="1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</row>
    <row r="159" spans="1:17" ht="13.5" customHeight="1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</row>
    <row r="160" spans="1:17" ht="13.5" customHeight="1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</row>
    <row r="161" spans="1:17" ht="13.5" customHeight="1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</row>
    <row r="162" spans="1:17" ht="13.5" customHeight="1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</row>
    <row r="163" spans="1:17" ht="13.5" customHeight="1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</row>
    <row r="164" spans="1:17" ht="13.5" customHeight="1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</row>
    <row r="165" spans="1:17" ht="13.5" customHeight="1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</row>
    <row r="166" spans="1:17" ht="13.5" customHeight="1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</row>
    <row r="167" spans="1:17" ht="13.5" customHeight="1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</row>
    <row r="168" spans="1:17" ht="13.5" customHeight="1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</row>
    <row r="169" spans="1:17" ht="13.5" customHeight="1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</row>
    <row r="170" spans="1:17" ht="13.5" customHeight="1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</row>
    <row r="171" spans="1:17" ht="13.5" customHeight="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</row>
    <row r="172" spans="1:17" ht="13.5" customHeight="1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</row>
    <row r="173" spans="1:17" ht="13.5" customHeight="1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</row>
    <row r="174" spans="1:17" ht="13.5" customHeight="1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</row>
    <row r="175" spans="1:17" ht="13.5" customHeight="1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</row>
    <row r="176" spans="1:17" ht="13.5" customHeight="1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</row>
    <row r="177" spans="1:17" ht="13.5" customHeight="1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</row>
    <row r="178" spans="1:17" ht="13.5" customHeight="1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</row>
    <row r="179" spans="1:17" ht="13.5" customHeight="1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</row>
    <row r="180" spans="1:17" ht="13.5" customHeight="1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</row>
    <row r="181" spans="1:17" ht="13.5" customHeight="1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</row>
    <row r="182" spans="1:17" ht="13.5" customHeight="1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</row>
    <row r="183" spans="1:17" ht="13.5" customHeight="1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</row>
    <row r="184" spans="1:17" ht="13.5" customHeight="1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</row>
    <row r="185" spans="1:17" ht="13.5" customHeight="1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</row>
    <row r="186" spans="1:17" ht="13.5" customHeight="1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</row>
    <row r="187" spans="1:17" ht="13.5" customHeight="1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</row>
    <row r="188" spans="1:17" ht="13.5" customHeight="1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</row>
    <row r="189" spans="1:17" ht="13.5" customHeight="1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</row>
    <row r="190" spans="1:17" ht="13.5" customHeight="1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</row>
    <row r="191" spans="1:17" ht="13.5" customHeight="1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</row>
    <row r="192" spans="1:17" ht="13.5" customHeight="1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</row>
    <row r="193" spans="1:17" ht="13.5" customHeight="1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</row>
    <row r="194" spans="1:17" ht="13.5" customHeight="1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</row>
    <row r="195" spans="1:17" ht="13.5" customHeight="1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</row>
    <row r="196" spans="1:17" ht="13.5" customHeight="1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</row>
    <row r="197" spans="1:17" ht="13.5" customHeight="1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</row>
    <row r="198" spans="1:17" ht="13.5" customHeight="1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</row>
    <row r="199" spans="1:17" ht="13.5" customHeight="1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</row>
    <row r="200" spans="1:17" ht="13.5" customHeight="1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</row>
    <row r="201" spans="1:17" ht="13.5" customHeight="1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</row>
    <row r="202" spans="1:17" ht="13.5" customHeight="1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</row>
    <row r="203" spans="1:17" ht="13.5" customHeight="1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</row>
    <row r="204" spans="1:17" ht="13.5" customHeight="1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</row>
    <row r="205" spans="1:17" ht="13.5" customHeight="1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</row>
    <row r="206" spans="1:17" ht="13.5" customHeight="1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</row>
    <row r="207" spans="1:17" ht="13.5" customHeight="1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</row>
    <row r="208" spans="1:17" ht="13.5" customHeight="1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</row>
    <row r="209" spans="1:17" ht="13.5" customHeight="1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</row>
    <row r="210" spans="1:17" ht="13.5" customHeight="1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</row>
    <row r="211" spans="1:17" ht="13.5" customHeight="1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</row>
    <row r="212" spans="1:17" ht="13.5" customHeight="1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</row>
    <row r="213" spans="1:17" ht="13.5" customHeight="1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</row>
    <row r="214" spans="1:17" ht="13.5" customHeight="1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</row>
    <row r="215" spans="1:17" ht="13.5" customHeight="1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</row>
    <row r="216" spans="1:17" ht="13.5" customHeight="1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</row>
    <row r="217" spans="1:17" ht="13.5" customHeight="1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</row>
    <row r="218" spans="1:17" ht="13.5" customHeight="1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</row>
    <row r="219" spans="1:17" ht="13.5" customHeight="1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</row>
    <row r="220" spans="1:17" ht="13.5" customHeight="1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</row>
    <row r="221" spans="1:17" ht="13.5" customHeight="1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</row>
    <row r="222" spans="1:17" ht="13.5" customHeight="1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</row>
    <row r="223" spans="1:17" ht="13.5" customHeight="1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</row>
    <row r="224" spans="1:17" ht="13.5" customHeight="1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</row>
    <row r="225" spans="1:17" ht="13.5" customHeight="1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</row>
    <row r="226" spans="1:17" ht="13.5" customHeight="1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</row>
    <row r="227" spans="1:17" ht="13.5" customHeight="1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</row>
    <row r="228" spans="1:17" ht="13.5" customHeight="1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</row>
    <row r="229" spans="1:17" ht="13.5" customHeight="1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</row>
    <row r="230" spans="1:17" ht="13.5" customHeight="1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</row>
    <row r="231" spans="1:17" ht="13.5" customHeight="1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</row>
    <row r="232" spans="1:17" ht="13.5" customHeight="1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</row>
    <row r="233" spans="1:17" ht="13.5" customHeight="1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</row>
    <row r="234" spans="1:17" ht="13.5" customHeight="1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</row>
    <row r="235" spans="1:17" ht="13.5" customHeight="1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</row>
    <row r="236" spans="1:17" ht="13.5" customHeight="1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</row>
    <row r="237" spans="1:17" ht="13.5" customHeight="1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</row>
    <row r="238" spans="1:17" ht="13.5" customHeight="1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</row>
    <row r="239" spans="1:17" ht="13.5" customHeight="1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</row>
    <row r="240" spans="1:17" ht="13.5" customHeight="1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</row>
    <row r="241" spans="1:17" ht="13.5" customHeight="1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</row>
    <row r="242" spans="1:17" ht="13.5" customHeight="1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</row>
    <row r="243" spans="1:17" ht="13.5" customHeight="1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</row>
    <row r="244" spans="1:17" ht="13.5" customHeight="1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</row>
    <row r="245" spans="1:17" ht="13.5" customHeight="1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</row>
    <row r="246" spans="1:17" ht="13.5" customHeight="1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</row>
    <row r="247" spans="1:17" ht="13.5" customHeight="1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</row>
    <row r="248" spans="1:17" ht="13.5" customHeight="1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</row>
    <row r="249" spans="1:17" ht="13.5" customHeight="1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</row>
    <row r="250" spans="1:17" ht="13.5" customHeight="1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</row>
    <row r="251" spans="1:17" ht="13.5" customHeight="1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</row>
    <row r="252" spans="1:17" ht="13.5" customHeight="1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</row>
    <row r="253" spans="1:17" ht="13.5" customHeight="1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</row>
    <row r="254" spans="1:17" ht="13.5" customHeight="1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</row>
    <row r="255" spans="1:17" ht="13.5" customHeight="1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</row>
    <row r="256" spans="1:17" ht="13.5" customHeight="1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</row>
    <row r="257" spans="1:17" ht="13.5" customHeight="1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</row>
    <row r="258" spans="1:17" ht="13.5" customHeight="1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</row>
    <row r="259" spans="1:17" ht="13.5" customHeight="1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</row>
    <row r="260" spans="1:17" ht="13.5" customHeight="1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</row>
    <row r="261" spans="1:17" ht="13.5" customHeight="1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</row>
    <row r="262" spans="1:17" ht="13.5" customHeight="1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</row>
    <row r="263" spans="1:17" ht="13.5" customHeight="1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</row>
    <row r="264" spans="1:17" ht="13.5" customHeight="1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</row>
    <row r="265" spans="1:17" ht="13.5" customHeight="1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</row>
    <row r="266" spans="1:17" ht="13.5" customHeight="1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</row>
    <row r="267" spans="1:17" ht="13.5" customHeight="1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</row>
    <row r="268" spans="1:17" ht="13.5" customHeight="1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</row>
    <row r="269" spans="1:17" ht="13.5" customHeight="1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</row>
    <row r="270" spans="1:17" ht="13.5" customHeight="1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</row>
    <row r="271" spans="1:17" ht="13.5" customHeight="1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</row>
    <row r="272" spans="1:17" ht="13.5" customHeight="1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</row>
    <row r="273" spans="1:17" ht="13.5" customHeight="1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</row>
    <row r="274" spans="1:17" ht="13.5" customHeight="1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</row>
    <row r="275" spans="1:17" ht="13.5" customHeight="1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</row>
    <row r="276" spans="1:17" ht="13.5" customHeight="1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</row>
    <row r="277" spans="1:17" ht="13.5" customHeight="1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</row>
    <row r="278" spans="1:17" ht="13.5" customHeight="1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</row>
    <row r="279" spans="1:17" ht="13.5" customHeight="1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</row>
    <row r="280" spans="1:17" ht="13.5" customHeight="1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</row>
    <row r="281" spans="1:17" ht="13.5" customHeight="1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</row>
    <row r="282" spans="1:17" ht="13.5" customHeight="1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</row>
    <row r="283" spans="1:17" ht="13.5" customHeight="1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</row>
    <row r="284" spans="1:17" ht="13.5" customHeight="1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</row>
    <row r="285" spans="1:17" ht="13.5" customHeight="1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</row>
    <row r="286" spans="1:17" ht="13.5" customHeight="1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</row>
    <row r="287" spans="1:17" ht="13.5" customHeight="1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</row>
    <row r="288" spans="1:17" ht="13.5" customHeight="1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</row>
    <row r="289" spans="1:17" ht="13.5" customHeight="1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</row>
    <row r="290" spans="1:17" ht="13.5" customHeight="1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</row>
    <row r="291" spans="1:17" ht="13.5" customHeight="1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</row>
    <row r="292" spans="1:17" ht="13.5" customHeight="1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</row>
    <row r="293" spans="1:17" ht="13.5" customHeight="1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</row>
    <row r="294" spans="1:17" ht="13.5" customHeight="1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</row>
    <row r="295" spans="1:17" ht="13.5" customHeight="1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</row>
    <row r="296" spans="1:17" ht="13.5" customHeight="1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</row>
    <row r="297" spans="1:17" ht="13.5" customHeight="1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</row>
    <row r="298" spans="1:17" ht="13.5" customHeight="1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</row>
    <row r="299" spans="1:17" ht="13.5" customHeight="1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</row>
    <row r="300" spans="1:17" ht="13.5" customHeight="1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</row>
    <row r="301" spans="1:17" ht="13.5" customHeight="1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</row>
    <row r="302" spans="1:17" ht="13.5" customHeight="1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</row>
    <row r="303" spans="1:17" ht="13.5" customHeight="1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</row>
    <row r="304" spans="1:17" ht="13.5" customHeight="1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</row>
    <row r="305" spans="1:17" ht="13.5" customHeight="1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</row>
    <row r="306" spans="1:17" ht="13.5" customHeight="1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</row>
    <row r="307" spans="1:17" ht="13.5" customHeight="1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</row>
    <row r="308" spans="1:17" ht="13.5" customHeight="1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</row>
    <row r="309" spans="1:17" ht="13.5" customHeight="1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</row>
    <row r="310" spans="1:17" ht="13.5" customHeight="1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</row>
    <row r="311" spans="1:17" ht="13.5" customHeight="1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</row>
    <row r="312" spans="1:17" ht="13.5" customHeight="1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</row>
    <row r="313" spans="1:17" ht="13.5" customHeight="1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</row>
    <row r="314" spans="1:17" ht="13.5" customHeight="1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</row>
    <row r="315" spans="1:17" ht="13.5" customHeight="1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</row>
    <row r="316" spans="1:17" ht="13.5" customHeight="1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</row>
    <row r="317" spans="1:17" ht="13.5" customHeight="1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</row>
    <row r="318" spans="1:17" ht="13.5" customHeight="1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</row>
    <row r="319" spans="1:17" ht="13.5" customHeight="1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</row>
    <row r="320" spans="1:17" ht="13.5" customHeight="1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</row>
    <row r="321" spans="1:17" ht="13.5" customHeight="1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</row>
    <row r="322" spans="1:17" ht="13.5" customHeight="1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</row>
    <row r="323" spans="1:17" ht="13.5" customHeight="1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</row>
    <row r="324" spans="1:17" ht="13.5" customHeight="1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</row>
    <row r="325" spans="1:17" ht="13.5" customHeight="1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</row>
    <row r="326" spans="1:17" ht="13.5" customHeight="1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</row>
    <row r="327" spans="1:17" ht="13.5" customHeight="1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</row>
    <row r="328" spans="1:17" ht="13.5" customHeight="1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</row>
    <row r="329" spans="1:17" ht="13.5" customHeight="1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</row>
    <row r="330" spans="1:17" ht="13.5" customHeight="1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</row>
    <row r="331" spans="1:17" ht="13.5" customHeight="1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</row>
    <row r="332" spans="1:17" ht="13.5" customHeight="1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</row>
    <row r="333" spans="1:17" ht="13.5" customHeight="1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</row>
    <row r="334" spans="1:17" ht="13.5" customHeight="1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</row>
    <row r="335" spans="1:17" ht="13.5" customHeight="1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</row>
    <row r="336" spans="1:17" ht="13.5" customHeight="1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</row>
    <row r="337" spans="1:17" ht="13.5" customHeight="1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</row>
    <row r="338" spans="1:17" ht="13.5" customHeight="1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</row>
    <row r="339" spans="1:17" ht="13.5" customHeight="1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</row>
    <row r="340" spans="1:17" ht="13.5" customHeight="1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</row>
    <row r="341" spans="1:17" ht="13.5" customHeight="1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</row>
    <row r="342" spans="1:17" ht="13.5" customHeight="1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</row>
    <row r="343" spans="1:17" ht="13.5" customHeight="1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</row>
    <row r="344" spans="1:17" ht="13.5" customHeight="1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</row>
    <row r="345" spans="1:17" ht="13.5" customHeight="1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</row>
    <row r="346" spans="1:17" ht="13.5" customHeight="1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</row>
    <row r="347" spans="1:17" ht="13.5" customHeight="1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</row>
    <row r="348" spans="1:17" ht="13.5" customHeight="1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</row>
    <row r="349" spans="1:17" ht="13.5" customHeight="1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</row>
    <row r="350" spans="1:17" ht="13.5" customHeight="1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</row>
    <row r="351" spans="1:17" ht="13.5" customHeight="1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</row>
    <row r="352" spans="1:17" ht="13.5" customHeight="1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</row>
    <row r="353" spans="1:17" ht="13.5" customHeight="1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</row>
    <row r="354" spans="1:17" ht="13.5" customHeight="1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</row>
    <row r="355" spans="1:17" ht="13.5" customHeight="1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</row>
    <row r="356" spans="1:17" ht="13.5" customHeight="1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</row>
    <row r="357" spans="1:17" ht="13.5" customHeight="1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</row>
    <row r="358" spans="1:17" ht="13.5" customHeight="1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</row>
    <row r="359" spans="1:17" ht="13.5" customHeight="1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</row>
    <row r="360" spans="1:17" ht="13.5" customHeight="1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</row>
    <row r="361" spans="1:17" ht="13.5" customHeight="1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</row>
    <row r="362" spans="1:17" ht="13.5" customHeight="1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</row>
    <row r="363" spans="1:17" ht="13.5" customHeight="1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</row>
    <row r="364" spans="1:17" ht="13.5" customHeight="1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</row>
    <row r="365" spans="1:17" ht="13.5" customHeight="1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</row>
    <row r="366" spans="1:17" ht="13.5" customHeight="1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</row>
    <row r="367" spans="1:17" ht="13.5" customHeight="1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</row>
    <row r="368" spans="1:17" ht="13.5" customHeight="1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</row>
    <row r="369" spans="1:17" ht="13.5" customHeight="1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</row>
    <row r="370" spans="1:17" ht="13.5" customHeight="1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</row>
    <row r="371" spans="1:17" ht="13.5" customHeight="1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</row>
    <row r="372" spans="1:17" ht="13.5" customHeight="1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</row>
    <row r="373" spans="1:17" ht="13.5" customHeight="1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</row>
    <row r="374" spans="1:17" ht="13.5" customHeight="1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</row>
    <row r="375" spans="1:17" ht="13.5" customHeight="1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</row>
    <row r="376" spans="1:17" ht="13.5" customHeight="1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</row>
    <row r="377" spans="1:17" ht="13.5" customHeight="1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</row>
    <row r="378" spans="1:17" ht="13.5" customHeight="1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</row>
    <row r="379" spans="1:17" ht="13.5" customHeight="1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</row>
    <row r="380" spans="1:17" ht="13.5" customHeight="1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</row>
    <row r="381" spans="1:17" ht="13.5" customHeight="1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</row>
    <row r="382" spans="1:17" ht="13.5" customHeight="1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</row>
    <row r="383" spans="1:17" ht="13.5" customHeight="1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</row>
    <row r="384" spans="1:17" ht="13.5" customHeight="1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</row>
    <row r="385" spans="1:17" ht="13.5" customHeight="1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</row>
    <row r="386" spans="1:17" ht="13.5" customHeight="1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</row>
    <row r="387" spans="1:17" ht="13.5" customHeight="1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</row>
    <row r="388" spans="1:17" ht="13.5" customHeight="1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</row>
    <row r="389" spans="1:17" ht="13.5" customHeight="1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</row>
    <row r="390" spans="1:17" ht="13.5" customHeight="1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</row>
    <row r="391" spans="1:17" ht="13.5" customHeight="1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</row>
    <row r="392" spans="1:17" ht="13.5" customHeight="1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</row>
    <row r="393" spans="1:17" ht="13.5" customHeight="1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</row>
    <row r="394" spans="1:17" ht="13.5" customHeight="1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</row>
    <row r="395" spans="1:17" ht="13.5" customHeight="1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</row>
    <row r="396" spans="1:17" ht="13.5" customHeight="1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</row>
    <row r="397" spans="1:17" ht="13.5" customHeight="1" x14ac:dyDescent="0.2"/>
    <row r="398" spans="1:17" ht="13.5" customHeight="1" x14ac:dyDescent="0.2"/>
    <row r="399" spans="1:17" ht="13.5" customHeight="1" x14ac:dyDescent="0.2"/>
    <row r="400" spans="1:17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</sheetData>
  <mergeCells count="23">
    <mergeCell ref="B58:Q58"/>
    <mergeCell ref="B1:P1"/>
    <mergeCell ref="B2:P3"/>
    <mergeCell ref="B33:P33"/>
    <mergeCell ref="B37:P37"/>
    <mergeCell ref="B38:P38"/>
    <mergeCell ref="B42:P42"/>
    <mergeCell ref="B43:P43"/>
    <mergeCell ref="B20:P20"/>
    <mergeCell ref="B23:P23"/>
    <mergeCell ref="B26:P26"/>
    <mergeCell ref="B31:P31"/>
    <mergeCell ref="B32:P32"/>
    <mergeCell ref="B16:P16"/>
    <mergeCell ref="B17:P17"/>
    <mergeCell ref="B46:P46"/>
    <mergeCell ref="B49:P49"/>
    <mergeCell ref="B52:P52"/>
    <mergeCell ref="B5:P5"/>
    <mergeCell ref="B6:P6"/>
    <mergeCell ref="B7:P7"/>
    <mergeCell ref="B11:P11"/>
    <mergeCell ref="B12:P12"/>
  </mergeCells>
  <pageMargins left="0.511811023622047" right="0.511811023622047" top="0.39370078740157499" bottom="0.39370078740157499" header="0.39370078740157499" footer="0.39370078740157499"/>
  <pageSetup paperSize="9" orientation="landscape" horizontalDpi="0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>
    <outlinePr summaryBelow="0" summaryRight="0"/>
  </sheetPr>
  <dimension ref="A1:Q600"/>
  <sheetViews>
    <sheetView showGridLines="0" workbookViewId="0">
      <pane ySplit="4" topLeftCell="A5" activePane="bottomLeft" state="frozen"/>
      <selection pane="bottomLeft" activeCell="B10" sqref="B10"/>
    </sheetView>
  </sheetViews>
  <sheetFormatPr defaultRowHeight="12.75" x14ac:dyDescent="0.2"/>
  <cols>
    <col min="2" max="2" width="13.42578125" bestFit="1" customWidth="1"/>
    <col min="3" max="3" width="10" bestFit="1" customWidth="1"/>
    <col min="4" max="4" width="9.5703125" bestFit="1" customWidth="1"/>
    <col min="5" max="5" width="4.7109375" bestFit="1" customWidth="1"/>
    <col min="6" max="6" width="7.28515625" bestFit="1" customWidth="1"/>
    <col min="7" max="8" width="8.140625" bestFit="1" customWidth="1"/>
    <col min="9" max="9" width="5.28515625" bestFit="1" customWidth="1"/>
    <col min="10" max="10" width="6.85546875" bestFit="1" customWidth="1"/>
    <col min="11" max="11" width="7.28515625" bestFit="1" customWidth="1"/>
    <col min="12" max="12" width="4.85546875" bestFit="1" customWidth="1"/>
    <col min="13" max="13" width="4.140625" bestFit="1" customWidth="1"/>
    <col min="14" max="14" width="8.42578125" bestFit="1" customWidth="1"/>
    <col min="15" max="15" width="41.140625" bestFit="1" customWidth="1"/>
    <col min="16" max="16" width="6.85546875" customWidth="1"/>
    <col min="17" max="17" width="2.42578125" customWidth="1"/>
  </cols>
  <sheetData>
    <row r="1" spans="1:17" ht="21.6" customHeight="1" x14ac:dyDescent="0.2">
      <c r="B1" s="40" t="s">
        <v>931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10"/>
      <c r="Q1" s="1"/>
    </row>
    <row r="2" spans="1:17" ht="15" customHeight="1" x14ac:dyDescent="0.2">
      <c r="B2" s="42" t="str">
        <f>+'סכום נכסי ההשקעה'!B2:D2</f>
        <v>לתאריך 31/12/2013
מבטחים- קופת גמל למטרות חופשה חגים והבראה (אישור אוצר  1154 )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10"/>
      <c r="Q2" s="8"/>
    </row>
    <row r="3" spans="1:17" ht="12.75" customHeight="1" thickBot="1" x14ac:dyDescent="0.25"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2"/>
      <c r="Q3" s="1"/>
    </row>
    <row r="4" spans="1:17" s="26" customFormat="1" ht="34.5" customHeight="1" thickBot="1" x14ac:dyDescent="0.25">
      <c r="A4" s="22"/>
      <c r="B4" s="23" t="s">
        <v>1</v>
      </c>
      <c r="C4" s="23" t="s">
        <v>67</v>
      </c>
      <c r="D4" s="23" t="s">
        <v>34</v>
      </c>
      <c r="E4" s="23" t="s">
        <v>69</v>
      </c>
      <c r="F4" s="23" t="s">
        <v>70</v>
      </c>
      <c r="G4" s="23" t="s">
        <v>35</v>
      </c>
      <c r="H4" s="23" t="s">
        <v>36</v>
      </c>
      <c r="I4" s="23" t="s">
        <v>32</v>
      </c>
      <c r="J4" s="23" t="s">
        <v>71</v>
      </c>
      <c r="K4" s="23" t="s">
        <v>919</v>
      </c>
      <c r="L4" s="23" t="s">
        <v>37</v>
      </c>
      <c r="M4" s="23" t="s">
        <v>38</v>
      </c>
      <c r="N4" s="23" t="s">
        <v>39</v>
      </c>
      <c r="O4" s="23" t="s">
        <v>40</v>
      </c>
      <c r="P4" s="24"/>
      <c r="Q4" s="27"/>
    </row>
    <row r="5" spans="1:17" ht="13.5" customHeight="1" x14ac:dyDescent="0.2">
      <c r="A5" s="11"/>
      <c r="B5" s="43" t="s">
        <v>41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12"/>
      <c r="Q5" s="1"/>
    </row>
    <row r="6" spans="1:17" ht="13.5" customHeight="1" x14ac:dyDescent="0.2">
      <c r="A6" s="11"/>
      <c r="B6" s="43" t="s">
        <v>932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12"/>
      <c r="Q6" s="1"/>
    </row>
    <row r="7" spans="1:17" ht="13.5" customHeight="1" x14ac:dyDescent="0.2">
      <c r="A7" s="11"/>
      <c r="B7" s="14">
        <v>2.8219135309117686E-8</v>
      </c>
      <c r="C7" s="14">
        <v>0</v>
      </c>
      <c r="D7" s="14">
        <v>1.0000000000000001E-5</v>
      </c>
      <c r="E7" s="14">
        <v>0</v>
      </c>
      <c r="F7" s="14">
        <v>0</v>
      </c>
      <c r="G7" s="14">
        <v>0</v>
      </c>
      <c r="H7" s="14">
        <v>0</v>
      </c>
      <c r="I7" s="15" t="s">
        <v>44</v>
      </c>
      <c r="J7" s="14">
        <v>0</v>
      </c>
      <c r="K7" s="15"/>
      <c r="L7" s="15"/>
      <c r="M7" s="15" t="s">
        <v>44</v>
      </c>
      <c r="N7" s="15" t="s">
        <v>44</v>
      </c>
      <c r="O7" s="15" t="s">
        <v>44</v>
      </c>
      <c r="P7" s="12"/>
      <c r="Q7" s="1"/>
    </row>
    <row r="8" spans="1:17" ht="13.5" customHeight="1" x14ac:dyDescent="0.2">
      <c r="A8" s="11"/>
      <c r="B8" s="16">
        <v>2.8219135309117686E-8</v>
      </c>
      <c r="C8" s="17"/>
      <c r="D8" s="16">
        <v>1.0000000000000001E-5</v>
      </c>
      <c r="E8" s="17"/>
      <c r="F8" s="16">
        <v>0</v>
      </c>
      <c r="G8" s="16">
        <v>0</v>
      </c>
      <c r="H8" s="17"/>
      <c r="I8" s="17"/>
      <c r="J8" s="16">
        <v>0</v>
      </c>
      <c r="K8" s="17"/>
      <c r="L8" s="17"/>
      <c r="M8" s="17"/>
      <c r="N8" s="17"/>
      <c r="O8" s="18" t="s">
        <v>933</v>
      </c>
      <c r="P8" s="12"/>
      <c r="Q8" s="1"/>
    </row>
    <row r="9" spans="1:17" ht="13.5" customHeight="1" x14ac:dyDescent="0.2">
      <c r="A9" s="11"/>
      <c r="B9" s="43" t="s">
        <v>934</v>
      </c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12"/>
      <c r="Q9" s="1"/>
    </row>
    <row r="10" spans="1:17" ht="13.5" customHeight="1" x14ac:dyDescent="0.2">
      <c r="A10" s="11"/>
      <c r="B10" s="14">
        <v>2.8219135309117686E-8</v>
      </c>
      <c r="C10" s="14">
        <v>0</v>
      </c>
      <c r="D10" s="14">
        <v>1.0000000000000001E-5</v>
      </c>
      <c r="E10" s="14">
        <v>0</v>
      </c>
      <c r="F10" s="14">
        <v>0</v>
      </c>
      <c r="G10" s="14">
        <v>0</v>
      </c>
      <c r="H10" s="14">
        <v>0</v>
      </c>
      <c r="I10" s="15" t="s">
        <v>44</v>
      </c>
      <c r="J10" s="14">
        <v>0</v>
      </c>
      <c r="K10" s="15"/>
      <c r="L10" s="15"/>
      <c r="M10" s="15" t="s">
        <v>44</v>
      </c>
      <c r="N10" s="15" t="s">
        <v>44</v>
      </c>
      <c r="O10" s="15" t="s">
        <v>44</v>
      </c>
      <c r="P10" s="12"/>
      <c r="Q10" s="1"/>
    </row>
    <row r="11" spans="1:17" ht="13.5" customHeight="1" x14ac:dyDescent="0.2">
      <c r="A11" s="11"/>
      <c r="B11" s="16">
        <v>2.8219135309117686E-8</v>
      </c>
      <c r="C11" s="17"/>
      <c r="D11" s="16">
        <v>1.0000000000000001E-5</v>
      </c>
      <c r="E11" s="17"/>
      <c r="F11" s="16">
        <v>0</v>
      </c>
      <c r="G11" s="16">
        <v>0</v>
      </c>
      <c r="H11" s="17"/>
      <c r="I11" s="17"/>
      <c r="J11" s="16">
        <v>0</v>
      </c>
      <c r="K11" s="17"/>
      <c r="L11" s="17"/>
      <c r="M11" s="17"/>
      <c r="N11" s="17"/>
      <c r="O11" s="18" t="s">
        <v>935</v>
      </c>
      <c r="P11" s="12"/>
      <c r="Q11" s="1"/>
    </row>
    <row r="12" spans="1:17" ht="13.5" customHeight="1" x14ac:dyDescent="0.2">
      <c r="A12" s="11"/>
      <c r="B12" s="43" t="s">
        <v>936</v>
      </c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12"/>
      <c r="Q12" s="1"/>
    </row>
    <row r="13" spans="1:17" ht="13.5" customHeight="1" x14ac:dyDescent="0.2">
      <c r="A13" s="11"/>
      <c r="B13" s="14">
        <v>2.8219135309117686E-8</v>
      </c>
      <c r="C13" s="14">
        <v>0</v>
      </c>
      <c r="D13" s="14">
        <v>1.0000000000000001E-5</v>
      </c>
      <c r="E13" s="14">
        <v>0</v>
      </c>
      <c r="F13" s="14">
        <v>0</v>
      </c>
      <c r="G13" s="14">
        <v>0</v>
      </c>
      <c r="H13" s="14">
        <v>0</v>
      </c>
      <c r="I13" s="15" t="s">
        <v>44</v>
      </c>
      <c r="J13" s="14">
        <v>0</v>
      </c>
      <c r="K13" s="15"/>
      <c r="L13" s="15"/>
      <c r="M13" s="15" t="s">
        <v>44</v>
      </c>
      <c r="N13" s="15" t="s">
        <v>44</v>
      </c>
      <c r="O13" s="15" t="s">
        <v>44</v>
      </c>
      <c r="P13" s="12"/>
      <c r="Q13" s="1"/>
    </row>
    <row r="14" spans="1:17" ht="13.5" customHeight="1" x14ac:dyDescent="0.2">
      <c r="A14" s="11"/>
      <c r="B14" s="16">
        <v>2.8219135309117686E-8</v>
      </c>
      <c r="C14" s="17"/>
      <c r="D14" s="16">
        <v>1.0000000000000001E-5</v>
      </c>
      <c r="E14" s="17"/>
      <c r="F14" s="16">
        <v>0</v>
      </c>
      <c r="G14" s="16">
        <v>0</v>
      </c>
      <c r="H14" s="17"/>
      <c r="I14" s="17"/>
      <c r="J14" s="16">
        <v>0</v>
      </c>
      <c r="K14" s="17"/>
      <c r="L14" s="17"/>
      <c r="M14" s="17"/>
      <c r="N14" s="17"/>
      <c r="O14" s="18" t="s">
        <v>937</v>
      </c>
      <c r="P14" s="12"/>
      <c r="Q14" s="1"/>
    </row>
    <row r="15" spans="1:17" ht="13.5" customHeight="1" x14ac:dyDescent="0.2">
      <c r="A15" s="11"/>
      <c r="B15" s="43" t="s">
        <v>938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12"/>
      <c r="Q15" s="1"/>
    </row>
    <row r="16" spans="1:17" ht="13.5" customHeight="1" x14ac:dyDescent="0.2">
      <c r="A16" s="11"/>
      <c r="B16" s="14">
        <v>2.8219135309117686E-8</v>
      </c>
      <c r="C16" s="14">
        <v>0</v>
      </c>
      <c r="D16" s="14">
        <v>1.0000000000000001E-5</v>
      </c>
      <c r="E16" s="14">
        <v>0</v>
      </c>
      <c r="F16" s="14">
        <v>0</v>
      </c>
      <c r="G16" s="14">
        <v>0</v>
      </c>
      <c r="H16" s="14">
        <v>0</v>
      </c>
      <c r="I16" s="15" t="s">
        <v>44</v>
      </c>
      <c r="J16" s="14">
        <v>0</v>
      </c>
      <c r="K16" s="15"/>
      <c r="L16" s="15"/>
      <c r="M16" s="15" t="s">
        <v>44</v>
      </c>
      <c r="N16" s="15" t="s">
        <v>44</v>
      </c>
      <c r="O16" s="15" t="s">
        <v>44</v>
      </c>
      <c r="P16" s="12"/>
      <c r="Q16" s="1"/>
    </row>
    <row r="17" spans="1:17" ht="13.5" customHeight="1" x14ac:dyDescent="0.2">
      <c r="A17" s="11"/>
      <c r="B17" s="16">
        <v>2.8219135309117686E-8</v>
      </c>
      <c r="C17" s="17"/>
      <c r="D17" s="16">
        <v>1.0000000000000001E-5</v>
      </c>
      <c r="E17" s="17"/>
      <c r="F17" s="16">
        <v>0</v>
      </c>
      <c r="G17" s="16">
        <v>0</v>
      </c>
      <c r="H17" s="17"/>
      <c r="I17" s="17"/>
      <c r="J17" s="16">
        <v>0</v>
      </c>
      <c r="K17" s="17"/>
      <c r="L17" s="17"/>
      <c r="M17" s="17"/>
      <c r="N17" s="17"/>
      <c r="O17" s="18" t="s">
        <v>939</v>
      </c>
      <c r="P17" s="12"/>
      <c r="Q17" s="1"/>
    </row>
    <row r="18" spans="1:17" ht="13.5" customHeight="1" x14ac:dyDescent="0.2">
      <c r="A18" s="11"/>
      <c r="B18" s="43" t="s">
        <v>789</v>
      </c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12"/>
      <c r="Q18" s="1"/>
    </row>
    <row r="19" spans="1:17" ht="13.5" customHeight="1" x14ac:dyDescent="0.2">
      <c r="A19" s="11"/>
      <c r="B19" s="14">
        <v>2.8219135309117686E-8</v>
      </c>
      <c r="C19" s="14">
        <v>0</v>
      </c>
      <c r="D19" s="14">
        <v>1.0000000000000001E-5</v>
      </c>
      <c r="E19" s="14">
        <v>0</v>
      </c>
      <c r="F19" s="14">
        <v>0</v>
      </c>
      <c r="G19" s="14">
        <v>0</v>
      </c>
      <c r="H19" s="14">
        <v>0</v>
      </c>
      <c r="I19" s="15" t="s">
        <v>44</v>
      </c>
      <c r="J19" s="14">
        <v>0</v>
      </c>
      <c r="K19" s="15"/>
      <c r="L19" s="15"/>
      <c r="M19" s="15" t="s">
        <v>44</v>
      </c>
      <c r="N19" s="15" t="s">
        <v>44</v>
      </c>
      <c r="O19" s="15" t="s">
        <v>44</v>
      </c>
      <c r="P19" s="12"/>
      <c r="Q19" s="1"/>
    </row>
    <row r="20" spans="1:17" ht="13.5" customHeight="1" x14ac:dyDescent="0.2">
      <c r="A20" s="11"/>
      <c r="B20" s="16">
        <v>2.8219135309117686E-8</v>
      </c>
      <c r="C20" s="17"/>
      <c r="D20" s="16">
        <v>1.0000000000000001E-5</v>
      </c>
      <c r="E20" s="17"/>
      <c r="F20" s="16">
        <v>0</v>
      </c>
      <c r="G20" s="16">
        <v>0</v>
      </c>
      <c r="H20" s="17"/>
      <c r="I20" s="17"/>
      <c r="J20" s="16">
        <v>0</v>
      </c>
      <c r="K20" s="17"/>
      <c r="L20" s="17"/>
      <c r="M20" s="17"/>
      <c r="N20" s="17"/>
      <c r="O20" s="18" t="s">
        <v>790</v>
      </c>
      <c r="P20" s="12"/>
      <c r="Q20" s="1"/>
    </row>
    <row r="21" spans="1:17" ht="13.5" customHeight="1" x14ac:dyDescent="0.2">
      <c r="A21" s="11"/>
      <c r="B21" s="16">
        <v>1.4109567654558842E-7</v>
      </c>
      <c r="C21" s="17"/>
      <c r="D21" s="16">
        <v>5.0000000000000002E-5</v>
      </c>
      <c r="E21" s="17"/>
      <c r="F21" s="16">
        <v>0</v>
      </c>
      <c r="G21" s="16">
        <v>0</v>
      </c>
      <c r="H21" s="17"/>
      <c r="I21" s="17"/>
      <c r="J21" s="16">
        <v>0</v>
      </c>
      <c r="K21" s="17"/>
      <c r="L21" s="17"/>
      <c r="M21" s="17"/>
      <c r="N21" s="17"/>
      <c r="O21" s="18" t="s">
        <v>58</v>
      </c>
      <c r="P21" s="12"/>
      <c r="Q21" s="1"/>
    </row>
    <row r="22" spans="1:17" ht="13.5" customHeight="1" x14ac:dyDescent="0.2">
      <c r="A22" s="11"/>
      <c r="B22" s="43" t="s">
        <v>59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12"/>
      <c r="Q22" s="1"/>
    </row>
    <row r="23" spans="1:17" ht="13.5" customHeight="1" x14ac:dyDescent="0.2">
      <c r="A23" s="11"/>
      <c r="B23" s="43" t="s">
        <v>940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12"/>
      <c r="Q23" s="1"/>
    </row>
    <row r="24" spans="1:17" ht="13.5" customHeight="1" x14ac:dyDescent="0.2">
      <c r="A24" s="11"/>
      <c r="B24" s="14">
        <v>2.8219135309117686E-8</v>
      </c>
      <c r="C24" s="14">
        <v>0</v>
      </c>
      <c r="D24" s="14">
        <v>1.0000000000000001E-5</v>
      </c>
      <c r="E24" s="14">
        <v>0</v>
      </c>
      <c r="F24" s="14">
        <v>0</v>
      </c>
      <c r="G24" s="14">
        <v>0</v>
      </c>
      <c r="H24" s="14">
        <v>0</v>
      </c>
      <c r="I24" s="15" t="s">
        <v>44</v>
      </c>
      <c r="J24" s="14">
        <v>0</v>
      </c>
      <c r="K24" s="15"/>
      <c r="L24" s="15"/>
      <c r="M24" s="15" t="s">
        <v>44</v>
      </c>
      <c r="N24" s="15" t="s">
        <v>44</v>
      </c>
      <c r="O24" s="15" t="s">
        <v>44</v>
      </c>
      <c r="P24" s="12"/>
      <c r="Q24" s="1"/>
    </row>
    <row r="25" spans="1:17" ht="13.5" customHeight="1" x14ac:dyDescent="0.2">
      <c r="A25" s="11"/>
      <c r="B25" s="16">
        <v>2.8219135309117686E-8</v>
      </c>
      <c r="C25" s="17"/>
      <c r="D25" s="16">
        <v>1.0000000000000001E-5</v>
      </c>
      <c r="E25" s="17"/>
      <c r="F25" s="16">
        <v>0</v>
      </c>
      <c r="G25" s="16">
        <v>0</v>
      </c>
      <c r="H25" s="17"/>
      <c r="I25" s="17"/>
      <c r="J25" s="16">
        <v>0</v>
      </c>
      <c r="K25" s="17"/>
      <c r="L25" s="17"/>
      <c r="M25" s="17"/>
      <c r="N25" s="17"/>
      <c r="O25" s="18" t="s">
        <v>941</v>
      </c>
      <c r="P25" s="12"/>
      <c r="Q25" s="1"/>
    </row>
    <row r="26" spans="1:17" ht="13.5" customHeight="1" x14ac:dyDescent="0.2">
      <c r="A26" s="11"/>
      <c r="B26" s="43" t="s">
        <v>942</v>
      </c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12"/>
      <c r="Q26" s="1"/>
    </row>
    <row r="27" spans="1:17" ht="13.5" customHeight="1" x14ac:dyDescent="0.2">
      <c r="A27" s="11"/>
      <c r="B27" s="14">
        <v>2.8219135309117686E-8</v>
      </c>
      <c r="C27" s="14">
        <v>0</v>
      </c>
      <c r="D27" s="14">
        <v>1.0000000000000001E-5</v>
      </c>
      <c r="E27" s="14">
        <v>0</v>
      </c>
      <c r="F27" s="14">
        <v>0</v>
      </c>
      <c r="G27" s="14">
        <v>0</v>
      </c>
      <c r="H27" s="14">
        <v>0</v>
      </c>
      <c r="I27" s="15" t="s">
        <v>44</v>
      </c>
      <c r="J27" s="14">
        <v>0</v>
      </c>
      <c r="K27" s="15"/>
      <c r="L27" s="15"/>
      <c r="M27" s="15" t="s">
        <v>44</v>
      </c>
      <c r="N27" s="15" t="s">
        <v>44</v>
      </c>
      <c r="O27" s="15" t="s">
        <v>44</v>
      </c>
      <c r="P27" s="12"/>
      <c r="Q27" s="1"/>
    </row>
    <row r="28" spans="1:17" ht="13.5" customHeight="1" x14ac:dyDescent="0.2">
      <c r="A28" s="11"/>
      <c r="B28" s="16">
        <v>2.8219135309117686E-8</v>
      </c>
      <c r="C28" s="17"/>
      <c r="D28" s="16">
        <v>1.0000000000000001E-5</v>
      </c>
      <c r="E28" s="17"/>
      <c r="F28" s="16">
        <v>0</v>
      </c>
      <c r="G28" s="16">
        <v>0</v>
      </c>
      <c r="H28" s="17"/>
      <c r="I28" s="17"/>
      <c r="J28" s="16">
        <v>0</v>
      </c>
      <c r="K28" s="17"/>
      <c r="L28" s="17"/>
      <c r="M28" s="17"/>
      <c r="N28" s="17"/>
      <c r="O28" s="18" t="s">
        <v>943</v>
      </c>
      <c r="P28" s="12"/>
      <c r="Q28" s="1"/>
    </row>
    <row r="29" spans="1:17" ht="13.5" customHeight="1" x14ac:dyDescent="0.2">
      <c r="A29" s="11"/>
      <c r="B29" s="16">
        <v>5.6438270618235371E-8</v>
      </c>
      <c r="C29" s="17"/>
      <c r="D29" s="16">
        <v>2.0000000000000002E-5</v>
      </c>
      <c r="E29" s="17"/>
      <c r="F29" s="16">
        <v>0</v>
      </c>
      <c r="G29" s="16">
        <v>0</v>
      </c>
      <c r="H29" s="17"/>
      <c r="I29" s="17"/>
      <c r="J29" s="16">
        <v>0</v>
      </c>
      <c r="K29" s="17"/>
      <c r="L29" s="17"/>
      <c r="M29" s="17"/>
      <c r="N29" s="17"/>
      <c r="O29" s="18" t="s">
        <v>64</v>
      </c>
      <c r="P29" s="12"/>
      <c r="Q29" s="1"/>
    </row>
    <row r="30" spans="1:17" ht="13.5" customHeight="1" x14ac:dyDescent="0.2">
      <c r="A30" s="11"/>
      <c r="B30" s="19">
        <v>1.9753394716382379E-7</v>
      </c>
      <c r="C30" s="20"/>
      <c r="D30" s="19">
        <v>6.9999999999999994E-5</v>
      </c>
      <c r="E30" s="20"/>
      <c r="F30" s="19">
        <v>0</v>
      </c>
      <c r="G30" s="19">
        <v>0</v>
      </c>
      <c r="H30" s="20"/>
      <c r="I30" s="20"/>
      <c r="J30" s="19">
        <v>0</v>
      </c>
      <c r="K30" s="20"/>
      <c r="L30" s="20"/>
      <c r="M30" s="20"/>
      <c r="N30" s="20"/>
      <c r="O30" s="21" t="s">
        <v>109</v>
      </c>
      <c r="P30" s="12"/>
      <c r="Q30" s="1"/>
    </row>
    <row r="31" spans="1:17" ht="13.5" customHeight="1" x14ac:dyDescent="0.2">
      <c r="A31" s="11"/>
      <c r="B31" s="13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"/>
    </row>
    <row r="32" spans="1:17" ht="13.5" customHeight="1" x14ac:dyDescent="0.2">
      <c r="A32" s="11"/>
      <c r="B32" s="45" t="s">
        <v>31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1"/>
    </row>
    <row r="33" spans="1:16" ht="13.5" customHeight="1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 ht="13.5" customHeight="1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ht="13.5" customHeight="1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 ht="13.5" customHeight="1" x14ac:dyDescent="0.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 ht="13.5" customHeight="1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6" ht="13.5" customHeight="1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1:16" ht="13.5" customHeight="1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6" ht="13.5" customHeight="1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 ht="13.5" customHeight="1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6" ht="13.5" customHeight="1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6" ht="13.5" customHeight="1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ht="13.5" customHeight="1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1:16" ht="13.5" customHeight="1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16" ht="13.5" customHeight="1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16" ht="13.5" customHeigh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16" ht="13.5" customHeight="1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 ht="13.5" customHeight="1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 ht="13.5" customHeight="1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1:16" ht="13.5" customHeight="1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 ht="13.5" customHeight="1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6" ht="13.5" customHeight="1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16" ht="13.5" customHeight="1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6" ht="13.5" customHeight="1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 ht="13.5" customHeight="1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1:16" ht="13.5" customHeight="1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spans="1:16" ht="13.5" customHeight="1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spans="1:16" ht="13.5" customHeight="1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spans="1:16" ht="13.5" customHeight="1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spans="1:16" ht="13.5" customHeight="1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spans="1:16" ht="13.5" customHeight="1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ht="13.5" customHeight="1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1:16" ht="13.5" customHeight="1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6" ht="13.5" customHeight="1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ht="13.5" customHeight="1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spans="1:16" ht="13.5" customHeight="1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1:16" ht="13.5" customHeight="1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ht="13.5" customHeight="1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 spans="1:16" ht="13.5" customHeight="1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 spans="1:16" ht="13.5" customHeight="1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 spans="1:16" ht="13.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spans="1:16" ht="13.5" customHeight="1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 spans="1:16" ht="13.5" customHeight="1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ht="13.5" customHeight="1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spans="1:16" ht="13.5" customHeight="1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spans="1:16" ht="13.5" customHeight="1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ht="13.5" customHeight="1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spans="1:16" ht="13.5" customHeight="1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spans="1:16" ht="13.5" customHeight="1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ht="13.5" customHeight="1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1:16" ht="13.5" customHeight="1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 spans="1:16" ht="13.5" customHeight="1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ht="13.5" customHeight="1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 spans="1:16" ht="13.5" customHeight="1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 spans="1:16" ht="13.5" customHeight="1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ht="13.5" customHeight="1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 spans="1:16" ht="13.5" customHeight="1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 spans="1:16" ht="13.5" customHeight="1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ht="13.5" customHeight="1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spans="1:16" ht="13.5" customHeight="1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 spans="1:16" ht="13.5" customHeight="1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spans="1:16" ht="13.5" customHeight="1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spans="1:16" ht="13.5" customHeight="1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 spans="1:16" ht="13.5" customHeight="1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 spans="1:16" ht="13.5" customHeight="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 spans="1:16" ht="13.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 spans="1:16" ht="13.5" customHeight="1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 spans="1:16" ht="13.5" customHeight="1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 spans="1:16" ht="13.5" customHeight="1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1:16" ht="13.5" customHeight="1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1:16" ht="13.5" customHeight="1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  <row r="103" spans="1:16" ht="13.5" customHeight="1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</row>
    <row r="104" spans="1:16" ht="13.5" customHeight="1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</row>
    <row r="105" spans="1:16" ht="13.5" customHeight="1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</row>
    <row r="106" spans="1:16" ht="13.5" customHeight="1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</row>
    <row r="107" spans="1:16" ht="13.5" customHeight="1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</row>
    <row r="108" spans="1:16" ht="13.5" customHeight="1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</row>
    <row r="109" spans="1:16" ht="13.5" customHeight="1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</row>
    <row r="110" spans="1:16" ht="13.5" customHeight="1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</row>
    <row r="111" spans="1:16" ht="13.5" customHeight="1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</row>
    <row r="112" spans="1:16" ht="13.5" customHeight="1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</row>
    <row r="113" spans="1:16" ht="13.5" customHeight="1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</row>
    <row r="114" spans="1:16" ht="13.5" customHeight="1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</row>
    <row r="115" spans="1:16" ht="13.5" customHeight="1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</row>
    <row r="116" spans="1:16" ht="13.5" customHeight="1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</row>
    <row r="117" spans="1:16" ht="13.5" customHeight="1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</row>
    <row r="118" spans="1:16" ht="13.5" customHeight="1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</row>
    <row r="119" spans="1:16" ht="13.5" customHeight="1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</row>
    <row r="120" spans="1:16" ht="13.5" customHeight="1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</row>
    <row r="121" spans="1:16" ht="13.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</row>
    <row r="122" spans="1:16" ht="13.5" customHeight="1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</row>
    <row r="123" spans="1:16" ht="13.5" customHeight="1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</row>
    <row r="124" spans="1:16" ht="13.5" customHeight="1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</row>
    <row r="125" spans="1:16" ht="13.5" customHeight="1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</row>
    <row r="126" spans="1:16" ht="13.5" customHeight="1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</row>
    <row r="127" spans="1:16" ht="13.5" customHeight="1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</row>
    <row r="128" spans="1:16" ht="13.5" customHeight="1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</row>
    <row r="129" spans="1:16" ht="13.5" customHeight="1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</row>
    <row r="130" spans="1:16" ht="13.5" customHeight="1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</row>
    <row r="131" spans="1:16" ht="13.5" customHeight="1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</row>
    <row r="132" spans="1:16" ht="13.5" customHeight="1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</row>
    <row r="133" spans="1:16" ht="13.5" customHeight="1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</row>
    <row r="134" spans="1:16" ht="13.5" customHeight="1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</row>
    <row r="135" spans="1:16" ht="13.5" customHeight="1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</row>
    <row r="136" spans="1:16" ht="13.5" customHeight="1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</row>
    <row r="137" spans="1:16" ht="13.5" customHeight="1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</row>
    <row r="138" spans="1:16" ht="13.5" customHeight="1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</row>
    <row r="139" spans="1:16" ht="13.5" customHeight="1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</row>
    <row r="140" spans="1:16" ht="13.5" customHeight="1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</row>
    <row r="141" spans="1:16" ht="13.5" customHeight="1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</row>
    <row r="142" spans="1:16" ht="13.5" customHeight="1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</row>
    <row r="143" spans="1:16" ht="13.5" customHeight="1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</row>
    <row r="144" spans="1:16" ht="13.5" customHeight="1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</row>
    <row r="145" spans="1:16" ht="13.5" customHeight="1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</row>
    <row r="146" spans="1:16" ht="13.5" customHeight="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</row>
    <row r="147" spans="1:16" ht="13.5" customHeight="1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</row>
    <row r="148" spans="1:16" ht="13.5" customHeight="1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</row>
    <row r="149" spans="1:16" ht="13.5" customHeight="1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</row>
    <row r="150" spans="1:16" ht="13.5" customHeight="1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</row>
    <row r="151" spans="1:16" ht="13.5" customHeight="1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</row>
    <row r="152" spans="1:16" ht="13.5" customHeight="1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</row>
    <row r="153" spans="1:16" ht="13.5" customHeight="1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</row>
    <row r="154" spans="1:16" ht="13.5" customHeight="1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</row>
    <row r="155" spans="1:16" ht="13.5" customHeight="1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</row>
    <row r="156" spans="1:16" ht="13.5" customHeight="1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</row>
    <row r="157" spans="1:16" ht="13.5" customHeight="1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</row>
    <row r="158" spans="1:16" ht="13.5" customHeight="1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</row>
    <row r="159" spans="1:16" ht="13.5" customHeight="1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</row>
    <row r="160" spans="1:16" ht="13.5" customHeight="1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</row>
    <row r="161" spans="1:16" ht="13.5" customHeight="1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</row>
    <row r="162" spans="1:16" ht="13.5" customHeight="1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</row>
    <row r="163" spans="1:16" ht="13.5" customHeight="1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</row>
    <row r="164" spans="1:16" ht="13.5" customHeight="1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</row>
    <row r="165" spans="1:16" ht="13.5" customHeight="1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</row>
    <row r="166" spans="1:16" ht="13.5" customHeight="1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</row>
    <row r="167" spans="1:16" ht="13.5" customHeight="1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</row>
    <row r="168" spans="1:16" ht="13.5" customHeight="1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</row>
    <row r="169" spans="1:16" ht="13.5" customHeight="1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</row>
    <row r="170" spans="1:16" ht="13.5" customHeight="1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</row>
    <row r="171" spans="1:16" ht="13.5" customHeight="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</row>
    <row r="172" spans="1:16" ht="13.5" customHeight="1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</row>
    <row r="173" spans="1:16" ht="13.5" customHeight="1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</row>
    <row r="174" spans="1:16" ht="13.5" customHeight="1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</row>
    <row r="175" spans="1:16" ht="13.5" customHeight="1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</row>
    <row r="176" spans="1:16" ht="13.5" customHeight="1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</row>
    <row r="177" spans="1:16" ht="13.5" customHeight="1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</row>
    <row r="178" spans="1:16" ht="13.5" customHeight="1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</row>
    <row r="179" spans="1:16" ht="13.5" customHeight="1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</row>
    <row r="180" spans="1:16" ht="13.5" customHeight="1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</row>
    <row r="181" spans="1:16" ht="13.5" customHeight="1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</row>
    <row r="182" spans="1:16" ht="13.5" customHeight="1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</row>
    <row r="183" spans="1:16" ht="13.5" customHeight="1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</row>
    <row r="184" spans="1:16" ht="13.5" customHeight="1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</row>
    <row r="185" spans="1:16" ht="13.5" customHeight="1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</row>
    <row r="186" spans="1:16" ht="13.5" customHeight="1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</row>
    <row r="187" spans="1:16" ht="13.5" customHeight="1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</row>
    <row r="188" spans="1:16" ht="13.5" customHeight="1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</row>
    <row r="189" spans="1:16" ht="13.5" customHeight="1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</row>
    <row r="190" spans="1:16" ht="13.5" customHeight="1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</row>
    <row r="191" spans="1:16" ht="13.5" customHeight="1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</row>
    <row r="192" spans="1:16" ht="13.5" customHeight="1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</row>
    <row r="193" spans="1:16" ht="13.5" customHeight="1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</row>
    <row r="194" spans="1:16" ht="13.5" customHeight="1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</row>
    <row r="195" spans="1:16" ht="13.5" customHeight="1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</row>
    <row r="196" spans="1:16" ht="13.5" customHeight="1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</row>
    <row r="197" spans="1:16" ht="13.5" customHeight="1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</row>
    <row r="198" spans="1:16" ht="13.5" customHeight="1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</row>
    <row r="199" spans="1:16" ht="13.5" customHeight="1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</row>
    <row r="200" spans="1:16" ht="13.5" customHeight="1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</row>
    <row r="201" spans="1:16" ht="13.5" customHeight="1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</row>
    <row r="202" spans="1:16" ht="13.5" customHeight="1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</row>
    <row r="203" spans="1:16" ht="13.5" customHeight="1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</row>
    <row r="204" spans="1:16" ht="13.5" customHeight="1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</row>
    <row r="205" spans="1:16" ht="13.5" customHeight="1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</row>
    <row r="206" spans="1:16" ht="13.5" customHeight="1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</row>
    <row r="207" spans="1:16" ht="13.5" customHeight="1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</row>
    <row r="208" spans="1:16" ht="13.5" customHeight="1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</row>
    <row r="209" spans="1:16" ht="13.5" customHeight="1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</row>
    <row r="210" spans="1:16" ht="13.5" customHeight="1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</row>
    <row r="211" spans="1:16" ht="13.5" customHeight="1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</row>
    <row r="212" spans="1:16" ht="13.5" customHeight="1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</row>
    <row r="213" spans="1:16" ht="13.5" customHeight="1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</row>
    <row r="214" spans="1:16" ht="13.5" customHeight="1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</row>
    <row r="215" spans="1:16" ht="13.5" customHeight="1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</row>
    <row r="216" spans="1:16" ht="13.5" customHeight="1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</row>
    <row r="217" spans="1:16" ht="13.5" customHeight="1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</row>
    <row r="218" spans="1:16" ht="13.5" customHeight="1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</row>
    <row r="219" spans="1:16" ht="13.5" customHeight="1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</row>
    <row r="220" spans="1:16" ht="13.5" customHeight="1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</row>
    <row r="221" spans="1:16" ht="13.5" customHeight="1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</row>
    <row r="222" spans="1:16" ht="13.5" customHeight="1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</row>
    <row r="223" spans="1:16" ht="13.5" customHeight="1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</row>
    <row r="224" spans="1:16" ht="13.5" customHeight="1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</row>
    <row r="225" spans="1:16" ht="13.5" customHeight="1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</row>
    <row r="226" spans="1:16" ht="13.5" customHeight="1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</row>
    <row r="227" spans="1:16" ht="13.5" customHeight="1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</row>
    <row r="228" spans="1:16" ht="13.5" customHeight="1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</row>
    <row r="229" spans="1:16" ht="13.5" customHeight="1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</row>
    <row r="230" spans="1:16" ht="13.5" customHeight="1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</row>
    <row r="231" spans="1:16" ht="13.5" customHeight="1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</row>
    <row r="232" spans="1:16" ht="13.5" customHeight="1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</row>
    <row r="233" spans="1:16" ht="13.5" customHeight="1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</row>
    <row r="234" spans="1:16" ht="13.5" customHeight="1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</row>
    <row r="235" spans="1:16" ht="13.5" customHeight="1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</row>
    <row r="236" spans="1:16" ht="13.5" customHeight="1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</row>
    <row r="237" spans="1:16" ht="13.5" customHeight="1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</row>
    <row r="238" spans="1:16" ht="13.5" customHeight="1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</row>
    <row r="239" spans="1:16" ht="13.5" customHeight="1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</row>
    <row r="240" spans="1:16" ht="13.5" customHeight="1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</row>
    <row r="241" spans="1:16" ht="13.5" customHeight="1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</row>
    <row r="242" spans="1:16" ht="13.5" customHeight="1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</row>
    <row r="243" spans="1:16" ht="13.5" customHeight="1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</row>
    <row r="244" spans="1:16" ht="13.5" customHeight="1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</row>
    <row r="245" spans="1:16" ht="13.5" customHeight="1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</row>
    <row r="246" spans="1:16" ht="13.5" customHeight="1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</row>
    <row r="247" spans="1:16" ht="13.5" customHeight="1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</row>
    <row r="248" spans="1:16" ht="13.5" customHeight="1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</row>
    <row r="249" spans="1:16" ht="13.5" customHeight="1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</row>
    <row r="250" spans="1:16" ht="13.5" customHeight="1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</row>
    <row r="251" spans="1:16" ht="13.5" customHeight="1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</row>
    <row r="252" spans="1:16" ht="13.5" customHeight="1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</row>
    <row r="253" spans="1:16" ht="13.5" customHeight="1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</row>
    <row r="254" spans="1:16" ht="13.5" customHeight="1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</row>
    <row r="255" spans="1:16" ht="13.5" customHeight="1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</row>
    <row r="256" spans="1:16" ht="13.5" customHeight="1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</row>
    <row r="257" spans="1:16" ht="13.5" customHeight="1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</row>
    <row r="258" spans="1:16" ht="13.5" customHeight="1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</row>
    <row r="259" spans="1:16" ht="13.5" customHeight="1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</row>
    <row r="260" spans="1:16" ht="13.5" customHeight="1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</row>
    <row r="261" spans="1:16" ht="13.5" customHeight="1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</row>
    <row r="262" spans="1:16" ht="13.5" customHeight="1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</row>
    <row r="263" spans="1:16" ht="13.5" customHeight="1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</row>
    <row r="264" spans="1:16" ht="13.5" customHeight="1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</row>
    <row r="265" spans="1:16" ht="13.5" customHeight="1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</row>
    <row r="266" spans="1:16" ht="13.5" customHeight="1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</row>
    <row r="267" spans="1:16" ht="13.5" customHeight="1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</row>
    <row r="268" spans="1:16" ht="13.5" customHeight="1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</row>
    <row r="269" spans="1:16" ht="13.5" customHeight="1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</row>
    <row r="270" spans="1:16" ht="13.5" customHeight="1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</row>
    <row r="271" spans="1:16" ht="13.5" customHeight="1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</row>
    <row r="272" spans="1:16" ht="13.5" customHeight="1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</row>
    <row r="273" spans="1:16" ht="13.5" customHeight="1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</row>
    <row r="274" spans="1:16" ht="13.5" customHeight="1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</row>
    <row r="275" spans="1:16" ht="13.5" customHeight="1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</row>
    <row r="276" spans="1:16" ht="13.5" customHeight="1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</row>
    <row r="277" spans="1:16" ht="13.5" customHeight="1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</row>
    <row r="278" spans="1:16" ht="13.5" customHeight="1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</row>
    <row r="279" spans="1:16" ht="13.5" customHeight="1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</row>
    <row r="280" spans="1:16" ht="13.5" customHeight="1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</row>
    <row r="281" spans="1:16" ht="13.5" customHeight="1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</row>
    <row r="282" spans="1:16" ht="13.5" customHeight="1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</row>
    <row r="283" spans="1:16" ht="13.5" customHeight="1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</row>
    <row r="284" spans="1:16" ht="13.5" customHeight="1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</row>
    <row r="285" spans="1:16" ht="13.5" customHeight="1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</row>
    <row r="286" spans="1:16" ht="13.5" customHeight="1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</row>
    <row r="287" spans="1:16" ht="13.5" customHeight="1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</row>
    <row r="288" spans="1:16" ht="13.5" customHeight="1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</row>
    <row r="289" spans="1:16" ht="13.5" customHeight="1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</row>
    <row r="290" spans="1:16" ht="13.5" customHeight="1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</row>
    <row r="291" spans="1:16" ht="13.5" customHeight="1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</row>
    <row r="292" spans="1:16" ht="13.5" customHeight="1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</row>
    <row r="293" spans="1:16" ht="13.5" customHeight="1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</row>
    <row r="294" spans="1:16" ht="13.5" customHeight="1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</row>
    <row r="295" spans="1:16" ht="13.5" customHeight="1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</row>
    <row r="296" spans="1:16" ht="13.5" customHeight="1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</row>
    <row r="297" spans="1:16" ht="13.5" customHeight="1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</row>
    <row r="298" spans="1:16" ht="13.5" customHeight="1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</row>
    <row r="299" spans="1:16" ht="13.5" customHeight="1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</row>
    <row r="300" spans="1:16" ht="13.5" customHeight="1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</row>
    <row r="301" spans="1:16" ht="13.5" customHeight="1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</row>
    <row r="302" spans="1:16" ht="13.5" customHeight="1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</row>
    <row r="303" spans="1:16" ht="13.5" customHeight="1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</row>
    <row r="304" spans="1:16" ht="13.5" customHeight="1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</row>
    <row r="305" spans="1:16" ht="13.5" customHeight="1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</row>
    <row r="306" spans="1:16" ht="13.5" customHeight="1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</row>
    <row r="307" spans="1:16" ht="13.5" customHeight="1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</row>
    <row r="308" spans="1:16" ht="13.5" customHeight="1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</row>
    <row r="309" spans="1:16" ht="13.5" customHeight="1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</row>
    <row r="310" spans="1:16" ht="13.5" customHeight="1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</row>
    <row r="311" spans="1:16" ht="13.5" customHeight="1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</row>
    <row r="312" spans="1:16" ht="13.5" customHeight="1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</row>
    <row r="313" spans="1:16" ht="13.5" customHeight="1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</row>
    <row r="314" spans="1:16" ht="13.5" customHeight="1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</row>
    <row r="315" spans="1:16" ht="13.5" customHeight="1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</row>
    <row r="316" spans="1:16" ht="13.5" customHeight="1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</row>
    <row r="317" spans="1:16" ht="13.5" customHeight="1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</row>
    <row r="318" spans="1:16" ht="13.5" customHeight="1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</row>
    <row r="319" spans="1:16" ht="13.5" customHeight="1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</row>
    <row r="320" spans="1:16" ht="13.5" customHeight="1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</row>
    <row r="321" spans="1:16" ht="13.5" customHeight="1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</row>
    <row r="322" spans="1:16" ht="13.5" customHeight="1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</row>
    <row r="323" spans="1:16" ht="13.5" customHeight="1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</row>
    <row r="324" spans="1:16" ht="13.5" customHeight="1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</row>
    <row r="325" spans="1:16" ht="13.5" customHeight="1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</row>
    <row r="326" spans="1:16" ht="13.5" customHeight="1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</row>
    <row r="327" spans="1:16" ht="13.5" customHeight="1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</row>
    <row r="328" spans="1:16" ht="13.5" customHeight="1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</row>
    <row r="329" spans="1:16" ht="13.5" customHeight="1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</row>
    <row r="330" spans="1:16" ht="13.5" customHeight="1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</row>
    <row r="331" spans="1:16" ht="13.5" customHeight="1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</row>
    <row r="332" spans="1:16" ht="13.5" customHeight="1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</row>
    <row r="333" spans="1:16" ht="13.5" customHeight="1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</row>
    <row r="334" spans="1:16" ht="13.5" customHeight="1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</row>
    <row r="335" spans="1:16" ht="13.5" customHeight="1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</row>
    <row r="336" spans="1:16" ht="13.5" customHeight="1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</row>
    <row r="337" spans="1:16" ht="13.5" customHeight="1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</row>
    <row r="338" spans="1:16" ht="13.5" customHeight="1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</row>
    <row r="339" spans="1:16" ht="13.5" customHeight="1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</row>
    <row r="340" spans="1:16" ht="13.5" customHeight="1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</row>
    <row r="341" spans="1:16" ht="13.5" customHeight="1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</row>
    <row r="342" spans="1:16" ht="13.5" customHeight="1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</row>
    <row r="343" spans="1:16" ht="13.5" customHeight="1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</row>
    <row r="344" spans="1:16" ht="13.5" customHeight="1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</row>
    <row r="345" spans="1:16" ht="13.5" customHeight="1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</row>
    <row r="346" spans="1:16" ht="13.5" customHeight="1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</row>
    <row r="347" spans="1:16" ht="13.5" customHeight="1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</row>
    <row r="348" spans="1:16" ht="13.5" customHeight="1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</row>
    <row r="349" spans="1:16" ht="13.5" customHeight="1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</row>
    <row r="350" spans="1:16" ht="13.5" customHeight="1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</row>
    <row r="351" spans="1:16" ht="13.5" customHeight="1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</row>
    <row r="352" spans="1:16" ht="13.5" customHeight="1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</row>
    <row r="353" spans="1:16" ht="13.5" customHeight="1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</row>
    <row r="354" spans="1:16" ht="13.5" customHeight="1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</row>
    <row r="355" spans="1:16" ht="13.5" customHeight="1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</row>
    <row r="356" spans="1:16" ht="13.5" customHeight="1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</row>
    <row r="357" spans="1:16" ht="13.5" customHeight="1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</row>
    <row r="358" spans="1:16" ht="13.5" customHeight="1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</row>
    <row r="359" spans="1:16" ht="13.5" customHeight="1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</row>
    <row r="360" spans="1:16" ht="13.5" customHeight="1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</row>
    <row r="361" spans="1:16" ht="13.5" customHeight="1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</row>
    <row r="362" spans="1:16" ht="13.5" customHeight="1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</row>
    <row r="363" spans="1:16" ht="13.5" customHeight="1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</row>
    <row r="364" spans="1:16" ht="13.5" customHeight="1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</row>
    <row r="365" spans="1:16" ht="13.5" customHeight="1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</row>
    <row r="366" spans="1:16" ht="13.5" customHeight="1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</row>
    <row r="367" spans="1:16" ht="13.5" customHeight="1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</row>
    <row r="368" spans="1:16" ht="13.5" customHeight="1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</row>
    <row r="369" spans="1:16" ht="13.5" customHeight="1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</row>
    <row r="370" spans="1:16" ht="13.5" customHeight="1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</row>
    <row r="371" spans="1:16" ht="13.5" customHeight="1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</row>
    <row r="372" spans="1:16" ht="13.5" customHeight="1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</row>
    <row r="373" spans="1:16" ht="13.5" customHeight="1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</row>
    <row r="374" spans="1:16" ht="13.5" customHeight="1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</row>
    <row r="375" spans="1:16" ht="13.5" customHeight="1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</row>
    <row r="376" spans="1:16" ht="13.5" customHeight="1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</row>
    <row r="377" spans="1:16" ht="13.5" customHeight="1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</row>
    <row r="378" spans="1:16" ht="13.5" customHeight="1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</row>
    <row r="379" spans="1:16" ht="13.5" customHeight="1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</row>
    <row r="380" spans="1:16" ht="13.5" customHeight="1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</row>
    <row r="381" spans="1:16" ht="13.5" customHeight="1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</row>
    <row r="382" spans="1:16" ht="13.5" customHeight="1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</row>
    <row r="383" spans="1:16" ht="13.5" customHeight="1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</row>
    <row r="384" spans="1:16" ht="13.5" customHeight="1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</row>
    <row r="385" spans="1:16" ht="13.5" customHeight="1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</row>
    <row r="386" spans="1:16" ht="13.5" customHeight="1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</row>
    <row r="387" spans="1:16" ht="13.5" customHeight="1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</row>
    <row r="388" spans="1:16" ht="13.5" customHeight="1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</row>
    <row r="389" spans="1:16" ht="13.5" customHeight="1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</row>
    <row r="390" spans="1:16" ht="13.5" customHeight="1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</row>
    <row r="391" spans="1:16" ht="13.5" customHeight="1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</row>
    <row r="392" spans="1:16" ht="13.5" customHeight="1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</row>
    <row r="393" spans="1:16" ht="13.5" customHeight="1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</row>
    <row r="394" spans="1:16" ht="13.5" customHeight="1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</row>
    <row r="395" spans="1:16" ht="13.5" customHeight="1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</row>
    <row r="396" spans="1:16" ht="13.5" customHeight="1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</row>
    <row r="397" spans="1:16" ht="13.5" customHeight="1" x14ac:dyDescent="0.2"/>
    <row r="398" spans="1:16" ht="13.5" customHeight="1" x14ac:dyDescent="0.2"/>
    <row r="399" spans="1:16" ht="13.5" customHeight="1" x14ac:dyDescent="0.2"/>
    <row r="400" spans="1:16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</sheetData>
  <mergeCells count="12">
    <mergeCell ref="B32:P32"/>
    <mergeCell ref="B12:O12"/>
    <mergeCell ref="B15:O15"/>
    <mergeCell ref="B18:O18"/>
    <mergeCell ref="B22:O22"/>
    <mergeCell ref="B23:O23"/>
    <mergeCell ref="B26:O26"/>
    <mergeCell ref="B5:O5"/>
    <mergeCell ref="B6:O6"/>
    <mergeCell ref="B1:O1"/>
    <mergeCell ref="B2:O3"/>
    <mergeCell ref="B9:O9"/>
  </mergeCells>
  <pageMargins left="0.511811023622047" right="0.511811023622047" top="0.39370078740157499" bottom="0.39370078740157499" header="0.39370078740157499" footer="0.39370078740157499"/>
  <pageSetup paperSize="9" orientation="landscape" horizontalDpi="0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>
    <outlinePr summaryBelow="0" summaryRight="0"/>
  </sheetPr>
  <dimension ref="A1:Q600"/>
  <sheetViews>
    <sheetView showGridLines="0" workbookViewId="0">
      <pane ySplit="4" topLeftCell="A5" activePane="bottomLeft" state="frozen"/>
      <selection pane="bottomLeft" activeCell="B10" sqref="B10"/>
    </sheetView>
  </sheetViews>
  <sheetFormatPr defaultRowHeight="12.75" x14ac:dyDescent="0.2"/>
  <cols>
    <col min="2" max="2" width="13.42578125" bestFit="1" customWidth="1"/>
    <col min="3" max="3" width="10" bestFit="1" customWidth="1"/>
    <col min="4" max="4" width="9.5703125" bestFit="1" customWidth="1"/>
    <col min="5" max="5" width="4.7109375" bestFit="1" customWidth="1"/>
    <col min="6" max="6" width="7.28515625" bestFit="1" customWidth="1"/>
    <col min="7" max="8" width="8.140625" bestFit="1" customWidth="1"/>
    <col min="9" max="9" width="5.28515625" bestFit="1" customWidth="1"/>
    <col min="10" max="10" width="6.85546875" bestFit="1" customWidth="1"/>
    <col min="11" max="11" width="7.28515625" bestFit="1" customWidth="1"/>
    <col min="12" max="12" width="4.85546875" bestFit="1" customWidth="1"/>
    <col min="13" max="13" width="4.140625" bestFit="1" customWidth="1"/>
    <col min="14" max="14" width="8.5703125" bestFit="1" customWidth="1"/>
    <col min="15" max="15" width="8.42578125" bestFit="1" customWidth="1"/>
    <col min="16" max="16" width="39.5703125" bestFit="1" customWidth="1"/>
    <col min="17" max="17" width="6.85546875" customWidth="1"/>
  </cols>
  <sheetData>
    <row r="1" spans="1:17" ht="21.6" customHeight="1" x14ac:dyDescent="0.2">
      <c r="B1" s="40" t="s">
        <v>944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10"/>
    </row>
    <row r="2" spans="1:17" ht="15" customHeight="1" x14ac:dyDescent="0.2">
      <c r="B2" s="42" t="str">
        <f>+'סכום נכסי ההשקעה'!B2:D2</f>
        <v>לתאריך 31/12/2013
מבטחים- קופת גמל למטרות חופשה חגים והבראה (אישור אוצר  1154 )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10"/>
    </row>
    <row r="3" spans="1:17" ht="12.75" customHeight="1" thickBot="1" x14ac:dyDescent="0.25"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1"/>
    </row>
    <row r="4" spans="1:17" s="26" customFormat="1" ht="34.5" customHeight="1" thickBot="1" x14ac:dyDescent="0.25">
      <c r="A4" s="22"/>
      <c r="B4" s="23" t="s">
        <v>1</v>
      </c>
      <c r="C4" s="23" t="s">
        <v>67</v>
      </c>
      <c r="D4" s="23" t="s">
        <v>34</v>
      </c>
      <c r="E4" s="23" t="s">
        <v>69</v>
      </c>
      <c r="F4" s="23" t="s">
        <v>70</v>
      </c>
      <c r="G4" s="23" t="s">
        <v>35</v>
      </c>
      <c r="H4" s="23" t="s">
        <v>36</v>
      </c>
      <c r="I4" s="23" t="s">
        <v>32</v>
      </c>
      <c r="J4" s="23" t="s">
        <v>71</v>
      </c>
      <c r="K4" s="23" t="s">
        <v>919</v>
      </c>
      <c r="L4" s="23" t="s">
        <v>37</v>
      </c>
      <c r="M4" s="23" t="s">
        <v>38</v>
      </c>
      <c r="N4" s="23" t="s">
        <v>111</v>
      </c>
      <c r="O4" s="23" t="s">
        <v>39</v>
      </c>
      <c r="P4" s="23" t="s">
        <v>40</v>
      </c>
      <c r="Q4" s="25"/>
    </row>
    <row r="5" spans="1:17" ht="13.5" customHeight="1" thickBot="1" x14ac:dyDescent="0.25">
      <c r="A5" s="11"/>
      <c r="B5" s="43" t="s">
        <v>41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13"/>
    </row>
    <row r="6" spans="1:17" ht="13.5" customHeight="1" x14ac:dyDescent="0.2">
      <c r="A6" s="11"/>
      <c r="B6" s="43" t="s">
        <v>112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13"/>
    </row>
    <row r="7" spans="1:17" ht="13.5" customHeight="1" x14ac:dyDescent="0.2">
      <c r="A7" s="11"/>
      <c r="B7" s="14">
        <v>2.8219135309117686E-8</v>
      </c>
      <c r="C7" s="14">
        <v>0</v>
      </c>
      <c r="D7" s="14">
        <v>1.0000000000000001E-5</v>
      </c>
      <c r="E7" s="14">
        <v>0</v>
      </c>
      <c r="F7" s="14">
        <v>0</v>
      </c>
      <c r="G7" s="14">
        <v>0</v>
      </c>
      <c r="H7" s="14">
        <v>0</v>
      </c>
      <c r="I7" s="15" t="s">
        <v>44</v>
      </c>
      <c r="J7" s="14">
        <v>0</v>
      </c>
      <c r="K7" s="15"/>
      <c r="L7" s="15"/>
      <c r="M7" s="15" t="s">
        <v>44</v>
      </c>
      <c r="N7" s="15" t="s">
        <v>44</v>
      </c>
      <c r="O7" s="15" t="s">
        <v>44</v>
      </c>
      <c r="P7" s="15" t="s">
        <v>44</v>
      </c>
      <c r="Q7" s="13"/>
    </row>
    <row r="8" spans="1:17" ht="13.5" customHeight="1" x14ac:dyDescent="0.2">
      <c r="A8" s="11"/>
      <c r="B8" s="16">
        <v>2.8219135309117686E-8</v>
      </c>
      <c r="C8" s="17"/>
      <c r="D8" s="16">
        <v>1.0000000000000001E-5</v>
      </c>
      <c r="E8" s="17"/>
      <c r="F8" s="16">
        <v>0</v>
      </c>
      <c r="G8" s="16">
        <v>0</v>
      </c>
      <c r="H8" s="17"/>
      <c r="I8" s="17"/>
      <c r="J8" s="16">
        <v>0</v>
      </c>
      <c r="K8" s="17"/>
      <c r="L8" s="17"/>
      <c r="M8" s="17"/>
      <c r="N8" s="17"/>
      <c r="O8" s="17"/>
      <c r="P8" s="18" t="s">
        <v>113</v>
      </c>
      <c r="Q8" s="13"/>
    </row>
    <row r="9" spans="1:17" ht="13.5" customHeight="1" x14ac:dyDescent="0.2">
      <c r="A9" s="11"/>
      <c r="B9" s="43" t="s">
        <v>86</v>
      </c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13"/>
    </row>
    <row r="10" spans="1:17" ht="13.5" customHeight="1" x14ac:dyDescent="0.2">
      <c r="A10" s="11"/>
      <c r="B10" s="14">
        <v>2.8219135309117686E-8</v>
      </c>
      <c r="C10" s="14">
        <v>0</v>
      </c>
      <c r="D10" s="14">
        <v>1.0000000000000001E-5</v>
      </c>
      <c r="E10" s="14">
        <v>0</v>
      </c>
      <c r="F10" s="14">
        <v>0</v>
      </c>
      <c r="G10" s="14">
        <v>0</v>
      </c>
      <c r="H10" s="14">
        <v>0</v>
      </c>
      <c r="I10" s="15" t="s">
        <v>44</v>
      </c>
      <c r="J10" s="14">
        <v>0</v>
      </c>
      <c r="K10" s="15"/>
      <c r="L10" s="15"/>
      <c r="M10" s="15" t="s">
        <v>44</v>
      </c>
      <c r="N10" s="15" t="s">
        <v>44</v>
      </c>
      <c r="O10" s="15" t="s">
        <v>44</v>
      </c>
      <c r="P10" s="15" t="s">
        <v>44</v>
      </c>
      <c r="Q10" s="13"/>
    </row>
    <row r="11" spans="1:17" ht="13.5" customHeight="1" x14ac:dyDescent="0.2">
      <c r="A11" s="11"/>
      <c r="B11" s="16">
        <v>2.8219135309117686E-8</v>
      </c>
      <c r="C11" s="17"/>
      <c r="D11" s="16">
        <v>1.0000000000000001E-5</v>
      </c>
      <c r="E11" s="17"/>
      <c r="F11" s="16">
        <v>0</v>
      </c>
      <c r="G11" s="16">
        <v>0</v>
      </c>
      <c r="H11" s="17"/>
      <c r="I11" s="17"/>
      <c r="J11" s="16">
        <v>0</v>
      </c>
      <c r="K11" s="17"/>
      <c r="L11" s="17"/>
      <c r="M11" s="17"/>
      <c r="N11" s="17"/>
      <c r="O11" s="17"/>
      <c r="P11" s="18" t="s">
        <v>101</v>
      </c>
      <c r="Q11" s="13"/>
    </row>
    <row r="12" spans="1:17" ht="13.5" customHeight="1" x14ac:dyDescent="0.2">
      <c r="A12" s="11"/>
      <c r="B12" s="43" t="s">
        <v>114</v>
      </c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13"/>
    </row>
    <row r="13" spans="1:17" ht="13.5" customHeight="1" x14ac:dyDescent="0.2">
      <c r="A13" s="11"/>
      <c r="B13" s="14">
        <v>2.8219135309117686E-8</v>
      </c>
      <c r="C13" s="14">
        <v>0</v>
      </c>
      <c r="D13" s="14">
        <v>1.0000000000000001E-5</v>
      </c>
      <c r="E13" s="14">
        <v>0</v>
      </c>
      <c r="F13" s="14">
        <v>0</v>
      </c>
      <c r="G13" s="14">
        <v>0</v>
      </c>
      <c r="H13" s="14">
        <v>0</v>
      </c>
      <c r="I13" s="15" t="s">
        <v>44</v>
      </c>
      <c r="J13" s="14">
        <v>0</v>
      </c>
      <c r="K13" s="15"/>
      <c r="L13" s="15"/>
      <c r="M13" s="15" t="s">
        <v>44</v>
      </c>
      <c r="N13" s="15" t="s">
        <v>44</v>
      </c>
      <c r="O13" s="15" t="s">
        <v>44</v>
      </c>
      <c r="P13" s="15" t="s">
        <v>44</v>
      </c>
      <c r="Q13" s="13"/>
    </row>
    <row r="14" spans="1:17" ht="13.5" customHeight="1" x14ac:dyDescent="0.2">
      <c r="A14" s="11"/>
      <c r="B14" s="16">
        <v>2.8219135309117686E-8</v>
      </c>
      <c r="C14" s="17"/>
      <c r="D14" s="16">
        <v>1.0000000000000001E-5</v>
      </c>
      <c r="E14" s="17"/>
      <c r="F14" s="16">
        <v>0</v>
      </c>
      <c r="G14" s="16">
        <v>0</v>
      </c>
      <c r="H14" s="17"/>
      <c r="I14" s="17"/>
      <c r="J14" s="16">
        <v>0</v>
      </c>
      <c r="K14" s="17"/>
      <c r="L14" s="17"/>
      <c r="M14" s="17"/>
      <c r="N14" s="17"/>
      <c r="O14" s="17"/>
      <c r="P14" s="18" t="s">
        <v>115</v>
      </c>
      <c r="Q14" s="13"/>
    </row>
    <row r="15" spans="1:17" ht="13.5" customHeight="1" x14ac:dyDescent="0.2">
      <c r="A15" s="11"/>
      <c r="B15" s="43" t="s">
        <v>789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13"/>
    </row>
    <row r="16" spans="1:17" ht="13.5" customHeight="1" x14ac:dyDescent="0.2">
      <c r="A16" s="11"/>
      <c r="B16" s="14">
        <v>2.8219135309117686E-8</v>
      </c>
      <c r="C16" s="14">
        <v>0</v>
      </c>
      <c r="D16" s="14">
        <v>1.0000000000000001E-5</v>
      </c>
      <c r="E16" s="14">
        <v>0</v>
      </c>
      <c r="F16" s="14">
        <v>0</v>
      </c>
      <c r="G16" s="14">
        <v>0</v>
      </c>
      <c r="H16" s="14">
        <v>0</v>
      </c>
      <c r="I16" s="15" t="s">
        <v>44</v>
      </c>
      <c r="J16" s="14">
        <v>0</v>
      </c>
      <c r="K16" s="15"/>
      <c r="L16" s="15"/>
      <c r="M16" s="15" t="s">
        <v>44</v>
      </c>
      <c r="N16" s="15" t="s">
        <v>44</v>
      </c>
      <c r="O16" s="15" t="s">
        <v>44</v>
      </c>
      <c r="P16" s="15" t="s">
        <v>44</v>
      </c>
      <c r="Q16" s="13"/>
    </row>
    <row r="17" spans="1:17" ht="13.5" customHeight="1" x14ac:dyDescent="0.2">
      <c r="A17" s="11"/>
      <c r="B17" s="16">
        <v>2.8219135309117686E-8</v>
      </c>
      <c r="C17" s="17"/>
      <c r="D17" s="16">
        <v>1.0000000000000001E-5</v>
      </c>
      <c r="E17" s="17"/>
      <c r="F17" s="16">
        <v>0</v>
      </c>
      <c r="G17" s="16">
        <v>0</v>
      </c>
      <c r="H17" s="17"/>
      <c r="I17" s="17"/>
      <c r="J17" s="16">
        <v>0</v>
      </c>
      <c r="K17" s="17"/>
      <c r="L17" s="17"/>
      <c r="M17" s="17"/>
      <c r="N17" s="17"/>
      <c r="O17" s="17"/>
      <c r="P17" s="18" t="s">
        <v>790</v>
      </c>
      <c r="Q17" s="13"/>
    </row>
    <row r="18" spans="1:17" ht="13.5" customHeight="1" x14ac:dyDescent="0.2">
      <c r="A18" s="11"/>
      <c r="B18" s="16">
        <v>1.1287654123647074E-7</v>
      </c>
      <c r="C18" s="17"/>
      <c r="D18" s="16">
        <v>4.0000000000000003E-5</v>
      </c>
      <c r="E18" s="17"/>
      <c r="F18" s="16">
        <v>0</v>
      </c>
      <c r="G18" s="16">
        <v>0</v>
      </c>
      <c r="H18" s="17"/>
      <c r="I18" s="17"/>
      <c r="J18" s="16">
        <v>0</v>
      </c>
      <c r="K18" s="17"/>
      <c r="L18" s="17"/>
      <c r="M18" s="17"/>
      <c r="N18" s="17"/>
      <c r="O18" s="17"/>
      <c r="P18" s="18" t="s">
        <v>58</v>
      </c>
      <c r="Q18" s="13"/>
    </row>
    <row r="19" spans="1:17" ht="13.5" customHeight="1" x14ac:dyDescent="0.2">
      <c r="A19" s="11"/>
      <c r="B19" s="43" t="s">
        <v>59</v>
      </c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13"/>
    </row>
    <row r="20" spans="1:17" ht="13.5" customHeight="1" x14ac:dyDescent="0.2">
      <c r="A20" s="11"/>
      <c r="B20" s="43" t="s">
        <v>945</v>
      </c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13"/>
    </row>
    <row r="21" spans="1:17" ht="13.5" customHeight="1" x14ac:dyDescent="0.2">
      <c r="A21" s="11"/>
      <c r="B21" s="14">
        <v>2.8219135309117686E-8</v>
      </c>
      <c r="C21" s="14">
        <v>0</v>
      </c>
      <c r="D21" s="14">
        <v>1.0000000000000001E-5</v>
      </c>
      <c r="E21" s="14">
        <v>0</v>
      </c>
      <c r="F21" s="14">
        <v>0</v>
      </c>
      <c r="G21" s="14">
        <v>0</v>
      </c>
      <c r="H21" s="14">
        <v>0</v>
      </c>
      <c r="I21" s="15" t="s">
        <v>44</v>
      </c>
      <c r="J21" s="14">
        <v>0</v>
      </c>
      <c r="K21" s="15"/>
      <c r="L21" s="15"/>
      <c r="M21" s="15" t="s">
        <v>44</v>
      </c>
      <c r="N21" s="15" t="s">
        <v>44</v>
      </c>
      <c r="O21" s="15" t="s">
        <v>44</v>
      </c>
      <c r="P21" s="15" t="s">
        <v>44</v>
      </c>
      <c r="Q21" s="13"/>
    </row>
    <row r="22" spans="1:17" ht="13.5" customHeight="1" x14ac:dyDescent="0.2">
      <c r="A22" s="11"/>
      <c r="B22" s="16">
        <v>2.8219135309117686E-8</v>
      </c>
      <c r="C22" s="17"/>
      <c r="D22" s="16">
        <v>1.0000000000000001E-5</v>
      </c>
      <c r="E22" s="17"/>
      <c r="F22" s="16">
        <v>0</v>
      </c>
      <c r="G22" s="16">
        <v>0</v>
      </c>
      <c r="H22" s="17"/>
      <c r="I22" s="17"/>
      <c r="J22" s="16">
        <v>0</v>
      </c>
      <c r="K22" s="17"/>
      <c r="L22" s="17"/>
      <c r="M22" s="17"/>
      <c r="N22" s="17"/>
      <c r="O22" s="17"/>
      <c r="P22" s="18" t="s">
        <v>946</v>
      </c>
      <c r="Q22" s="13"/>
    </row>
    <row r="23" spans="1:17" ht="13.5" customHeight="1" x14ac:dyDescent="0.2">
      <c r="A23" s="11"/>
      <c r="B23" s="43" t="s">
        <v>947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13"/>
    </row>
    <row r="24" spans="1:17" ht="13.5" customHeight="1" x14ac:dyDescent="0.2">
      <c r="A24" s="11"/>
      <c r="B24" s="14">
        <v>2.8219135309117686E-8</v>
      </c>
      <c r="C24" s="14">
        <v>0</v>
      </c>
      <c r="D24" s="14">
        <v>1.0000000000000001E-5</v>
      </c>
      <c r="E24" s="14">
        <v>0</v>
      </c>
      <c r="F24" s="14">
        <v>0</v>
      </c>
      <c r="G24" s="14">
        <v>0</v>
      </c>
      <c r="H24" s="14">
        <v>0</v>
      </c>
      <c r="I24" s="15" t="s">
        <v>44</v>
      </c>
      <c r="J24" s="14">
        <v>0</v>
      </c>
      <c r="K24" s="15"/>
      <c r="L24" s="15"/>
      <c r="M24" s="15" t="s">
        <v>44</v>
      </c>
      <c r="N24" s="15" t="s">
        <v>44</v>
      </c>
      <c r="O24" s="15" t="s">
        <v>44</v>
      </c>
      <c r="P24" s="15" t="s">
        <v>44</v>
      </c>
      <c r="Q24" s="13"/>
    </row>
    <row r="25" spans="1:17" ht="13.5" customHeight="1" x14ac:dyDescent="0.2">
      <c r="A25" s="11"/>
      <c r="B25" s="16">
        <v>2.8219135309117686E-8</v>
      </c>
      <c r="C25" s="17"/>
      <c r="D25" s="16">
        <v>1.0000000000000001E-5</v>
      </c>
      <c r="E25" s="17"/>
      <c r="F25" s="16">
        <v>0</v>
      </c>
      <c r="G25" s="16">
        <v>0</v>
      </c>
      <c r="H25" s="17"/>
      <c r="I25" s="17"/>
      <c r="J25" s="16">
        <v>0</v>
      </c>
      <c r="K25" s="17"/>
      <c r="L25" s="17"/>
      <c r="M25" s="17"/>
      <c r="N25" s="17"/>
      <c r="O25" s="17"/>
      <c r="P25" s="18" t="s">
        <v>948</v>
      </c>
      <c r="Q25" s="13"/>
    </row>
    <row r="26" spans="1:17" ht="13.5" customHeight="1" x14ac:dyDescent="0.2">
      <c r="A26" s="11"/>
      <c r="B26" s="16">
        <v>5.6438270618235371E-8</v>
      </c>
      <c r="C26" s="17"/>
      <c r="D26" s="16">
        <v>2.0000000000000002E-5</v>
      </c>
      <c r="E26" s="17"/>
      <c r="F26" s="16">
        <v>0</v>
      </c>
      <c r="G26" s="16">
        <v>0</v>
      </c>
      <c r="H26" s="17"/>
      <c r="I26" s="17"/>
      <c r="J26" s="16">
        <v>0</v>
      </c>
      <c r="K26" s="17"/>
      <c r="L26" s="17"/>
      <c r="M26" s="17"/>
      <c r="N26" s="17"/>
      <c r="O26" s="17"/>
      <c r="P26" s="18" t="s">
        <v>64</v>
      </c>
      <c r="Q26" s="13"/>
    </row>
    <row r="27" spans="1:17" ht="13.5" customHeight="1" x14ac:dyDescent="0.2">
      <c r="A27" s="11"/>
      <c r="B27" s="19">
        <v>1.6931481185470612E-7</v>
      </c>
      <c r="C27" s="20"/>
      <c r="D27" s="19">
        <v>6.0000000000000002E-5</v>
      </c>
      <c r="E27" s="20"/>
      <c r="F27" s="19">
        <v>0</v>
      </c>
      <c r="G27" s="19">
        <v>0</v>
      </c>
      <c r="H27" s="20"/>
      <c r="I27" s="20"/>
      <c r="J27" s="19">
        <v>0</v>
      </c>
      <c r="K27" s="20"/>
      <c r="L27" s="20"/>
      <c r="M27" s="20"/>
      <c r="N27" s="20"/>
      <c r="O27" s="20"/>
      <c r="P27" s="21" t="s">
        <v>120</v>
      </c>
      <c r="Q27" s="13"/>
    </row>
    <row r="28" spans="1:17" ht="13.5" customHeight="1" x14ac:dyDescent="0.2">
      <c r="A28" s="11"/>
      <c r="B28" s="13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3"/>
    </row>
    <row r="29" spans="1:17" ht="13.5" customHeight="1" x14ac:dyDescent="0.2">
      <c r="A29" s="11"/>
      <c r="B29" s="45" t="s">
        <v>31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</row>
    <row r="30" spans="1:17" ht="13.5" customHeight="1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</row>
    <row r="31" spans="1:17" ht="13.5" customHeight="1" x14ac:dyDescent="0.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</row>
    <row r="32" spans="1:17" ht="13.5" customHeight="1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</row>
    <row r="33" spans="1:17" ht="13.5" customHeight="1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</row>
    <row r="34" spans="1:17" ht="13.5" customHeight="1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</row>
    <row r="35" spans="1:17" ht="13.5" customHeight="1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</row>
    <row r="36" spans="1:17" ht="13.5" customHeight="1" x14ac:dyDescent="0.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</row>
    <row r="37" spans="1:17" ht="13.5" customHeight="1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</row>
    <row r="38" spans="1:17" ht="13.5" customHeight="1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</row>
    <row r="39" spans="1:17" ht="13.5" customHeight="1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</row>
    <row r="40" spans="1:17" ht="13.5" customHeight="1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</row>
    <row r="41" spans="1:17" ht="13.5" customHeight="1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</row>
    <row r="42" spans="1:17" ht="13.5" customHeight="1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</row>
    <row r="43" spans="1:17" ht="13.5" customHeight="1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</row>
    <row r="44" spans="1:17" ht="13.5" customHeight="1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</row>
    <row r="45" spans="1:17" ht="13.5" customHeight="1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</row>
    <row r="46" spans="1:17" ht="13.5" customHeight="1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</row>
    <row r="47" spans="1:17" ht="13.5" customHeigh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</row>
    <row r="48" spans="1:17" ht="13.5" customHeight="1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</row>
    <row r="49" spans="1:17" ht="13.5" customHeight="1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</row>
    <row r="50" spans="1:17" ht="13.5" customHeight="1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</row>
    <row r="51" spans="1:17" ht="13.5" customHeight="1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</row>
    <row r="52" spans="1:17" ht="13.5" customHeight="1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</row>
    <row r="53" spans="1:17" ht="13.5" customHeight="1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</row>
    <row r="54" spans="1:17" ht="13.5" customHeight="1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</row>
    <row r="55" spans="1:17" ht="13.5" customHeight="1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</row>
    <row r="56" spans="1:17" ht="13.5" customHeight="1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</row>
    <row r="57" spans="1:17" ht="13.5" customHeight="1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</row>
    <row r="58" spans="1:17" ht="13.5" customHeight="1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</row>
    <row r="59" spans="1:17" ht="13.5" customHeight="1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</row>
    <row r="60" spans="1:17" ht="13.5" customHeight="1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</row>
    <row r="61" spans="1:17" ht="13.5" customHeight="1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</row>
    <row r="62" spans="1:17" ht="13.5" customHeight="1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</row>
    <row r="63" spans="1:17" ht="13.5" customHeight="1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</row>
    <row r="64" spans="1:17" ht="13.5" customHeight="1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</row>
    <row r="65" spans="1:17" ht="13.5" customHeight="1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</row>
    <row r="66" spans="1:17" ht="13.5" customHeight="1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</row>
    <row r="67" spans="1:17" ht="13.5" customHeight="1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</row>
    <row r="68" spans="1:17" ht="13.5" customHeight="1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</row>
    <row r="69" spans="1:17" ht="13.5" customHeight="1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</row>
    <row r="70" spans="1:17" ht="13.5" customHeight="1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</row>
    <row r="71" spans="1:17" ht="13.5" customHeight="1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</row>
    <row r="72" spans="1:17" ht="13.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</row>
    <row r="73" spans="1:17" ht="13.5" customHeight="1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</row>
    <row r="74" spans="1:17" ht="13.5" customHeight="1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</row>
    <row r="75" spans="1:17" ht="13.5" customHeight="1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</row>
    <row r="76" spans="1:17" ht="13.5" customHeight="1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</row>
    <row r="77" spans="1:17" ht="13.5" customHeight="1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</row>
    <row r="78" spans="1:17" ht="13.5" customHeight="1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</row>
    <row r="79" spans="1:17" ht="13.5" customHeight="1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</row>
    <row r="80" spans="1:17" ht="13.5" customHeight="1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</row>
    <row r="81" spans="1:17" ht="13.5" customHeight="1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</row>
    <row r="82" spans="1:17" ht="13.5" customHeight="1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</row>
    <row r="83" spans="1:17" ht="13.5" customHeight="1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</row>
    <row r="84" spans="1:17" ht="13.5" customHeight="1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</row>
    <row r="85" spans="1:17" ht="13.5" customHeight="1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</row>
    <row r="86" spans="1:17" ht="13.5" customHeight="1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</row>
    <row r="87" spans="1:17" ht="13.5" customHeight="1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</row>
    <row r="88" spans="1:17" ht="13.5" customHeight="1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</row>
    <row r="89" spans="1:17" ht="13.5" customHeight="1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</row>
    <row r="90" spans="1:17" ht="13.5" customHeight="1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</row>
    <row r="91" spans="1:17" ht="13.5" customHeight="1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</row>
    <row r="92" spans="1:17" ht="13.5" customHeight="1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</row>
    <row r="93" spans="1:17" ht="13.5" customHeight="1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</row>
    <row r="94" spans="1:17" ht="13.5" customHeight="1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</row>
    <row r="95" spans="1:17" ht="13.5" customHeight="1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</row>
    <row r="96" spans="1:17" ht="13.5" customHeight="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</row>
    <row r="97" spans="1:17" ht="13.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</row>
    <row r="98" spans="1:17" ht="13.5" customHeight="1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</row>
    <row r="99" spans="1:17" ht="13.5" customHeight="1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</row>
    <row r="100" spans="1:17" ht="13.5" customHeight="1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</row>
    <row r="101" spans="1:17" ht="13.5" customHeight="1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</row>
    <row r="102" spans="1:17" ht="13.5" customHeight="1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</row>
    <row r="103" spans="1:17" ht="13.5" customHeight="1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</row>
    <row r="104" spans="1:17" ht="13.5" customHeight="1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</row>
    <row r="105" spans="1:17" ht="13.5" customHeight="1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</row>
    <row r="106" spans="1:17" ht="13.5" customHeight="1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</row>
    <row r="107" spans="1:17" ht="13.5" customHeight="1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</row>
    <row r="108" spans="1:17" ht="13.5" customHeight="1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</row>
    <row r="109" spans="1:17" ht="13.5" customHeight="1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</row>
    <row r="110" spans="1:17" ht="13.5" customHeight="1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</row>
    <row r="111" spans="1:17" ht="13.5" customHeight="1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</row>
    <row r="112" spans="1:17" ht="13.5" customHeight="1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</row>
    <row r="113" spans="1:17" ht="13.5" customHeight="1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</row>
    <row r="114" spans="1:17" ht="13.5" customHeight="1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</row>
    <row r="115" spans="1:17" ht="13.5" customHeight="1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</row>
    <row r="116" spans="1:17" ht="13.5" customHeight="1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</row>
    <row r="117" spans="1:17" ht="13.5" customHeight="1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</row>
    <row r="118" spans="1:17" ht="13.5" customHeight="1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</row>
    <row r="119" spans="1:17" ht="13.5" customHeight="1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</row>
    <row r="120" spans="1:17" ht="13.5" customHeight="1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</row>
    <row r="121" spans="1:17" ht="13.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</row>
    <row r="122" spans="1:17" ht="13.5" customHeight="1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</row>
    <row r="123" spans="1:17" ht="13.5" customHeight="1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</row>
    <row r="124" spans="1:17" ht="13.5" customHeight="1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</row>
    <row r="125" spans="1:17" ht="13.5" customHeight="1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</row>
    <row r="126" spans="1:17" ht="13.5" customHeight="1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</row>
    <row r="127" spans="1:17" ht="13.5" customHeight="1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</row>
    <row r="128" spans="1:17" ht="13.5" customHeight="1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</row>
    <row r="129" spans="1:17" ht="13.5" customHeight="1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</row>
    <row r="130" spans="1:17" ht="13.5" customHeight="1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</row>
    <row r="131" spans="1:17" ht="13.5" customHeight="1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</row>
    <row r="132" spans="1:17" ht="13.5" customHeight="1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</row>
    <row r="133" spans="1:17" ht="13.5" customHeight="1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</row>
    <row r="134" spans="1:17" ht="13.5" customHeight="1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</row>
    <row r="135" spans="1:17" ht="13.5" customHeight="1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</row>
    <row r="136" spans="1:17" ht="13.5" customHeight="1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</row>
    <row r="137" spans="1:17" ht="13.5" customHeight="1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</row>
    <row r="138" spans="1:17" ht="13.5" customHeight="1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</row>
    <row r="139" spans="1:17" ht="13.5" customHeight="1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</row>
    <row r="140" spans="1:17" ht="13.5" customHeight="1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</row>
    <row r="141" spans="1:17" ht="13.5" customHeight="1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</row>
    <row r="142" spans="1:17" ht="13.5" customHeight="1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</row>
    <row r="143" spans="1:17" ht="13.5" customHeight="1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</row>
    <row r="144" spans="1:17" ht="13.5" customHeight="1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</row>
    <row r="145" spans="1:17" ht="13.5" customHeight="1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</row>
    <row r="146" spans="1:17" ht="13.5" customHeight="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</row>
    <row r="147" spans="1:17" ht="13.5" customHeight="1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</row>
    <row r="148" spans="1:17" ht="13.5" customHeight="1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</row>
    <row r="149" spans="1:17" ht="13.5" customHeight="1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</row>
    <row r="150" spans="1:17" ht="13.5" customHeight="1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</row>
    <row r="151" spans="1:17" ht="13.5" customHeight="1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</row>
    <row r="152" spans="1:17" ht="13.5" customHeight="1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</row>
    <row r="153" spans="1:17" ht="13.5" customHeight="1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</row>
    <row r="154" spans="1:17" ht="13.5" customHeight="1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</row>
    <row r="155" spans="1:17" ht="13.5" customHeight="1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</row>
    <row r="156" spans="1:17" ht="13.5" customHeight="1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</row>
    <row r="157" spans="1:17" ht="13.5" customHeight="1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</row>
    <row r="158" spans="1:17" ht="13.5" customHeight="1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</row>
    <row r="159" spans="1:17" ht="13.5" customHeight="1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</row>
    <row r="160" spans="1:17" ht="13.5" customHeight="1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</row>
    <row r="161" spans="1:17" ht="13.5" customHeight="1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</row>
    <row r="162" spans="1:17" ht="13.5" customHeight="1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</row>
    <row r="163" spans="1:17" ht="13.5" customHeight="1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</row>
    <row r="164" spans="1:17" ht="13.5" customHeight="1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</row>
    <row r="165" spans="1:17" ht="13.5" customHeight="1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</row>
    <row r="166" spans="1:17" ht="13.5" customHeight="1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</row>
    <row r="167" spans="1:17" ht="13.5" customHeight="1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</row>
    <row r="168" spans="1:17" ht="13.5" customHeight="1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</row>
    <row r="169" spans="1:17" ht="13.5" customHeight="1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</row>
    <row r="170" spans="1:17" ht="13.5" customHeight="1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</row>
    <row r="171" spans="1:17" ht="13.5" customHeight="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</row>
    <row r="172" spans="1:17" ht="13.5" customHeight="1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</row>
    <row r="173" spans="1:17" ht="13.5" customHeight="1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</row>
    <row r="174" spans="1:17" ht="13.5" customHeight="1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</row>
    <row r="175" spans="1:17" ht="13.5" customHeight="1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</row>
    <row r="176" spans="1:17" ht="13.5" customHeight="1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</row>
    <row r="177" spans="1:17" ht="13.5" customHeight="1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</row>
    <row r="178" spans="1:17" ht="13.5" customHeight="1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</row>
    <row r="179" spans="1:17" ht="13.5" customHeight="1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</row>
    <row r="180" spans="1:17" ht="13.5" customHeight="1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</row>
    <row r="181" spans="1:17" ht="13.5" customHeight="1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</row>
    <row r="182" spans="1:17" ht="13.5" customHeight="1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</row>
    <row r="183" spans="1:17" ht="13.5" customHeight="1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</row>
    <row r="184" spans="1:17" ht="13.5" customHeight="1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</row>
    <row r="185" spans="1:17" ht="13.5" customHeight="1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</row>
    <row r="186" spans="1:17" ht="13.5" customHeight="1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</row>
    <row r="187" spans="1:17" ht="13.5" customHeight="1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</row>
    <row r="188" spans="1:17" ht="13.5" customHeight="1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</row>
    <row r="189" spans="1:17" ht="13.5" customHeight="1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</row>
    <row r="190" spans="1:17" ht="13.5" customHeight="1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</row>
    <row r="191" spans="1:17" ht="13.5" customHeight="1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</row>
    <row r="192" spans="1:17" ht="13.5" customHeight="1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</row>
    <row r="193" spans="1:17" ht="13.5" customHeight="1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</row>
    <row r="194" spans="1:17" ht="13.5" customHeight="1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</row>
    <row r="195" spans="1:17" ht="13.5" customHeight="1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</row>
    <row r="196" spans="1:17" ht="13.5" customHeight="1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</row>
    <row r="197" spans="1:17" ht="13.5" customHeight="1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</row>
    <row r="198" spans="1:17" ht="13.5" customHeight="1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</row>
    <row r="199" spans="1:17" ht="13.5" customHeight="1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</row>
    <row r="200" spans="1:17" ht="13.5" customHeight="1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</row>
    <row r="201" spans="1:17" ht="13.5" customHeight="1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</row>
    <row r="202" spans="1:17" ht="13.5" customHeight="1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</row>
    <row r="203" spans="1:17" ht="13.5" customHeight="1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</row>
    <row r="204" spans="1:17" ht="13.5" customHeight="1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</row>
    <row r="205" spans="1:17" ht="13.5" customHeight="1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</row>
    <row r="206" spans="1:17" ht="13.5" customHeight="1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</row>
    <row r="207" spans="1:17" ht="13.5" customHeight="1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</row>
    <row r="208" spans="1:17" ht="13.5" customHeight="1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</row>
    <row r="209" spans="1:17" ht="13.5" customHeight="1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</row>
    <row r="210" spans="1:17" ht="13.5" customHeight="1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</row>
    <row r="211" spans="1:17" ht="13.5" customHeight="1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</row>
    <row r="212" spans="1:17" ht="13.5" customHeight="1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</row>
    <row r="213" spans="1:17" ht="13.5" customHeight="1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</row>
    <row r="214" spans="1:17" ht="13.5" customHeight="1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</row>
    <row r="215" spans="1:17" ht="13.5" customHeight="1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</row>
    <row r="216" spans="1:17" ht="13.5" customHeight="1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</row>
    <row r="217" spans="1:17" ht="13.5" customHeight="1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</row>
    <row r="218" spans="1:17" ht="13.5" customHeight="1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</row>
    <row r="219" spans="1:17" ht="13.5" customHeight="1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</row>
    <row r="220" spans="1:17" ht="13.5" customHeight="1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</row>
    <row r="221" spans="1:17" ht="13.5" customHeight="1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</row>
    <row r="222" spans="1:17" ht="13.5" customHeight="1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</row>
    <row r="223" spans="1:17" ht="13.5" customHeight="1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</row>
    <row r="224" spans="1:17" ht="13.5" customHeight="1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</row>
    <row r="225" spans="1:17" ht="13.5" customHeight="1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</row>
    <row r="226" spans="1:17" ht="13.5" customHeight="1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</row>
    <row r="227" spans="1:17" ht="13.5" customHeight="1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</row>
    <row r="228" spans="1:17" ht="13.5" customHeight="1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</row>
    <row r="229" spans="1:17" ht="13.5" customHeight="1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</row>
    <row r="230" spans="1:17" ht="13.5" customHeight="1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</row>
    <row r="231" spans="1:17" ht="13.5" customHeight="1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</row>
    <row r="232" spans="1:17" ht="13.5" customHeight="1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</row>
    <row r="233" spans="1:17" ht="13.5" customHeight="1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</row>
    <row r="234" spans="1:17" ht="13.5" customHeight="1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</row>
    <row r="235" spans="1:17" ht="13.5" customHeight="1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</row>
    <row r="236" spans="1:17" ht="13.5" customHeight="1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</row>
    <row r="237" spans="1:17" ht="13.5" customHeight="1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</row>
    <row r="238" spans="1:17" ht="13.5" customHeight="1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</row>
    <row r="239" spans="1:17" ht="13.5" customHeight="1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</row>
    <row r="240" spans="1:17" ht="13.5" customHeight="1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</row>
    <row r="241" spans="1:17" ht="13.5" customHeight="1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</row>
    <row r="242" spans="1:17" ht="13.5" customHeight="1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</row>
    <row r="243" spans="1:17" ht="13.5" customHeight="1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</row>
    <row r="244" spans="1:17" ht="13.5" customHeight="1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</row>
    <row r="245" spans="1:17" ht="13.5" customHeight="1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</row>
    <row r="246" spans="1:17" ht="13.5" customHeight="1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</row>
    <row r="247" spans="1:17" ht="13.5" customHeight="1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</row>
    <row r="248" spans="1:17" ht="13.5" customHeight="1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</row>
    <row r="249" spans="1:17" ht="13.5" customHeight="1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</row>
    <row r="250" spans="1:17" ht="13.5" customHeight="1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</row>
    <row r="251" spans="1:17" ht="13.5" customHeight="1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</row>
    <row r="252" spans="1:17" ht="13.5" customHeight="1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</row>
    <row r="253" spans="1:17" ht="13.5" customHeight="1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</row>
    <row r="254" spans="1:17" ht="13.5" customHeight="1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</row>
    <row r="255" spans="1:17" ht="13.5" customHeight="1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</row>
    <row r="256" spans="1:17" ht="13.5" customHeight="1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</row>
    <row r="257" spans="1:17" ht="13.5" customHeight="1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</row>
    <row r="258" spans="1:17" ht="13.5" customHeight="1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</row>
    <row r="259" spans="1:17" ht="13.5" customHeight="1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</row>
    <row r="260" spans="1:17" ht="13.5" customHeight="1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</row>
    <row r="261" spans="1:17" ht="13.5" customHeight="1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</row>
    <row r="262" spans="1:17" ht="13.5" customHeight="1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</row>
    <row r="263" spans="1:17" ht="13.5" customHeight="1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</row>
    <row r="264" spans="1:17" ht="13.5" customHeight="1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</row>
    <row r="265" spans="1:17" ht="13.5" customHeight="1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</row>
    <row r="266" spans="1:17" ht="13.5" customHeight="1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</row>
    <row r="267" spans="1:17" ht="13.5" customHeight="1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</row>
    <row r="268" spans="1:17" ht="13.5" customHeight="1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</row>
    <row r="269" spans="1:17" ht="13.5" customHeight="1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</row>
    <row r="270" spans="1:17" ht="13.5" customHeight="1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</row>
    <row r="271" spans="1:17" ht="13.5" customHeight="1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</row>
    <row r="272" spans="1:17" ht="13.5" customHeight="1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</row>
    <row r="273" spans="1:17" ht="13.5" customHeight="1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</row>
    <row r="274" spans="1:17" ht="13.5" customHeight="1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</row>
    <row r="275" spans="1:17" ht="13.5" customHeight="1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</row>
    <row r="276" spans="1:17" ht="13.5" customHeight="1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</row>
    <row r="277" spans="1:17" ht="13.5" customHeight="1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</row>
    <row r="278" spans="1:17" ht="13.5" customHeight="1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</row>
    <row r="279" spans="1:17" ht="13.5" customHeight="1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</row>
    <row r="280" spans="1:17" ht="13.5" customHeight="1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</row>
    <row r="281" spans="1:17" ht="13.5" customHeight="1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</row>
    <row r="282" spans="1:17" ht="13.5" customHeight="1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</row>
    <row r="283" spans="1:17" ht="13.5" customHeight="1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</row>
    <row r="284" spans="1:17" ht="13.5" customHeight="1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</row>
    <row r="285" spans="1:17" ht="13.5" customHeight="1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</row>
    <row r="286" spans="1:17" ht="13.5" customHeight="1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</row>
    <row r="287" spans="1:17" ht="13.5" customHeight="1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</row>
    <row r="288" spans="1:17" ht="13.5" customHeight="1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</row>
    <row r="289" spans="1:17" ht="13.5" customHeight="1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</row>
    <row r="290" spans="1:17" ht="13.5" customHeight="1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</row>
    <row r="291" spans="1:17" ht="13.5" customHeight="1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</row>
    <row r="292" spans="1:17" ht="13.5" customHeight="1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</row>
    <row r="293" spans="1:17" ht="13.5" customHeight="1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</row>
    <row r="294" spans="1:17" ht="13.5" customHeight="1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</row>
    <row r="295" spans="1:17" ht="13.5" customHeight="1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</row>
    <row r="296" spans="1:17" ht="13.5" customHeight="1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</row>
    <row r="297" spans="1:17" ht="13.5" customHeight="1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</row>
    <row r="298" spans="1:17" ht="13.5" customHeight="1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</row>
    <row r="299" spans="1:17" ht="13.5" customHeight="1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</row>
    <row r="300" spans="1:17" ht="13.5" customHeight="1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</row>
    <row r="301" spans="1:17" ht="13.5" customHeight="1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</row>
    <row r="302" spans="1:17" ht="13.5" customHeight="1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</row>
    <row r="303" spans="1:17" ht="13.5" customHeight="1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</row>
    <row r="304" spans="1:17" ht="13.5" customHeight="1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</row>
    <row r="305" spans="1:17" ht="13.5" customHeight="1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</row>
    <row r="306" spans="1:17" ht="13.5" customHeight="1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</row>
    <row r="307" spans="1:17" ht="13.5" customHeight="1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</row>
    <row r="308" spans="1:17" ht="13.5" customHeight="1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</row>
    <row r="309" spans="1:17" ht="13.5" customHeight="1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</row>
    <row r="310" spans="1:17" ht="13.5" customHeight="1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</row>
    <row r="311" spans="1:17" ht="13.5" customHeight="1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</row>
    <row r="312" spans="1:17" ht="13.5" customHeight="1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</row>
    <row r="313" spans="1:17" ht="13.5" customHeight="1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</row>
    <row r="314" spans="1:17" ht="13.5" customHeight="1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</row>
    <row r="315" spans="1:17" ht="13.5" customHeight="1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</row>
    <row r="316" spans="1:17" ht="13.5" customHeight="1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</row>
    <row r="317" spans="1:17" ht="13.5" customHeight="1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</row>
    <row r="318" spans="1:17" ht="13.5" customHeight="1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</row>
    <row r="319" spans="1:17" ht="13.5" customHeight="1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</row>
    <row r="320" spans="1:17" ht="13.5" customHeight="1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</row>
    <row r="321" spans="1:17" ht="13.5" customHeight="1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</row>
    <row r="322" spans="1:17" ht="13.5" customHeight="1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</row>
    <row r="323" spans="1:17" ht="13.5" customHeight="1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</row>
    <row r="324" spans="1:17" ht="13.5" customHeight="1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</row>
    <row r="325" spans="1:17" ht="13.5" customHeight="1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</row>
    <row r="326" spans="1:17" ht="13.5" customHeight="1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</row>
    <row r="327" spans="1:17" ht="13.5" customHeight="1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</row>
    <row r="328" spans="1:17" ht="13.5" customHeight="1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</row>
    <row r="329" spans="1:17" ht="13.5" customHeight="1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</row>
    <row r="330" spans="1:17" ht="13.5" customHeight="1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</row>
    <row r="331" spans="1:17" ht="13.5" customHeight="1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</row>
    <row r="332" spans="1:17" ht="13.5" customHeight="1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</row>
    <row r="333" spans="1:17" ht="13.5" customHeight="1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</row>
    <row r="334" spans="1:17" ht="13.5" customHeight="1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</row>
    <row r="335" spans="1:17" ht="13.5" customHeight="1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</row>
    <row r="336" spans="1:17" ht="13.5" customHeight="1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</row>
    <row r="337" spans="1:17" ht="13.5" customHeight="1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</row>
    <row r="338" spans="1:17" ht="13.5" customHeight="1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</row>
    <row r="339" spans="1:17" ht="13.5" customHeight="1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</row>
    <row r="340" spans="1:17" ht="13.5" customHeight="1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</row>
    <row r="341" spans="1:17" ht="13.5" customHeight="1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</row>
    <row r="342" spans="1:17" ht="13.5" customHeight="1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</row>
    <row r="343" spans="1:17" ht="13.5" customHeight="1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</row>
    <row r="344" spans="1:17" ht="13.5" customHeight="1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</row>
    <row r="345" spans="1:17" ht="13.5" customHeight="1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</row>
    <row r="346" spans="1:17" ht="13.5" customHeight="1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</row>
    <row r="347" spans="1:17" ht="13.5" customHeight="1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</row>
    <row r="348" spans="1:17" ht="13.5" customHeight="1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</row>
    <row r="349" spans="1:17" ht="13.5" customHeight="1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</row>
    <row r="350" spans="1:17" ht="13.5" customHeight="1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</row>
    <row r="351" spans="1:17" ht="13.5" customHeight="1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</row>
    <row r="352" spans="1:17" ht="13.5" customHeight="1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</row>
    <row r="353" spans="1:17" ht="13.5" customHeight="1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</row>
    <row r="354" spans="1:17" ht="13.5" customHeight="1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</row>
    <row r="355" spans="1:17" ht="13.5" customHeight="1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</row>
    <row r="356" spans="1:17" ht="13.5" customHeight="1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</row>
    <row r="357" spans="1:17" ht="13.5" customHeight="1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</row>
    <row r="358" spans="1:17" ht="13.5" customHeight="1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</row>
    <row r="359" spans="1:17" ht="13.5" customHeight="1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</row>
    <row r="360" spans="1:17" ht="13.5" customHeight="1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</row>
    <row r="361" spans="1:17" ht="13.5" customHeight="1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</row>
    <row r="362" spans="1:17" ht="13.5" customHeight="1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</row>
    <row r="363" spans="1:17" ht="13.5" customHeight="1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</row>
    <row r="364" spans="1:17" ht="13.5" customHeight="1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</row>
    <row r="365" spans="1:17" ht="13.5" customHeight="1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</row>
    <row r="366" spans="1:17" ht="13.5" customHeight="1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</row>
    <row r="367" spans="1:17" ht="13.5" customHeight="1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</row>
    <row r="368" spans="1:17" ht="13.5" customHeight="1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</row>
    <row r="369" spans="1:17" ht="13.5" customHeight="1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</row>
    <row r="370" spans="1:17" ht="13.5" customHeight="1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</row>
    <row r="371" spans="1:17" ht="13.5" customHeight="1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</row>
    <row r="372" spans="1:17" ht="13.5" customHeight="1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</row>
    <row r="373" spans="1:17" ht="13.5" customHeight="1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</row>
    <row r="374" spans="1:17" ht="13.5" customHeight="1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</row>
    <row r="375" spans="1:17" ht="13.5" customHeight="1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</row>
    <row r="376" spans="1:17" ht="13.5" customHeight="1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</row>
    <row r="377" spans="1:17" ht="13.5" customHeight="1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</row>
    <row r="378" spans="1:17" ht="13.5" customHeight="1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</row>
    <row r="379" spans="1:17" ht="13.5" customHeight="1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</row>
    <row r="380" spans="1:17" ht="13.5" customHeight="1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</row>
    <row r="381" spans="1:17" ht="13.5" customHeight="1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</row>
    <row r="382" spans="1:17" ht="13.5" customHeight="1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</row>
    <row r="383" spans="1:17" ht="13.5" customHeight="1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</row>
    <row r="384" spans="1:17" ht="13.5" customHeight="1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</row>
    <row r="385" spans="1:17" ht="13.5" customHeight="1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</row>
    <row r="386" spans="1:17" ht="13.5" customHeight="1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</row>
    <row r="387" spans="1:17" ht="13.5" customHeight="1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</row>
    <row r="388" spans="1:17" ht="13.5" customHeight="1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</row>
    <row r="389" spans="1:17" ht="13.5" customHeight="1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</row>
    <row r="390" spans="1:17" ht="13.5" customHeight="1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</row>
    <row r="391" spans="1:17" ht="13.5" customHeight="1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</row>
    <row r="392" spans="1:17" ht="13.5" customHeight="1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</row>
    <row r="393" spans="1:17" ht="13.5" customHeight="1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</row>
    <row r="394" spans="1:17" ht="13.5" customHeight="1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</row>
    <row r="395" spans="1:17" ht="13.5" customHeight="1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</row>
    <row r="396" spans="1:17" ht="13.5" customHeight="1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</row>
    <row r="397" spans="1:17" ht="13.5" customHeight="1" x14ac:dyDescent="0.2"/>
    <row r="398" spans="1:17" ht="13.5" customHeight="1" x14ac:dyDescent="0.2"/>
    <row r="399" spans="1:17" ht="13.5" customHeight="1" x14ac:dyDescent="0.2"/>
    <row r="400" spans="1:17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</sheetData>
  <mergeCells count="11">
    <mergeCell ref="B23:P23"/>
    <mergeCell ref="B29:Q29"/>
    <mergeCell ref="B1:P1"/>
    <mergeCell ref="B2:P3"/>
    <mergeCell ref="B9:P9"/>
    <mergeCell ref="B12:P12"/>
    <mergeCell ref="B15:P15"/>
    <mergeCell ref="B19:P19"/>
    <mergeCell ref="B20:P20"/>
    <mergeCell ref="B5:P5"/>
    <mergeCell ref="B6:P6"/>
  </mergeCells>
  <pageMargins left="0.511811023622047" right="0.511811023622047" top="0.39370078740157499" bottom="0.39370078740157499" header="0.39370078740157499" footer="0.39370078740157499"/>
  <pageSetup paperSize="9" orientation="landscape" horizontalDpi="0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>
    <outlinePr summaryBelow="0" summaryRight="0"/>
  </sheetPr>
  <dimension ref="A1:Q600"/>
  <sheetViews>
    <sheetView showGridLines="0" workbookViewId="0">
      <pane ySplit="4" topLeftCell="A5" activePane="bottomLeft" state="frozen"/>
      <selection pane="bottomLeft" activeCell="A14" sqref="A14"/>
    </sheetView>
  </sheetViews>
  <sheetFormatPr defaultRowHeight="12.75" x14ac:dyDescent="0.2"/>
  <cols>
    <col min="1" max="1" width="10" bestFit="1" customWidth="1"/>
    <col min="2" max="2" width="13.42578125" bestFit="1" customWidth="1"/>
    <col min="3" max="3" width="10" bestFit="1" customWidth="1"/>
    <col min="4" max="4" width="9.5703125" bestFit="1" customWidth="1"/>
    <col min="5" max="5" width="5.7109375" bestFit="1" customWidth="1"/>
    <col min="6" max="6" width="9.28515625" bestFit="1" customWidth="1"/>
    <col min="7" max="8" width="8.140625" bestFit="1" customWidth="1"/>
    <col min="9" max="9" width="5.28515625" bestFit="1" customWidth="1"/>
    <col min="10" max="10" width="6.85546875" bestFit="1" customWidth="1"/>
    <col min="11" max="11" width="7.28515625" bestFit="1" customWidth="1"/>
    <col min="12" max="12" width="7.7109375" bestFit="1" customWidth="1"/>
    <col min="13" max="13" width="4.42578125" bestFit="1" customWidth="1"/>
    <col min="14" max="14" width="13.140625" bestFit="1" customWidth="1"/>
    <col min="15" max="15" width="8.42578125" bestFit="1" customWidth="1"/>
    <col min="16" max="16" width="40" bestFit="1" customWidth="1"/>
    <col min="17" max="17" width="6.85546875" customWidth="1"/>
  </cols>
  <sheetData>
    <row r="1" spans="1:17" ht="21.6" customHeight="1" x14ac:dyDescent="0.2">
      <c r="B1" s="40" t="s">
        <v>949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10"/>
    </row>
    <row r="2" spans="1:17" ht="15" customHeight="1" x14ac:dyDescent="0.2">
      <c r="B2" s="42" t="str">
        <f>+'סכום נכסי ההשקעה'!B2:D2</f>
        <v>לתאריך 31/12/2013
מבטחים- קופת גמל למטרות חופשה חגים והבראה (אישור אוצר  1154 )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10"/>
    </row>
    <row r="3" spans="1:17" ht="12.75" customHeight="1" thickBot="1" x14ac:dyDescent="0.25"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1"/>
    </row>
    <row r="4" spans="1:17" s="26" customFormat="1" ht="34.5" customHeight="1" thickBot="1" x14ac:dyDescent="0.25">
      <c r="A4" s="22"/>
      <c r="B4" s="23" t="s">
        <v>1</v>
      </c>
      <c r="C4" s="23" t="s">
        <v>67</v>
      </c>
      <c r="D4" s="23" t="s">
        <v>34</v>
      </c>
      <c r="E4" s="23" t="s">
        <v>69</v>
      </c>
      <c r="F4" s="23" t="s">
        <v>70</v>
      </c>
      <c r="G4" s="23" t="s">
        <v>35</v>
      </c>
      <c r="H4" s="23" t="s">
        <v>36</v>
      </c>
      <c r="I4" s="23" t="s">
        <v>32</v>
      </c>
      <c r="J4" s="23" t="s">
        <v>71</v>
      </c>
      <c r="K4" s="23" t="s">
        <v>919</v>
      </c>
      <c r="L4" s="23" t="s">
        <v>37</v>
      </c>
      <c r="M4" s="23" t="s">
        <v>38</v>
      </c>
      <c r="N4" s="23" t="s">
        <v>111</v>
      </c>
      <c r="O4" s="23" t="s">
        <v>39</v>
      </c>
      <c r="P4" s="23" t="s">
        <v>40</v>
      </c>
      <c r="Q4" s="25"/>
    </row>
    <row r="5" spans="1:17" ht="13.5" customHeight="1" thickBot="1" x14ac:dyDescent="0.25">
      <c r="A5" s="11"/>
      <c r="B5" s="43" t="s">
        <v>41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13"/>
    </row>
    <row r="6" spans="1:17" ht="13.5" customHeight="1" x14ac:dyDescent="0.2">
      <c r="A6" s="11"/>
      <c r="B6" s="43" t="s">
        <v>950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13"/>
    </row>
    <row r="7" spans="1:17" ht="13.5" customHeight="1" x14ac:dyDescent="0.2">
      <c r="A7" s="11"/>
      <c r="B7" s="14">
        <f>D7/'סכום נכסי ההשקעה'!$C$35*100</f>
        <v>0.19218535272417867</v>
      </c>
      <c r="C7" s="14">
        <v>2.3995029240258402E-3</v>
      </c>
      <c r="D7" s="14">
        <v>68.565299999999993</v>
      </c>
      <c r="E7" s="14">
        <v>120.29</v>
      </c>
      <c r="F7" s="14">
        <v>57000</v>
      </c>
      <c r="G7" s="14">
        <v>3.03870473396778</v>
      </c>
      <c r="H7" s="14">
        <v>4.0999999999999996</v>
      </c>
      <c r="I7" s="15" t="s">
        <v>43</v>
      </c>
      <c r="J7" s="14">
        <v>13.026669571145696</v>
      </c>
      <c r="K7" s="28">
        <v>41386</v>
      </c>
      <c r="L7" s="15" t="s">
        <v>130</v>
      </c>
      <c r="M7" s="15" t="s">
        <v>455</v>
      </c>
      <c r="N7" s="15" t="s">
        <v>125</v>
      </c>
      <c r="O7" s="15" t="s">
        <v>951</v>
      </c>
      <c r="P7" s="15" t="s">
        <v>952</v>
      </c>
      <c r="Q7" s="13"/>
    </row>
    <row r="8" spans="1:17" ht="13.5" customHeight="1" x14ac:dyDescent="0.2">
      <c r="A8" s="11"/>
      <c r="B8" s="14">
        <f>D8/'סכום נכסי ההשקעה'!$C$35*100</f>
        <v>0.89621945917128487</v>
      </c>
      <c r="C8" s="14">
        <v>0.111942711195888</v>
      </c>
      <c r="D8" s="14">
        <v>319.74110000000002</v>
      </c>
      <c r="E8" s="14">
        <v>115.43</v>
      </c>
      <c r="F8" s="14">
        <v>277000</v>
      </c>
      <c r="G8" s="14">
        <v>1.46252094042301</v>
      </c>
      <c r="H8" s="14">
        <v>3.3</v>
      </c>
      <c r="I8" s="15" t="s">
        <v>43</v>
      </c>
      <c r="J8" s="14">
        <v>5.1036311423841667</v>
      </c>
      <c r="K8" s="28">
        <v>40738</v>
      </c>
      <c r="L8" s="15" t="s">
        <v>130</v>
      </c>
      <c r="M8" s="15" t="s">
        <v>455</v>
      </c>
      <c r="N8" s="15" t="s">
        <v>125</v>
      </c>
      <c r="O8" s="15" t="s">
        <v>953</v>
      </c>
      <c r="P8" s="15" t="s">
        <v>954</v>
      </c>
      <c r="Q8" s="13"/>
    </row>
    <row r="9" spans="1:17" ht="13.5" customHeight="1" x14ac:dyDescent="0.2">
      <c r="A9" s="11"/>
      <c r="B9" s="14">
        <f>D9/'סכום נכסי ההשקעה'!$C$35*100</f>
        <v>0.14539686770894772</v>
      </c>
      <c r="C9" s="14">
        <v>9.0758000000000002E-3</v>
      </c>
      <c r="D9" s="14">
        <v>51.872734899999998</v>
      </c>
      <c r="E9" s="14">
        <v>114.31</v>
      </c>
      <c r="F9" s="14">
        <v>45379</v>
      </c>
      <c r="G9" s="14">
        <v>1.3121147165298499</v>
      </c>
      <c r="H9" s="14">
        <v>3.5</v>
      </c>
      <c r="I9" s="15" t="s">
        <v>43</v>
      </c>
      <c r="J9" s="14">
        <v>4.6545239639431468</v>
      </c>
      <c r="K9" s="28">
        <v>41096</v>
      </c>
      <c r="L9" s="15" t="s">
        <v>123</v>
      </c>
      <c r="M9" s="15" t="s">
        <v>149</v>
      </c>
      <c r="N9" s="15" t="s">
        <v>152</v>
      </c>
      <c r="O9" s="15" t="s">
        <v>955</v>
      </c>
      <c r="P9" s="15" t="s">
        <v>956</v>
      </c>
      <c r="Q9" s="13"/>
    </row>
    <row r="10" spans="1:17" ht="13.5" customHeight="1" x14ac:dyDescent="0.2">
      <c r="A10" s="11"/>
      <c r="B10" s="14">
        <f>D10/'סכום נכסי ההשקעה'!$C$35*100</f>
        <v>3.7979740639614332E-2</v>
      </c>
      <c r="C10" s="14">
        <v>4.00423833226554E-3</v>
      </c>
      <c r="D10" s="14">
        <v>13.549899999999999</v>
      </c>
      <c r="E10" s="14">
        <v>104.23</v>
      </c>
      <c r="F10" s="14">
        <v>13000</v>
      </c>
      <c r="G10" s="14">
        <v>1.8784656153917301</v>
      </c>
      <c r="H10" s="14">
        <v>2.35</v>
      </c>
      <c r="I10" s="15" t="s">
        <v>43</v>
      </c>
      <c r="J10" s="14">
        <v>4.7525030639900745</v>
      </c>
      <c r="K10" s="28">
        <v>41274</v>
      </c>
      <c r="L10" s="15" t="s">
        <v>123</v>
      </c>
      <c r="M10" s="15" t="s">
        <v>149</v>
      </c>
      <c r="N10" s="15" t="s">
        <v>152</v>
      </c>
      <c r="O10" s="15" t="s">
        <v>957</v>
      </c>
      <c r="P10" s="15" t="s">
        <v>958</v>
      </c>
      <c r="Q10" s="13"/>
    </row>
    <row r="11" spans="1:17" ht="13.5" customHeight="1" thickBot="1" x14ac:dyDescent="0.25">
      <c r="A11" s="11"/>
      <c r="B11" s="14">
        <f>D11/'סכום נכסי ההשקעה'!$C$35*100</f>
        <v>0.19086852513486136</v>
      </c>
      <c r="C11" s="14">
        <v>6.5010283444835804E-3</v>
      </c>
      <c r="D11" s="14">
        <v>68.095500000000001</v>
      </c>
      <c r="E11" s="14">
        <v>123.81</v>
      </c>
      <c r="F11" s="14">
        <v>55000</v>
      </c>
      <c r="G11" s="14">
        <v>2.6752120987176902</v>
      </c>
      <c r="H11" s="14">
        <v>4.8</v>
      </c>
      <c r="I11" s="15" t="s">
        <v>43</v>
      </c>
      <c r="J11" s="14">
        <v>10.198685994343091</v>
      </c>
      <c r="K11" s="28">
        <v>41252</v>
      </c>
      <c r="L11" s="15" t="s">
        <v>130</v>
      </c>
      <c r="M11" s="15" t="s">
        <v>143</v>
      </c>
      <c r="N11" s="15" t="s">
        <v>125</v>
      </c>
      <c r="O11" s="15" t="s">
        <v>959</v>
      </c>
      <c r="P11" s="15" t="s">
        <v>960</v>
      </c>
      <c r="Q11" s="13"/>
    </row>
    <row r="12" spans="1:17" ht="13.5" customHeight="1" thickBot="1" x14ac:dyDescent="0.25">
      <c r="A12" s="11"/>
      <c r="B12" s="14">
        <f>D12/'סכום נכסי ההשקעה'!$C$35*100</f>
        <v>0.9424989286582659</v>
      </c>
      <c r="C12" s="14">
        <v>6.8630975661890803E-3</v>
      </c>
      <c r="D12" s="14">
        <v>336.25206539999999</v>
      </c>
      <c r="E12" s="14">
        <v>132.38999999999999</v>
      </c>
      <c r="F12" s="14">
        <v>253986</v>
      </c>
      <c r="G12" s="14">
        <v>2.7691012498140299</v>
      </c>
      <c r="H12" s="14">
        <v>6</v>
      </c>
      <c r="I12" s="15" t="s">
        <v>43</v>
      </c>
      <c r="J12" s="14">
        <v>6.3705497920369956</v>
      </c>
      <c r="K12" s="28">
        <v>40995</v>
      </c>
      <c r="L12" s="15" t="s">
        <v>130</v>
      </c>
      <c r="M12" s="31" t="s">
        <v>177</v>
      </c>
      <c r="N12" s="15" t="s">
        <v>125</v>
      </c>
      <c r="O12" s="15" t="s">
        <v>961</v>
      </c>
      <c r="P12" s="15" t="s">
        <v>962</v>
      </c>
      <c r="Q12" s="13"/>
    </row>
    <row r="13" spans="1:17" ht="13.5" customHeight="1" thickBot="1" x14ac:dyDescent="0.25">
      <c r="A13" s="11"/>
      <c r="B13" s="14">
        <f>D13/'סכום נכסי ההשקעה'!$C$35*100</f>
        <v>0.14062482551382655</v>
      </c>
      <c r="C13" s="14">
        <v>0</v>
      </c>
      <c r="D13" s="14">
        <v>50.170229999999997</v>
      </c>
      <c r="E13" s="14">
        <v>138.21</v>
      </c>
      <c r="F13" s="14">
        <v>36300</v>
      </c>
      <c r="G13" s="33">
        <v>-3.9049826622010397E-2</v>
      </c>
      <c r="H13" s="14">
        <v>5.6</v>
      </c>
      <c r="I13" s="15" t="s">
        <v>43</v>
      </c>
      <c r="J13" s="14">
        <v>6.8493142284203001E-2</v>
      </c>
      <c r="K13" s="28">
        <v>38656</v>
      </c>
      <c r="L13" s="15" t="s">
        <v>130</v>
      </c>
      <c r="M13" s="31" t="s">
        <v>177</v>
      </c>
      <c r="N13" s="15" t="s">
        <v>125</v>
      </c>
      <c r="O13" s="15" t="s">
        <v>963</v>
      </c>
      <c r="P13" s="15" t="s">
        <v>964</v>
      </c>
      <c r="Q13" s="13"/>
    </row>
    <row r="14" spans="1:17" ht="13.5" customHeight="1" thickBot="1" x14ac:dyDescent="0.25">
      <c r="A14" s="11"/>
      <c r="B14" s="14">
        <f>D14/'סכום נכסי ההשקעה'!$C$35*100</f>
        <v>8.8488997688207907E-2</v>
      </c>
      <c r="C14" s="14">
        <v>3.6805365928739499E-3</v>
      </c>
      <c r="D14" s="14">
        <v>31.569911999999999</v>
      </c>
      <c r="E14" s="14">
        <v>111.24</v>
      </c>
      <c r="F14" s="14">
        <v>28380</v>
      </c>
      <c r="G14" s="33">
        <v>4.5960057932138403</v>
      </c>
      <c r="H14" s="14">
        <v>5.85</v>
      </c>
      <c r="I14" s="15" t="s">
        <v>43</v>
      </c>
      <c r="J14" s="14">
        <v>3.038784314655008</v>
      </c>
      <c r="K14" s="28">
        <v>41378</v>
      </c>
      <c r="L14" s="15" t="s">
        <v>130</v>
      </c>
      <c r="M14" s="31" t="s">
        <v>316</v>
      </c>
      <c r="N14" s="15" t="s">
        <v>125</v>
      </c>
      <c r="O14" s="15" t="s">
        <v>965</v>
      </c>
      <c r="P14" s="15" t="s">
        <v>966</v>
      </c>
      <c r="Q14" s="13"/>
    </row>
    <row r="15" spans="1:17" ht="13.5" customHeight="1" thickBot="1" x14ac:dyDescent="0.25">
      <c r="A15" s="11"/>
      <c r="B15" s="14">
        <f>D15/'סכום נכסי ההשקעה'!$C$35*100</f>
        <v>2.2890774444932734E-3</v>
      </c>
      <c r="C15" s="14">
        <v>4.1644021229896203E-2</v>
      </c>
      <c r="D15" s="14">
        <v>0.81666620000000001</v>
      </c>
      <c r="E15" s="14">
        <v>7</v>
      </c>
      <c r="F15" s="14">
        <v>11666.66</v>
      </c>
      <c r="G15" s="14">
        <v>0</v>
      </c>
      <c r="H15" s="14">
        <v>7.1</v>
      </c>
      <c r="I15" s="15" t="s">
        <v>43</v>
      </c>
      <c r="J15" s="14">
        <v>0</v>
      </c>
      <c r="K15" s="28">
        <v>41266</v>
      </c>
      <c r="L15" s="15" t="s">
        <v>123</v>
      </c>
      <c r="M15" s="15" t="s">
        <v>351</v>
      </c>
      <c r="N15" s="15" t="s">
        <v>159</v>
      </c>
      <c r="O15" s="15" t="s">
        <v>967</v>
      </c>
      <c r="P15" s="15" t="s">
        <v>968</v>
      </c>
      <c r="Q15" s="13"/>
    </row>
    <row r="16" spans="1:17" ht="13.5" customHeight="1" x14ac:dyDescent="0.2">
      <c r="A16" s="11"/>
      <c r="B16" s="14">
        <f>D16/'סכום נכסי ההשקעה'!$C$35*100</f>
        <v>2.8181015120715999E-3</v>
      </c>
      <c r="C16" s="14">
        <v>1.3309584816250599E-2</v>
      </c>
      <c r="D16" s="14">
        <v>1.005404277</v>
      </c>
      <c r="E16" s="14">
        <v>70.709999999999994</v>
      </c>
      <c r="F16" s="14">
        <v>1421.87</v>
      </c>
      <c r="G16" s="14">
        <v>0</v>
      </c>
      <c r="H16" s="14">
        <v>4.75</v>
      </c>
      <c r="I16" s="15" t="s">
        <v>43</v>
      </c>
      <c r="J16" s="14">
        <v>0</v>
      </c>
      <c r="K16" s="28">
        <v>41032</v>
      </c>
      <c r="L16" s="15" t="s">
        <v>130</v>
      </c>
      <c r="M16" s="15" t="s">
        <v>354</v>
      </c>
      <c r="N16" s="15" t="s">
        <v>159</v>
      </c>
      <c r="O16" s="15" t="s">
        <v>969</v>
      </c>
      <c r="P16" s="15" t="s">
        <v>970</v>
      </c>
      <c r="Q16" s="13"/>
    </row>
    <row r="17" spans="1:17" ht="13.5" customHeight="1" x14ac:dyDescent="0.2">
      <c r="A17" s="11"/>
      <c r="B17" s="14">
        <f>D17/'סכום נכסי ההשקעה'!$C$35*100</f>
        <v>4.9864140465692513E-4</v>
      </c>
      <c r="C17" s="14">
        <v>5.7252271386493197E-3</v>
      </c>
      <c r="D17" s="14">
        <v>0.17789856000000001</v>
      </c>
      <c r="E17" s="14">
        <v>3.36</v>
      </c>
      <c r="F17" s="14">
        <v>5294.6</v>
      </c>
      <c r="G17" s="14">
        <v>0</v>
      </c>
      <c r="H17" s="14">
        <v>6.6</v>
      </c>
      <c r="I17" s="15" t="s">
        <v>43</v>
      </c>
      <c r="J17" s="14">
        <v>0</v>
      </c>
      <c r="K17" s="28">
        <v>40941</v>
      </c>
      <c r="L17" s="15"/>
      <c r="M17" s="15"/>
      <c r="N17" s="15" t="s">
        <v>216</v>
      </c>
      <c r="O17" s="15" t="s">
        <v>971</v>
      </c>
      <c r="P17" s="15" t="s">
        <v>972</v>
      </c>
      <c r="Q17" s="13"/>
    </row>
    <row r="18" spans="1:17" ht="13.5" customHeight="1" x14ac:dyDescent="0.2">
      <c r="A18" s="11"/>
      <c r="B18" s="14">
        <f>D18/'סכום נכסי ההשקעה'!$C$35*100</f>
        <v>4.9864140465692513E-4</v>
      </c>
      <c r="C18" s="14">
        <v>5.7252271386493197E-3</v>
      </c>
      <c r="D18" s="14">
        <v>0.17789856000000001</v>
      </c>
      <c r="E18" s="14">
        <v>3.36</v>
      </c>
      <c r="F18" s="14">
        <v>5294.6</v>
      </c>
      <c r="G18" s="14">
        <v>0</v>
      </c>
      <c r="H18" s="14">
        <v>6.6</v>
      </c>
      <c r="I18" s="15" t="s">
        <v>43</v>
      </c>
      <c r="J18" s="14">
        <v>0</v>
      </c>
      <c r="K18" s="28">
        <v>41309</v>
      </c>
      <c r="L18" s="15"/>
      <c r="M18" s="15"/>
      <c r="N18" s="15" t="s">
        <v>216</v>
      </c>
      <c r="O18" s="15" t="s">
        <v>973</v>
      </c>
      <c r="P18" s="15" t="s">
        <v>974</v>
      </c>
      <c r="Q18" s="13"/>
    </row>
    <row r="19" spans="1:17" ht="13.5" customHeight="1" x14ac:dyDescent="0.2">
      <c r="A19" s="11"/>
      <c r="B19" s="14">
        <f>D19/'סכום נכסי ההשקעה'!$C$35*100</f>
        <v>3.8234164735575027E-3</v>
      </c>
      <c r="C19" s="14">
        <v>0</v>
      </c>
      <c r="D19" s="14">
        <v>1.3640669999999999</v>
      </c>
      <c r="E19" s="14">
        <v>34.200000000000003</v>
      </c>
      <c r="F19" s="14">
        <v>3988.5</v>
      </c>
      <c r="G19" s="14">
        <v>0</v>
      </c>
      <c r="H19" s="14">
        <v>5.2</v>
      </c>
      <c r="I19" s="15" t="s">
        <v>43</v>
      </c>
      <c r="J19" s="14">
        <v>2.098624146857178</v>
      </c>
      <c r="K19" s="28">
        <v>41627</v>
      </c>
      <c r="L19" s="15"/>
      <c r="M19" s="15"/>
      <c r="N19" s="15" t="s">
        <v>216</v>
      </c>
      <c r="O19" s="15" t="s">
        <v>975</v>
      </c>
      <c r="P19" s="15" t="s">
        <v>976</v>
      </c>
      <c r="Q19" s="13"/>
    </row>
    <row r="20" spans="1:17" ht="13.5" customHeight="1" x14ac:dyDescent="0.2">
      <c r="A20" s="11"/>
      <c r="B20" s="14">
        <f>D20/'סכום נכסי ההשקעה'!$C$35*100</f>
        <v>5.2483904206411752E-4</v>
      </c>
      <c r="C20" s="14">
        <v>0</v>
      </c>
      <c r="D20" s="14">
        <v>0.18724499999999999</v>
      </c>
      <c r="E20" s="14">
        <v>34.200000000000003</v>
      </c>
      <c r="F20" s="14">
        <v>547.5</v>
      </c>
      <c r="G20" s="14">
        <v>0</v>
      </c>
      <c r="H20" s="14">
        <v>5.1429999999999998</v>
      </c>
      <c r="I20" s="15" t="s">
        <v>43</v>
      </c>
      <c r="J20" s="14">
        <v>0</v>
      </c>
      <c r="K20" s="28">
        <v>40909</v>
      </c>
      <c r="L20" s="15"/>
      <c r="M20" s="15"/>
      <c r="N20" s="15" t="s">
        <v>216</v>
      </c>
      <c r="O20" s="15" t="s">
        <v>977</v>
      </c>
      <c r="P20" s="15" t="s">
        <v>978</v>
      </c>
      <c r="Q20" s="13"/>
    </row>
    <row r="21" spans="1:17" ht="13.5" customHeight="1" x14ac:dyDescent="0.2">
      <c r="A21" s="11"/>
      <c r="B21" s="14">
        <f>D21/'סכום נכסי ההשקעה'!$C$35*100</f>
        <v>1.007423558992095E-2</v>
      </c>
      <c r="C21" s="14">
        <v>0</v>
      </c>
      <c r="D21" s="14">
        <v>3.59415</v>
      </c>
      <c r="E21" s="14">
        <v>7</v>
      </c>
      <c r="F21" s="14">
        <v>51345</v>
      </c>
      <c r="G21" s="14">
        <v>0</v>
      </c>
      <c r="H21" s="14">
        <v>5.15</v>
      </c>
      <c r="I21" s="15" t="s">
        <v>43</v>
      </c>
      <c r="J21" s="14">
        <v>0</v>
      </c>
      <c r="K21" s="28">
        <v>41233</v>
      </c>
      <c r="L21" s="15"/>
      <c r="M21" s="15"/>
      <c r="N21" s="15" t="s">
        <v>159</v>
      </c>
      <c r="O21" s="15" t="s">
        <v>979</v>
      </c>
      <c r="P21" s="15" t="s">
        <v>980</v>
      </c>
      <c r="Q21" s="13"/>
    </row>
    <row r="22" spans="1:17" ht="13.5" customHeight="1" x14ac:dyDescent="0.2">
      <c r="A22" s="11"/>
      <c r="B22" s="14">
        <f>D22/'סכום נכסי ההשקעה'!$C$35*100</f>
        <v>2.1022151809024976E-10</v>
      </c>
      <c r="C22" s="14">
        <v>0</v>
      </c>
      <c r="D22" s="14">
        <v>7.4999999999999997E-8</v>
      </c>
      <c r="E22" s="14">
        <v>9.9999999999999995E-7</v>
      </c>
      <c r="F22" s="14">
        <v>7500</v>
      </c>
      <c r="G22" s="14">
        <v>0</v>
      </c>
      <c r="H22" s="14">
        <v>8</v>
      </c>
      <c r="I22" s="15" t="s">
        <v>43</v>
      </c>
      <c r="J22" s="14">
        <v>0</v>
      </c>
      <c r="K22" s="28">
        <v>41364</v>
      </c>
      <c r="L22" s="15"/>
      <c r="M22" s="15"/>
      <c r="N22" s="15" t="s">
        <v>216</v>
      </c>
      <c r="O22" s="15" t="s">
        <v>981</v>
      </c>
      <c r="P22" s="15" t="s">
        <v>982</v>
      </c>
      <c r="Q22" s="13"/>
    </row>
    <row r="23" spans="1:17" ht="13.5" customHeight="1" x14ac:dyDescent="0.2">
      <c r="A23" s="11"/>
      <c r="B23" s="14">
        <f>D23/'סכום נכסי ההשקעה'!$C$35*100</f>
        <v>1.5121787477666012E-2</v>
      </c>
      <c r="C23" s="14">
        <v>0</v>
      </c>
      <c r="D23" s="14">
        <v>5.394947535</v>
      </c>
      <c r="E23" s="14">
        <v>15.71</v>
      </c>
      <c r="F23" s="14">
        <v>34340.85</v>
      </c>
      <c r="G23" s="14">
        <v>0</v>
      </c>
      <c r="H23" s="14">
        <v>6.5</v>
      </c>
      <c r="I23" s="15" t="s">
        <v>43</v>
      </c>
      <c r="J23" s="14">
        <v>0</v>
      </c>
      <c r="K23" s="28">
        <v>41631</v>
      </c>
      <c r="L23" s="15"/>
      <c r="M23" s="15"/>
      <c r="N23" s="15" t="s">
        <v>125</v>
      </c>
      <c r="O23" s="15" t="s">
        <v>983</v>
      </c>
      <c r="P23" s="15" t="s">
        <v>984</v>
      </c>
      <c r="Q23" s="13"/>
    </row>
    <row r="24" spans="1:17" ht="13.5" customHeight="1" x14ac:dyDescent="0.2">
      <c r="A24" s="11"/>
      <c r="B24" s="16">
        <f>D24/'סכום נכסי ההשקעה'!$C$35*100</f>
        <v>2.669911437798496</v>
      </c>
      <c r="C24" s="17"/>
      <c r="D24" s="16">
        <f>SUM(D7:D23)</f>
        <v>952.53501950700002</v>
      </c>
      <c r="E24" s="17"/>
      <c r="F24" s="16">
        <f>SUM(F7:F23)</f>
        <v>887444.58</v>
      </c>
      <c r="G24" s="16">
        <f>SUMPRODUCT(G7:G23,D7:D23)/D24</f>
        <v>2.1268677730918242</v>
      </c>
      <c r="H24" s="17"/>
      <c r="I24" s="17"/>
      <c r="J24" s="16">
        <f>SUMPRODUCT(J7:J23,D7:D23)/D24</f>
        <v>6.0571896411822008</v>
      </c>
      <c r="K24" s="17"/>
      <c r="L24" s="17"/>
      <c r="M24" s="17"/>
      <c r="N24" s="17"/>
      <c r="O24" s="17"/>
      <c r="P24" s="18" t="s">
        <v>985</v>
      </c>
      <c r="Q24" s="13"/>
    </row>
    <row r="25" spans="1:17" ht="13.5" customHeight="1" x14ac:dyDescent="0.2">
      <c r="A25" s="11"/>
      <c r="B25" s="43" t="s">
        <v>392</v>
      </c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13"/>
    </row>
    <row r="26" spans="1:17" ht="13.5" customHeight="1" x14ac:dyDescent="0.2">
      <c r="A26" s="11"/>
      <c r="B26" s="14">
        <f>D26/'סכום נכסי ההשקעה'!$C$35*100</f>
        <v>8.0125125311261633E-2</v>
      </c>
      <c r="C26" s="14">
        <v>4.1343438242116603E-3</v>
      </c>
      <c r="D26" s="14">
        <v>28.585962336000001</v>
      </c>
      <c r="E26" s="14">
        <v>105.24</v>
      </c>
      <c r="F26" s="14">
        <v>27162.639999999999</v>
      </c>
      <c r="G26" s="14">
        <v>4.7200548671484004</v>
      </c>
      <c r="H26" s="14">
        <v>6</v>
      </c>
      <c r="I26" s="15" t="s">
        <v>43</v>
      </c>
      <c r="J26" s="14">
        <v>3.1331128889457691</v>
      </c>
      <c r="K26" s="28">
        <v>41248</v>
      </c>
      <c r="L26" s="15"/>
      <c r="M26" s="15"/>
      <c r="N26" s="15" t="s">
        <v>241</v>
      </c>
      <c r="O26" s="15" t="s">
        <v>986</v>
      </c>
      <c r="P26" s="15" t="s">
        <v>987</v>
      </c>
      <c r="Q26" s="13"/>
    </row>
    <row r="27" spans="1:17" ht="13.5" customHeight="1" x14ac:dyDescent="0.2">
      <c r="A27" s="11"/>
      <c r="B27" s="16">
        <f>D27/'סכום נכסי ההשקעה'!$C$35*100</f>
        <v>8.0125125311261633E-2</v>
      </c>
      <c r="C27" s="17"/>
      <c r="D27" s="16">
        <f>SUM(D26)</f>
        <v>28.585962336000001</v>
      </c>
      <c r="E27" s="17"/>
      <c r="F27" s="16">
        <f>SUM(F26)</f>
        <v>27162.639999999999</v>
      </c>
      <c r="G27" s="16">
        <f>+G26</f>
        <v>4.7200548671484004</v>
      </c>
      <c r="H27" s="17"/>
      <c r="I27" s="17"/>
      <c r="J27" s="16">
        <f>+J26</f>
        <v>3.1331128889457691</v>
      </c>
      <c r="K27" s="17"/>
      <c r="L27" s="17"/>
      <c r="M27" s="17"/>
      <c r="N27" s="17"/>
      <c r="O27" s="17"/>
      <c r="P27" s="18" t="s">
        <v>446</v>
      </c>
      <c r="Q27" s="13"/>
    </row>
    <row r="28" spans="1:17" ht="13.5" customHeight="1" x14ac:dyDescent="0.2">
      <c r="A28" s="11"/>
      <c r="B28" s="43" t="s">
        <v>988</v>
      </c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13"/>
    </row>
    <row r="29" spans="1:17" ht="13.5" customHeight="1" x14ac:dyDescent="0.2">
      <c r="A29" s="11"/>
      <c r="B29" s="14">
        <f>D29/'סכום נכסי ההשקעה'!$C$35*100</f>
        <v>0.28067155867062632</v>
      </c>
      <c r="C29" s="14">
        <v>0</v>
      </c>
      <c r="D29" s="14">
        <v>100.134216</v>
      </c>
      <c r="E29" s="14">
        <v>397.8</v>
      </c>
      <c r="F29" s="14">
        <v>25172</v>
      </c>
      <c r="G29" s="14">
        <v>3.5267709635496098</v>
      </c>
      <c r="H29" s="14">
        <v>7</v>
      </c>
      <c r="I29" s="15" t="s">
        <v>43</v>
      </c>
      <c r="J29" s="14">
        <v>3.1739863992418735</v>
      </c>
      <c r="K29" s="28">
        <v>41049</v>
      </c>
      <c r="L29" s="15" t="s">
        <v>73</v>
      </c>
      <c r="M29" s="15" t="s">
        <v>271</v>
      </c>
      <c r="N29" s="15" t="s">
        <v>621</v>
      </c>
      <c r="O29" s="15" t="s">
        <v>989</v>
      </c>
      <c r="P29" s="15" t="s">
        <v>990</v>
      </c>
      <c r="Q29" s="13"/>
    </row>
    <row r="30" spans="1:17" ht="13.5" customHeight="1" x14ac:dyDescent="0.2">
      <c r="A30" s="11"/>
      <c r="B30" s="16">
        <f>D30/'סכום נכסי ההשקעה'!$C$35*100</f>
        <v>0.28067155867062632</v>
      </c>
      <c r="C30" s="17"/>
      <c r="D30" s="16">
        <f>SUM(D29)</f>
        <v>100.134216</v>
      </c>
      <c r="E30" s="17"/>
      <c r="F30" s="16">
        <f>SUM(F29)</f>
        <v>25172</v>
      </c>
      <c r="G30" s="16">
        <f>+G29</f>
        <v>3.5267709635496098</v>
      </c>
      <c r="H30" s="17"/>
      <c r="I30" s="17"/>
      <c r="J30" s="16">
        <f>+J29</f>
        <v>3.1739863992418735</v>
      </c>
      <c r="K30" s="17"/>
      <c r="L30" s="17"/>
      <c r="M30" s="17"/>
      <c r="N30" s="17"/>
      <c r="O30" s="17"/>
      <c r="P30" s="18" t="s">
        <v>991</v>
      </c>
      <c r="Q30" s="13"/>
    </row>
    <row r="31" spans="1:17" ht="13.5" customHeight="1" x14ac:dyDescent="0.2">
      <c r="A31" s="11"/>
      <c r="B31" s="43" t="s">
        <v>789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13"/>
    </row>
    <row r="32" spans="1:17" ht="13.5" customHeight="1" x14ac:dyDescent="0.2">
      <c r="A32" s="11"/>
      <c r="B32" s="14">
        <f>D32/'סכום נכסי ההשקעה'!$C$35*100</f>
        <v>2.8029535745366637E-8</v>
      </c>
      <c r="C32" s="14">
        <v>0</v>
      </c>
      <c r="D32" s="14">
        <v>1.0000000000000001E-5</v>
      </c>
      <c r="E32" s="14">
        <v>0</v>
      </c>
      <c r="F32" s="14">
        <v>0</v>
      </c>
      <c r="G32" s="14">
        <v>0</v>
      </c>
      <c r="H32" s="14">
        <v>0</v>
      </c>
      <c r="I32" s="15" t="s">
        <v>44</v>
      </c>
      <c r="J32" s="14">
        <v>0</v>
      </c>
      <c r="K32" s="28"/>
      <c r="L32" s="15"/>
      <c r="M32" s="15" t="s">
        <v>44</v>
      </c>
      <c r="N32" s="15" t="s">
        <v>44</v>
      </c>
      <c r="O32" s="15" t="s">
        <v>44</v>
      </c>
      <c r="P32" s="15" t="s">
        <v>44</v>
      </c>
      <c r="Q32" s="13"/>
    </row>
    <row r="33" spans="1:17" ht="13.5" customHeight="1" x14ac:dyDescent="0.2">
      <c r="A33" s="11"/>
      <c r="B33" s="16">
        <f>D33/'סכום נכסי ההשקעה'!$C$35*100</f>
        <v>2.8029535745366637E-8</v>
      </c>
      <c r="C33" s="17"/>
      <c r="D33" s="16">
        <v>1.0000000000000001E-5</v>
      </c>
      <c r="E33" s="17"/>
      <c r="F33" s="16">
        <v>0</v>
      </c>
      <c r="G33" s="16">
        <v>0</v>
      </c>
      <c r="H33" s="17"/>
      <c r="I33" s="17"/>
      <c r="J33" s="16">
        <v>0</v>
      </c>
      <c r="K33" s="17"/>
      <c r="L33" s="17"/>
      <c r="M33" s="17"/>
      <c r="N33" s="17"/>
      <c r="O33" s="17"/>
      <c r="P33" s="18" t="s">
        <v>790</v>
      </c>
      <c r="Q33" s="13"/>
    </row>
    <row r="34" spans="1:17" ht="13.5" customHeight="1" x14ac:dyDescent="0.2">
      <c r="A34" s="11"/>
      <c r="B34" s="16">
        <f>D34/'סכום נכסי ההשקעה'!$C$35*100</f>
        <v>3.0307081217803846</v>
      </c>
      <c r="C34" s="17"/>
      <c r="D34" s="16">
        <f>+D30+D27+D24</f>
        <v>1081.2551978430001</v>
      </c>
      <c r="E34" s="17"/>
      <c r="F34" s="16">
        <f>+F30+F27+F24</f>
        <v>939779.22</v>
      </c>
      <c r="G34" s="16">
        <f>G24*D24/D34+G27*D27/D34+G30*D30/D34</f>
        <v>2.3250697863453214</v>
      </c>
      <c r="H34" s="17"/>
      <c r="I34" s="17"/>
      <c r="J34" s="16">
        <f>J24*D24/D34+J27*D27/D34+J30*D30/D34</f>
        <v>5.7128723654363363</v>
      </c>
      <c r="K34" s="17"/>
      <c r="L34" s="17"/>
      <c r="M34" s="17"/>
      <c r="N34" s="17"/>
      <c r="O34" s="17"/>
      <c r="P34" s="18" t="s">
        <v>58</v>
      </c>
      <c r="Q34" s="13"/>
    </row>
    <row r="35" spans="1:17" ht="13.5" customHeight="1" x14ac:dyDescent="0.2">
      <c r="A35" s="11"/>
      <c r="B35" s="43" t="s">
        <v>59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13"/>
    </row>
    <row r="36" spans="1:17" ht="13.5" customHeight="1" x14ac:dyDescent="0.2">
      <c r="A36" s="11"/>
      <c r="B36" s="43" t="s">
        <v>992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13"/>
    </row>
    <row r="37" spans="1:17" ht="13.5" customHeight="1" x14ac:dyDescent="0.2">
      <c r="A37" s="11"/>
      <c r="B37" s="14">
        <f>D37/'סכום נכסי ההשקעה'!$C$35*100</f>
        <v>2.8029535745366637E-8</v>
      </c>
      <c r="C37" s="14">
        <v>0</v>
      </c>
      <c r="D37" s="14">
        <v>1.0000000000000001E-5</v>
      </c>
      <c r="E37" s="14">
        <v>0</v>
      </c>
      <c r="F37" s="14">
        <v>0</v>
      </c>
      <c r="G37" s="14">
        <v>0</v>
      </c>
      <c r="H37" s="14">
        <v>0</v>
      </c>
      <c r="I37" s="15" t="s">
        <v>44</v>
      </c>
      <c r="J37" s="14">
        <v>0</v>
      </c>
      <c r="K37" s="28"/>
      <c r="L37" s="15"/>
      <c r="M37" s="15" t="s">
        <v>44</v>
      </c>
      <c r="N37" s="15" t="s">
        <v>44</v>
      </c>
      <c r="O37" s="15" t="s">
        <v>44</v>
      </c>
      <c r="P37" s="15" t="s">
        <v>44</v>
      </c>
      <c r="Q37" s="13"/>
    </row>
    <row r="38" spans="1:17" ht="13.5" customHeight="1" x14ac:dyDescent="0.2">
      <c r="A38" s="11"/>
      <c r="B38" s="16">
        <f>D38/'סכום נכסי ההשקעה'!$C$35*100</f>
        <v>2.8029535745366637E-8</v>
      </c>
      <c r="C38" s="17"/>
      <c r="D38" s="16">
        <v>1.0000000000000001E-5</v>
      </c>
      <c r="E38" s="17"/>
      <c r="F38" s="16">
        <v>0</v>
      </c>
      <c r="G38" s="16">
        <v>0</v>
      </c>
      <c r="H38" s="17"/>
      <c r="I38" s="17"/>
      <c r="J38" s="16">
        <v>0</v>
      </c>
      <c r="K38" s="17"/>
      <c r="L38" s="17"/>
      <c r="M38" s="17"/>
      <c r="N38" s="17"/>
      <c r="O38" s="17"/>
      <c r="P38" s="18" t="s">
        <v>993</v>
      </c>
      <c r="Q38" s="13"/>
    </row>
    <row r="39" spans="1:17" ht="13.5" customHeight="1" x14ac:dyDescent="0.2">
      <c r="A39" s="11"/>
      <c r="B39" s="43" t="s">
        <v>994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13"/>
    </row>
    <row r="40" spans="1:17" ht="13.5" customHeight="1" x14ac:dyDescent="0.2">
      <c r="A40" s="11"/>
      <c r="B40" s="14">
        <f>D40/'סכום נכסי ההשקעה'!$C$35*100</f>
        <v>2.8029535745366637E-8</v>
      </c>
      <c r="C40" s="14">
        <v>0</v>
      </c>
      <c r="D40" s="14">
        <v>1.0000000000000001E-5</v>
      </c>
      <c r="E40" s="14">
        <v>0</v>
      </c>
      <c r="F40" s="14">
        <v>0</v>
      </c>
      <c r="G40" s="14">
        <v>0</v>
      </c>
      <c r="H40" s="14">
        <v>0</v>
      </c>
      <c r="I40" s="15" t="s">
        <v>44</v>
      </c>
      <c r="J40" s="14">
        <v>0</v>
      </c>
      <c r="K40" s="28"/>
      <c r="L40" s="15"/>
      <c r="M40" s="15" t="s">
        <v>44</v>
      </c>
      <c r="N40" s="15" t="s">
        <v>44</v>
      </c>
      <c r="O40" s="15" t="s">
        <v>44</v>
      </c>
      <c r="P40" s="15" t="s">
        <v>44</v>
      </c>
      <c r="Q40" s="13"/>
    </row>
    <row r="41" spans="1:17" ht="13.5" customHeight="1" x14ac:dyDescent="0.2">
      <c r="A41" s="11"/>
      <c r="B41" s="16">
        <f>D41/'סכום נכסי ההשקעה'!$C$35*100</f>
        <v>2.8029535745366637E-8</v>
      </c>
      <c r="C41" s="17"/>
      <c r="D41" s="16">
        <v>1.0000000000000001E-5</v>
      </c>
      <c r="E41" s="17"/>
      <c r="F41" s="16">
        <v>0</v>
      </c>
      <c r="G41" s="16">
        <v>0</v>
      </c>
      <c r="H41" s="17"/>
      <c r="I41" s="17"/>
      <c r="J41" s="16">
        <v>0</v>
      </c>
      <c r="K41" s="17"/>
      <c r="L41" s="17"/>
      <c r="M41" s="17"/>
      <c r="N41" s="17"/>
      <c r="O41" s="17"/>
      <c r="P41" s="18" t="s">
        <v>995</v>
      </c>
      <c r="Q41" s="13"/>
    </row>
    <row r="42" spans="1:17" ht="13.5" customHeight="1" x14ac:dyDescent="0.2">
      <c r="A42" s="11"/>
      <c r="B42" s="16">
        <f>D42/'סכום נכסי ההשקעה'!$C$35*100</f>
        <v>5.6059071490733275E-8</v>
      </c>
      <c r="C42" s="17"/>
      <c r="D42" s="16">
        <v>2.0000000000000002E-5</v>
      </c>
      <c r="E42" s="17"/>
      <c r="F42" s="16">
        <v>0</v>
      </c>
      <c r="G42" s="16">
        <v>0</v>
      </c>
      <c r="H42" s="17"/>
      <c r="I42" s="17"/>
      <c r="J42" s="16">
        <v>0</v>
      </c>
      <c r="K42" s="17"/>
      <c r="L42" s="17"/>
      <c r="M42" s="17"/>
      <c r="N42" s="17"/>
      <c r="O42" s="17"/>
      <c r="P42" s="18" t="s">
        <v>64</v>
      </c>
      <c r="Q42" s="13"/>
    </row>
    <row r="43" spans="1:17" ht="13.5" customHeight="1" x14ac:dyDescent="0.2">
      <c r="A43" s="11"/>
      <c r="B43" s="19">
        <f>D43/'סכום נכסי ההשקעה'!$C$35*100</f>
        <v>3.0307081217803846</v>
      </c>
      <c r="C43" s="20"/>
      <c r="D43" s="19">
        <f>+D34</f>
        <v>1081.2551978430001</v>
      </c>
      <c r="E43" s="20"/>
      <c r="F43" s="19">
        <f>+F34</f>
        <v>939779.22</v>
      </c>
      <c r="G43" s="19">
        <f>+G34</f>
        <v>2.3250697863453214</v>
      </c>
      <c r="H43" s="20"/>
      <c r="I43" s="20"/>
      <c r="J43" s="19">
        <f>+J34</f>
        <v>5.7128723654363363</v>
      </c>
      <c r="K43" s="20"/>
      <c r="L43" s="20"/>
      <c r="M43" s="20"/>
      <c r="N43" s="20"/>
      <c r="O43" s="20"/>
      <c r="P43" s="21" t="s">
        <v>515</v>
      </c>
      <c r="Q43" s="13"/>
    </row>
    <row r="44" spans="1:17" ht="13.5" customHeight="1" x14ac:dyDescent="0.2">
      <c r="A44" s="11"/>
      <c r="B44" s="13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3"/>
    </row>
    <row r="45" spans="1:17" ht="13.5" customHeight="1" x14ac:dyDescent="0.2">
      <c r="A45" s="11"/>
      <c r="B45" s="45" t="s">
        <v>31</v>
      </c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</row>
    <row r="46" spans="1:17" ht="13.5" customHeight="1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</row>
    <row r="47" spans="1:17" ht="13.5" customHeigh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</row>
    <row r="48" spans="1:17" ht="13.5" customHeight="1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</row>
    <row r="49" spans="1:17" ht="13.5" customHeight="1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</row>
    <row r="50" spans="1:17" ht="13.5" customHeight="1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</row>
    <row r="51" spans="1:17" ht="13.5" customHeight="1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</row>
    <row r="52" spans="1:17" ht="13.5" customHeight="1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</row>
    <row r="53" spans="1:17" ht="13.5" customHeight="1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</row>
    <row r="54" spans="1:17" ht="13.5" customHeight="1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</row>
    <row r="55" spans="1:17" ht="13.5" customHeight="1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</row>
    <row r="56" spans="1:17" ht="13.5" customHeight="1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</row>
    <row r="57" spans="1:17" ht="13.5" customHeight="1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</row>
    <row r="58" spans="1:17" ht="13.5" customHeight="1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</row>
    <row r="59" spans="1:17" ht="13.5" customHeight="1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</row>
    <row r="60" spans="1:17" ht="13.5" customHeight="1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</row>
    <row r="61" spans="1:17" ht="13.5" customHeight="1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</row>
    <row r="62" spans="1:17" ht="13.5" customHeight="1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</row>
    <row r="63" spans="1:17" ht="13.5" customHeight="1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</row>
    <row r="64" spans="1:17" ht="13.5" customHeight="1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</row>
    <row r="65" spans="1:17" ht="13.5" customHeight="1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</row>
    <row r="66" spans="1:17" ht="13.5" customHeight="1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</row>
    <row r="67" spans="1:17" ht="13.5" customHeight="1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</row>
    <row r="68" spans="1:17" ht="13.5" customHeight="1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</row>
    <row r="69" spans="1:17" ht="13.5" customHeight="1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</row>
    <row r="70" spans="1:17" ht="13.5" customHeight="1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</row>
    <row r="71" spans="1:17" ht="13.5" customHeight="1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</row>
    <row r="72" spans="1:17" ht="13.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</row>
    <row r="73" spans="1:17" ht="13.5" customHeight="1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</row>
    <row r="74" spans="1:17" ht="13.5" customHeight="1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</row>
    <row r="75" spans="1:17" ht="13.5" customHeight="1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</row>
    <row r="76" spans="1:17" ht="13.5" customHeight="1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</row>
    <row r="77" spans="1:17" ht="13.5" customHeight="1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</row>
    <row r="78" spans="1:17" ht="13.5" customHeight="1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</row>
    <row r="79" spans="1:17" ht="13.5" customHeight="1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</row>
    <row r="80" spans="1:17" ht="13.5" customHeight="1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</row>
    <row r="81" spans="1:17" ht="13.5" customHeight="1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</row>
    <row r="82" spans="1:17" ht="13.5" customHeight="1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</row>
    <row r="83" spans="1:17" ht="13.5" customHeight="1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</row>
    <row r="84" spans="1:17" ht="13.5" customHeight="1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</row>
    <row r="85" spans="1:17" ht="13.5" customHeight="1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</row>
    <row r="86" spans="1:17" ht="13.5" customHeight="1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</row>
    <row r="87" spans="1:17" ht="13.5" customHeight="1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</row>
    <row r="88" spans="1:17" ht="13.5" customHeight="1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</row>
    <row r="89" spans="1:17" ht="13.5" customHeight="1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</row>
    <row r="90" spans="1:17" ht="13.5" customHeight="1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</row>
    <row r="91" spans="1:17" ht="13.5" customHeight="1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</row>
    <row r="92" spans="1:17" ht="13.5" customHeight="1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</row>
    <row r="93" spans="1:17" ht="13.5" customHeight="1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</row>
    <row r="94" spans="1:17" ht="13.5" customHeight="1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</row>
    <row r="95" spans="1:17" ht="13.5" customHeight="1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</row>
    <row r="96" spans="1:17" ht="13.5" customHeight="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</row>
    <row r="97" spans="1:17" ht="13.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</row>
    <row r="98" spans="1:17" ht="13.5" customHeight="1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</row>
    <row r="99" spans="1:17" ht="13.5" customHeight="1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</row>
    <row r="100" spans="1:17" ht="13.5" customHeight="1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</row>
    <row r="101" spans="1:17" ht="13.5" customHeight="1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</row>
    <row r="102" spans="1:17" ht="13.5" customHeight="1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</row>
    <row r="103" spans="1:17" ht="13.5" customHeight="1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</row>
    <row r="104" spans="1:17" ht="13.5" customHeight="1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</row>
    <row r="105" spans="1:17" ht="13.5" customHeight="1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</row>
    <row r="106" spans="1:17" ht="13.5" customHeight="1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</row>
    <row r="107" spans="1:17" ht="13.5" customHeight="1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</row>
    <row r="108" spans="1:17" ht="13.5" customHeight="1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</row>
    <row r="109" spans="1:17" ht="13.5" customHeight="1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</row>
    <row r="110" spans="1:17" ht="13.5" customHeight="1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</row>
    <row r="111" spans="1:17" ht="13.5" customHeight="1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</row>
    <row r="112" spans="1:17" ht="13.5" customHeight="1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</row>
    <row r="113" spans="1:17" ht="13.5" customHeight="1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</row>
    <row r="114" spans="1:17" ht="13.5" customHeight="1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</row>
    <row r="115" spans="1:17" ht="13.5" customHeight="1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</row>
    <row r="116" spans="1:17" ht="13.5" customHeight="1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</row>
    <row r="117" spans="1:17" ht="13.5" customHeight="1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</row>
    <row r="118" spans="1:17" ht="13.5" customHeight="1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</row>
    <row r="119" spans="1:17" ht="13.5" customHeight="1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</row>
    <row r="120" spans="1:17" ht="13.5" customHeight="1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</row>
    <row r="121" spans="1:17" ht="13.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</row>
    <row r="122" spans="1:17" ht="13.5" customHeight="1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</row>
    <row r="123" spans="1:17" ht="13.5" customHeight="1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</row>
    <row r="124" spans="1:17" ht="13.5" customHeight="1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</row>
    <row r="125" spans="1:17" ht="13.5" customHeight="1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</row>
    <row r="126" spans="1:17" ht="13.5" customHeight="1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</row>
    <row r="127" spans="1:17" ht="13.5" customHeight="1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</row>
    <row r="128" spans="1:17" ht="13.5" customHeight="1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</row>
    <row r="129" spans="1:17" ht="13.5" customHeight="1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</row>
    <row r="130" spans="1:17" ht="13.5" customHeight="1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</row>
    <row r="131" spans="1:17" ht="13.5" customHeight="1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</row>
    <row r="132" spans="1:17" ht="13.5" customHeight="1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</row>
    <row r="133" spans="1:17" ht="13.5" customHeight="1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</row>
    <row r="134" spans="1:17" ht="13.5" customHeight="1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</row>
    <row r="135" spans="1:17" ht="13.5" customHeight="1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</row>
    <row r="136" spans="1:17" ht="13.5" customHeight="1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</row>
    <row r="137" spans="1:17" ht="13.5" customHeight="1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</row>
    <row r="138" spans="1:17" ht="13.5" customHeight="1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</row>
    <row r="139" spans="1:17" ht="13.5" customHeight="1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</row>
    <row r="140" spans="1:17" ht="13.5" customHeight="1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</row>
    <row r="141" spans="1:17" ht="13.5" customHeight="1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</row>
    <row r="142" spans="1:17" ht="13.5" customHeight="1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</row>
    <row r="143" spans="1:17" ht="13.5" customHeight="1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</row>
    <row r="144" spans="1:17" ht="13.5" customHeight="1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</row>
    <row r="145" spans="1:17" ht="13.5" customHeight="1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</row>
    <row r="146" spans="1:17" ht="13.5" customHeight="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</row>
    <row r="147" spans="1:17" ht="13.5" customHeight="1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</row>
    <row r="148" spans="1:17" ht="13.5" customHeight="1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</row>
    <row r="149" spans="1:17" ht="13.5" customHeight="1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</row>
    <row r="150" spans="1:17" ht="13.5" customHeight="1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</row>
    <row r="151" spans="1:17" ht="13.5" customHeight="1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</row>
    <row r="152" spans="1:17" ht="13.5" customHeight="1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</row>
    <row r="153" spans="1:17" ht="13.5" customHeight="1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</row>
    <row r="154" spans="1:17" ht="13.5" customHeight="1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</row>
    <row r="155" spans="1:17" ht="13.5" customHeight="1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</row>
    <row r="156" spans="1:17" ht="13.5" customHeight="1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</row>
    <row r="157" spans="1:17" ht="13.5" customHeight="1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</row>
    <row r="158" spans="1:17" ht="13.5" customHeight="1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</row>
    <row r="159" spans="1:17" ht="13.5" customHeight="1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</row>
    <row r="160" spans="1:17" ht="13.5" customHeight="1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</row>
    <row r="161" spans="1:17" ht="13.5" customHeight="1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</row>
    <row r="162" spans="1:17" ht="13.5" customHeight="1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</row>
    <row r="163" spans="1:17" ht="13.5" customHeight="1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</row>
    <row r="164" spans="1:17" ht="13.5" customHeight="1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</row>
    <row r="165" spans="1:17" ht="13.5" customHeight="1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</row>
    <row r="166" spans="1:17" ht="13.5" customHeight="1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</row>
    <row r="167" spans="1:17" ht="13.5" customHeight="1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</row>
    <row r="168" spans="1:17" ht="13.5" customHeight="1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</row>
    <row r="169" spans="1:17" ht="13.5" customHeight="1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</row>
    <row r="170" spans="1:17" ht="13.5" customHeight="1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</row>
    <row r="171" spans="1:17" ht="13.5" customHeight="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</row>
    <row r="172" spans="1:17" ht="13.5" customHeight="1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</row>
    <row r="173" spans="1:17" ht="13.5" customHeight="1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</row>
    <row r="174" spans="1:17" ht="13.5" customHeight="1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</row>
    <row r="175" spans="1:17" ht="13.5" customHeight="1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</row>
    <row r="176" spans="1:17" ht="13.5" customHeight="1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</row>
    <row r="177" spans="1:17" ht="13.5" customHeight="1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</row>
    <row r="178" spans="1:17" ht="13.5" customHeight="1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</row>
    <row r="179" spans="1:17" ht="13.5" customHeight="1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</row>
    <row r="180" spans="1:17" ht="13.5" customHeight="1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</row>
    <row r="181" spans="1:17" ht="13.5" customHeight="1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</row>
    <row r="182" spans="1:17" ht="13.5" customHeight="1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</row>
    <row r="183" spans="1:17" ht="13.5" customHeight="1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</row>
    <row r="184" spans="1:17" ht="13.5" customHeight="1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</row>
    <row r="185" spans="1:17" ht="13.5" customHeight="1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</row>
    <row r="186" spans="1:17" ht="13.5" customHeight="1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</row>
    <row r="187" spans="1:17" ht="13.5" customHeight="1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</row>
    <row r="188" spans="1:17" ht="13.5" customHeight="1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</row>
    <row r="189" spans="1:17" ht="13.5" customHeight="1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</row>
    <row r="190" spans="1:17" ht="13.5" customHeight="1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</row>
    <row r="191" spans="1:17" ht="13.5" customHeight="1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</row>
    <row r="192" spans="1:17" ht="13.5" customHeight="1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</row>
    <row r="193" spans="1:17" ht="13.5" customHeight="1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</row>
    <row r="194" spans="1:17" ht="13.5" customHeight="1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</row>
    <row r="195" spans="1:17" ht="13.5" customHeight="1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</row>
    <row r="196" spans="1:17" ht="13.5" customHeight="1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</row>
    <row r="197" spans="1:17" ht="13.5" customHeight="1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</row>
    <row r="198" spans="1:17" ht="13.5" customHeight="1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</row>
    <row r="199" spans="1:17" ht="13.5" customHeight="1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</row>
    <row r="200" spans="1:17" ht="13.5" customHeight="1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</row>
    <row r="201" spans="1:17" ht="13.5" customHeight="1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</row>
    <row r="202" spans="1:17" ht="13.5" customHeight="1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</row>
    <row r="203" spans="1:17" ht="13.5" customHeight="1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</row>
    <row r="204" spans="1:17" ht="13.5" customHeight="1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</row>
    <row r="205" spans="1:17" ht="13.5" customHeight="1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</row>
    <row r="206" spans="1:17" ht="13.5" customHeight="1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</row>
    <row r="207" spans="1:17" ht="13.5" customHeight="1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</row>
    <row r="208" spans="1:17" ht="13.5" customHeight="1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</row>
    <row r="209" spans="1:17" ht="13.5" customHeight="1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</row>
    <row r="210" spans="1:17" ht="13.5" customHeight="1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</row>
    <row r="211" spans="1:17" ht="13.5" customHeight="1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</row>
    <row r="212" spans="1:17" ht="13.5" customHeight="1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</row>
    <row r="213" spans="1:17" ht="13.5" customHeight="1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</row>
    <row r="214" spans="1:17" ht="13.5" customHeight="1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</row>
    <row r="215" spans="1:17" ht="13.5" customHeight="1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</row>
    <row r="216" spans="1:17" ht="13.5" customHeight="1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</row>
    <row r="217" spans="1:17" ht="13.5" customHeight="1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</row>
    <row r="218" spans="1:17" ht="13.5" customHeight="1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</row>
    <row r="219" spans="1:17" ht="13.5" customHeight="1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</row>
    <row r="220" spans="1:17" ht="13.5" customHeight="1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</row>
    <row r="221" spans="1:17" ht="13.5" customHeight="1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</row>
    <row r="222" spans="1:17" ht="13.5" customHeight="1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</row>
    <row r="223" spans="1:17" ht="13.5" customHeight="1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</row>
    <row r="224" spans="1:17" ht="13.5" customHeight="1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</row>
    <row r="225" spans="1:17" ht="13.5" customHeight="1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</row>
    <row r="226" spans="1:17" ht="13.5" customHeight="1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</row>
    <row r="227" spans="1:17" ht="13.5" customHeight="1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</row>
    <row r="228" spans="1:17" ht="13.5" customHeight="1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</row>
    <row r="229" spans="1:17" ht="13.5" customHeight="1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</row>
    <row r="230" spans="1:17" ht="13.5" customHeight="1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</row>
    <row r="231" spans="1:17" ht="13.5" customHeight="1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</row>
    <row r="232" spans="1:17" ht="13.5" customHeight="1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</row>
    <row r="233" spans="1:17" ht="13.5" customHeight="1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</row>
    <row r="234" spans="1:17" ht="13.5" customHeight="1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</row>
    <row r="235" spans="1:17" ht="13.5" customHeight="1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</row>
    <row r="236" spans="1:17" ht="13.5" customHeight="1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</row>
    <row r="237" spans="1:17" ht="13.5" customHeight="1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</row>
    <row r="238" spans="1:17" ht="13.5" customHeight="1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</row>
    <row r="239" spans="1:17" ht="13.5" customHeight="1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</row>
    <row r="240" spans="1:17" ht="13.5" customHeight="1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</row>
    <row r="241" spans="1:17" ht="13.5" customHeight="1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</row>
    <row r="242" spans="1:17" ht="13.5" customHeight="1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</row>
    <row r="243" spans="1:17" ht="13.5" customHeight="1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</row>
    <row r="244" spans="1:17" ht="13.5" customHeight="1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</row>
    <row r="245" spans="1:17" ht="13.5" customHeight="1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</row>
    <row r="246" spans="1:17" ht="13.5" customHeight="1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</row>
    <row r="247" spans="1:17" ht="13.5" customHeight="1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</row>
    <row r="248" spans="1:17" ht="13.5" customHeight="1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</row>
    <row r="249" spans="1:17" ht="13.5" customHeight="1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</row>
    <row r="250" spans="1:17" ht="13.5" customHeight="1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</row>
    <row r="251" spans="1:17" ht="13.5" customHeight="1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</row>
    <row r="252" spans="1:17" ht="13.5" customHeight="1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</row>
    <row r="253" spans="1:17" ht="13.5" customHeight="1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</row>
    <row r="254" spans="1:17" ht="13.5" customHeight="1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</row>
    <row r="255" spans="1:17" ht="13.5" customHeight="1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</row>
    <row r="256" spans="1:17" ht="13.5" customHeight="1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</row>
    <row r="257" spans="1:17" ht="13.5" customHeight="1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</row>
    <row r="258" spans="1:17" ht="13.5" customHeight="1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</row>
    <row r="259" spans="1:17" ht="13.5" customHeight="1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</row>
    <row r="260" spans="1:17" ht="13.5" customHeight="1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</row>
    <row r="261" spans="1:17" ht="13.5" customHeight="1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</row>
    <row r="262" spans="1:17" ht="13.5" customHeight="1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</row>
    <row r="263" spans="1:17" ht="13.5" customHeight="1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</row>
    <row r="264" spans="1:17" ht="13.5" customHeight="1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</row>
    <row r="265" spans="1:17" ht="13.5" customHeight="1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</row>
    <row r="266" spans="1:17" ht="13.5" customHeight="1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</row>
    <row r="267" spans="1:17" ht="13.5" customHeight="1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</row>
    <row r="268" spans="1:17" ht="13.5" customHeight="1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</row>
    <row r="269" spans="1:17" ht="13.5" customHeight="1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</row>
    <row r="270" spans="1:17" ht="13.5" customHeight="1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</row>
    <row r="271" spans="1:17" ht="13.5" customHeight="1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</row>
    <row r="272" spans="1:17" ht="13.5" customHeight="1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</row>
    <row r="273" spans="1:17" ht="13.5" customHeight="1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</row>
    <row r="274" spans="1:17" ht="13.5" customHeight="1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</row>
    <row r="275" spans="1:17" ht="13.5" customHeight="1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</row>
    <row r="276" spans="1:17" ht="13.5" customHeight="1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</row>
    <row r="277" spans="1:17" ht="13.5" customHeight="1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</row>
    <row r="278" spans="1:17" ht="13.5" customHeight="1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</row>
    <row r="279" spans="1:17" ht="13.5" customHeight="1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</row>
    <row r="280" spans="1:17" ht="13.5" customHeight="1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</row>
    <row r="281" spans="1:17" ht="13.5" customHeight="1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</row>
    <row r="282" spans="1:17" ht="13.5" customHeight="1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</row>
    <row r="283" spans="1:17" ht="13.5" customHeight="1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</row>
    <row r="284" spans="1:17" ht="13.5" customHeight="1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</row>
    <row r="285" spans="1:17" ht="13.5" customHeight="1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</row>
    <row r="286" spans="1:17" ht="13.5" customHeight="1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</row>
    <row r="287" spans="1:17" ht="13.5" customHeight="1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</row>
    <row r="288" spans="1:17" ht="13.5" customHeight="1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</row>
    <row r="289" spans="1:17" ht="13.5" customHeight="1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</row>
    <row r="290" spans="1:17" ht="13.5" customHeight="1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</row>
    <row r="291" spans="1:17" ht="13.5" customHeight="1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</row>
    <row r="292" spans="1:17" ht="13.5" customHeight="1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</row>
    <row r="293" spans="1:17" ht="13.5" customHeight="1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</row>
    <row r="294" spans="1:17" ht="13.5" customHeight="1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</row>
    <row r="295" spans="1:17" ht="13.5" customHeight="1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</row>
    <row r="296" spans="1:17" ht="13.5" customHeight="1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</row>
    <row r="297" spans="1:17" ht="13.5" customHeight="1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</row>
    <row r="298" spans="1:17" ht="13.5" customHeight="1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</row>
    <row r="299" spans="1:17" ht="13.5" customHeight="1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</row>
    <row r="300" spans="1:17" ht="13.5" customHeight="1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</row>
    <row r="301" spans="1:17" ht="13.5" customHeight="1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</row>
    <row r="302" spans="1:17" ht="13.5" customHeight="1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</row>
    <row r="303" spans="1:17" ht="13.5" customHeight="1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</row>
    <row r="304" spans="1:17" ht="13.5" customHeight="1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</row>
    <row r="305" spans="1:17" ht="13.5" customHeight="1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</row>
    <row r="306" spans="1:17" ht="13.5" customHeight="1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</row>
    <row r="307" spans="1:17" ht="13.5" customHeight="1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</row>
    <row r="308" spans="1:17" ht="13.5" customHeight="1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</row>
    <row r="309" spans="1:17" ht="13.5" customHeight="1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</row>
    <row r="310" spans="1:17" ht="13.5" customHeight="1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</row>
    <row r="311" spans="1:17" ht="13.5" customHeight="1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</row>
    <row r="312" spans="1:17" ht="13.5" customHeight="1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</row>
    <row r="313" spans="1:17" ht="13.5" customHeight="1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</row>
    <row r="314" spans="1:17" ht="13.5" customHeight="1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</row>
    <row r="315" spans="1:17" ht="13.5" customHeight="1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</row>
    <row r="316" spans="1:17" ht="13.5" customHeight="1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</row>
    <row r="317" spans="1:17" ht="13.5" customHeight="1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</row>
    <row r="318" spans="1:17" ht="13.5" customHeight="1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</row>
    <row r="319" spans="1:17" ht="13.5" customHeight="1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</row>
    <row r="320" spans="1:17" ht="13.5" customHeight="1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</row>
    <row r="321" spans="1:17" ht="13.5" customHeight="1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</row>
    <row r="322" spans="1:17" ht="13.5" customHeight="1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</row>
    <row r="323" spans="1:17" ht="13.5" customHeight="1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</row>
    <row r="324" spans="1:17" ht="13.5" customHeight="1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</row>
    <row r="325" spans="1:17" ht="13.5" customHeight="1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</row>
    <row r="326" spans="1:17" ht="13.5" customHeight="1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</row>
    <row r="327" spans="1:17" ht="13.5" customHeight="1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</row>
    <row r="328" spans="1:17" ht="13.5" customHeight="1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</row>
    <row r="329" spans="1:17" ht="13.5" customHeight="1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</row>
    <row r="330" spans="1:17" ht="13.5" customHeight="1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</row>
    <row r="331" spans="1:17" ht="13.5" customHeight="1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</row>
    <row r="332" spans="1:17" ht="13.5" customHeight="1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</row>
    <row r="333" spans="1:17" ht="13.5" customHeight="1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</row>
    <row r="334" spans="1:17" ht="13.5" customHeight="1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</row>
    <row r="335" spans="1:17" ht="13.5" customHeight="1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</row>
    <row r="336" spans="1:17" ht="13.5" customHeight="1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</row>
    <row r="337" spans="1:17" ht="13.5" customHeight="1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</row>
    <row r="338" spans="1:17" ht="13.5" customHeight="1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</row>
    <row r="339" spans="1:17" ht="13.5" customHeight="1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</row>
    <row r="340" spans="1:17" ht="13.5" customHeight="1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</row>
    <row r="341" spans="1:17" ht="13.5" customHeight="1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</row>
    <row r="342" spans="1:17" ht="13.5" customHeight="1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</row>
    <row r="343" spans="1:17" ht="13.5" customHeight="1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</row>
    <row r="344" spans="1:17" ht="13.5" customHeight="1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</row>
    <row r="345" spans="1:17" ht="13.5" customHeight="1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</row>
    <row r="346" spans="1:17" ht="13.5" customHeight="1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</row>
    <row r="347" spans="1:17" ht="13.5" customHeight="1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</row>
    <row r="348" spans="1:17" ht="13.5" customHeight="1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</row>
    <row r="349" spans="1:17" ht="13.5" customHeight="1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</row>
    <row r="350" spans="1:17" ht="13.5" customHeight="1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</row>
    <row r="351" spans="1:17" ht="13.5" customHeight="1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</row>
    <row r="352" spans="1:17" ht="13.5" customHeight="1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</row>
    <row r="353" spans="1:17" ht="13.5" customHeight="1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</row>
    <row r="354" spans="1:17" ht="13.5" customHeight="1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</row>
    <row r="355" spans="1:17" ht="13.5" customHeight="1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</row>
    <row r="356" spans="1:17" ht="13.5" customHeight="1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</row>
    <row r="357" spans="1:17" ht="13.5" customHeight="1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</row>
    <row r="358" spans="1:17" ht="13.5" customHeight="1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</row>
    <row r="359" spans="1:17" ht="13.5" customHeight="1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</row>
    <row r="360" spans="1:17" ht="13.5" customHeight="1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</row>
    <row r="361" spans="1:17" ht="13.5" customHeight="1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</row>
    <row r="362" spans="1:17" ht="13.5" customHeight="1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</row>
    <row r="363" spans="1:17" ht="13.5" customHeight="1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</row>
    <row r="364" spans="1:17" ht="13.5" customHeight="1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</row>
    <row r="365" spans="1:17" ht="13.5" customHeight="1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</row>
    <row r="366" spans="1:17" ht="13.5" customHeight="1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</row>
    <row r="367" spans="1:17" ht="13.5" customHeight="1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</row>
    <row r="368" spans="1:17" ht="13.5" customHeight="1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</row>
    <row r="369" spans="1:17" ht="13.5" customHeight="1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</row>
    <row r="370" spans="1:17" ht="13.5" customHeight="1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</row>
    <row r="371" spans="1:17" ht="13.5" customHeight="1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</row>
    <row r="372" spans="1:17" ht="13.5" customHeight="1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</row>
    <row r="373" spans="1:17" ht="13.5" customHeight="1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</row>
    <row r="374" spans="1:17" ht="13.5" customHeight="1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</row>
    <row r="375" spans="1:17" ht="13.5" customHeight="1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</row>
    <row r="376" spans="1:17" ht="13.5" customHeight="1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</row>
    <row r="377" spans="1:17" ht="13.5" customHeight="1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</row>
    <row r="378" spans="1:17" ht="13.5" customHeight="1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</row>
    <row r="379" spans="1:17" ht="13.5" customHeight="1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</row>
    <row r="380" spans="1:17" ht="13.5" customHeight="1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</row>
    <row r="381" spans="1:17" ht="13.5" customHeight="1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</row>
    <row r="382" spans="1:17" ht="13.5" customHeight="1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</row>
    <row r="383" spans="1:17" ht="13.5" customHeight="1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</row>
    <row r="384" spans="1:17" ht="13.5" customHeight="1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</row>
    <row r="385" spans="1:17" ht="13.5" customHeight="1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</row>
    <row r="386" spans="1:17" ht="13.5" customHeight="1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</row>
    <row r="387" spans="1:17" ht="13.5" customHeight="1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</row>
    <row r="388" spans="1:17" ht="13.5" customHeight="1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</row>
    <row r="389" spans="1:17" ht="13.5" customHeight="1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</row>
    <row r="390" spans="1:17" ht="13.5" customHeight="1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</row>
    <row r="391" spans="1:17" ht="13.5" customHeight="1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</row>
    <row r="392" spans="1:17" ht="13.5" customHeight="1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</row>
    <row r="393" spans="1:17" ht="13.5" customHeight="1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</row>
    <row r="394" spans="1:17" ht="13.5" customHeight="1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</row>
    <row r="395" spans="1:17" ht="13.5" customHeight="1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</row>
    <row r="396" spans="1:17" ht="13.5" customHeight="1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</row>
    <row r="397" spans="1:17" ht="13.5" customHeight="1" x14ac:dyDescent="0.2"/>
    <row r="398" spans="1:17" ht="13.5" customHeight="1" x14ac:dyDescent="0.2"/>
    <row r="399" spans="1:17" ht="13.5" customHeight="1" x14ac:dyDescent="0.2"/>
    <row r="400" spans="1:17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</sheetData>
  <mergeCells count="11">
    <mergeCell ref="B39:P39"/>
    <mergeCell ref="B45:Q45"/>
    <mergeCell ref="B1:P1"/>
    <mergeCell ref="B2:P3"/>
    <mergeCell ref="B25:P25"/>
    <mergeCell ref="B28:P28"/>
    <mergeCell ref="B31:P31"/>
    <mergeCell ref="B35:P35"/>
    <mergeCell ref="B36:P36"/>
    <mergeCell ref="B5:P5"/>
    <mergeCell ref="B6:P6"/>
  </mergeCells>
  <pageMargins left="0.511811023622047" right="0.511811023622047" top="0.39370078740157499" bottom="0.39370078740157499" header="0.39370078740157499" footer="0.39370078740157499"/>
  <pageSetup paperSize="9" orientation="landscape" horizontalDpi="0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>
    <outlinePr summaryBelow="0" summaryRight="0"/>
  </sheetPr>
  <dimension ref="A1:N600"/>
  <sheetViews>
    <sheetView showGridLines="0" workbookViewId="0">
      <pane ySplit="4" topLeftCell="A5" activePane="bottomLeft" state="frozen"/>
      <selection pane="bottomLeft" activeCell="D13" sqref="D13"/>
    </sheetView>
  </sheetViews>
  <sheetFormatPr defaultRowHeight="12.75" x14ac:dyDescent="0.2"/>
  <cols>
    <col min="2" max="3" width="10" bestFit="1" customWidth="1"/>
    <col min="4" max="4" width="9.5703125" bestFit="1" customWidth="1"/>
    <col min="5" max="5" width="5.7109375" bestFit="1" customWidth="1"/>
    <col min="6" max="6" width="8.42578125" bestFit="1" customWidth="1"/>
    <col min="7" max="7" width="8.28515625" bestFit="1" customWidth="1"/>
    <col min="8" max="8" width="14.140625" bestFit="1" customWidth="1"/>
    <col min="9" max="9" width="11.85546875" bestFit="1" customWidth="1"/>
    <col min="10" max="10" width="45" bestFit="1" customWidth="1"/>
    <col min="11" max="11" width="6.85546875" customWidth="1"/>
    <col min="12" max="12" width="21.7109375" customWidth="1"/>
  </cols>
  <sheetData>
    <row r="1" spans="1:14" ht="21.6" customHeight="1" x14ac:dyDescent="0.2">
      <c r="B1" s="40" t="s">
        <v>996</v>
      </c>
      <c r="C1" s="40"/>
      <c r="D1" s="40"/>
      <c r="E1" s="40"/>
      <c r="F1" s="40"/>
      <c r="G1" s="40"/>
      <c r="H1" s="40"/>
      <c r="I1" s="40"/>
      <c r="J1" s="40"/>
      <c r="K1" s="10"/>
      <c r="L1" s="9"/>
      <c r="M1" s="9"/>
      <c r="N1" s="9"/>
    </row>
    <row r="2" spans="1:14" ht="15" customHeight="1" x14ac:dyDescent="0.2">
      <c r="B2" s="42" t="str">
        <f>+'סכום נכסי ההשקעה'!B2:D2</f>
        <v>לתאריך 31/12/2013
מבטחים- קופת גמל למטרות חופשה חגים והבראה (אישור אוצר  1154 )</v>
      </c>
      <c r="C2" s="42"/>
      <c r="D2" s="42"/>
      <c r="E2" s="42"/>
      <c r="F2" s="42"/>
      <c r="G2" s="42"/>
      <c r="H2" s="42"/>
      <c r="I2" s="42"/>
      <c r="J2" s="42"/>
      <c r="K2" s="10"/>
      <c r="L2" s="9"/>
      <c r="M2" s="9"/>
      <c r="N2" s="9"/>
    </row>
    <row r="3" spans="1:14" ht="12.75" customHeight="1" thickBot="1" x14ac:dyDescent="0.25">
      <c r="B3" s="44"/>
      <c r="C3" s="44"/>
      <c r="D3" s="44"/>
      <c r="E3" s="44"/>
      <c r="F3" s="44"/>
      <c r="G3" s="44"/>
      <c r="H3" s="44"/>
      <c r="I3" s="44"/>
      <c r="J3" s="44"/>
      <c r="K3" s="2"/>
      <c r="L3" s="1"/>
    </row>
    <row r="4" spans="1:14" s="26" customFormat="1" ht="34.5" customHeight="1" thickBot="1" x14ac:dyDescent="0.25">
      <c r="A4" s="22"/>
      <c r="B4" s="23" t="s">
        <v>1</v>
      </c>
      <c r="C4" s="23" t="s">
        <v>67</v>
      </c>
      <c r="D4" s="23" t="s">
        <v>34</v>
      </c>
      <c r="E4" s="23" t="s">
        <v>69</v>
      </c>
      <c r="F4" s="23" t="s">
        <v>70</v>
      </c>
      <c r="G4" s="23" t="s">
        <v>32</v>
      </c>
      <c r="H4" s="23" t="s">
        <v>111</v>
      </c>
      <c r="I4" s="23" t="s">
        <v>39</v>
      </c>
      <c r="J4" s="23" t="s">
        <v>40</v>
      </c>
      <c r="K4" s="24"/>
      <c r="L4" s="25"/>
      <c r="M4" s="22"/>
      <c r="N4" s="22"/>
    </row>
    <row r="5" spans="1:14" ht="13.5" customHeight="1" x14ac:dyDescent="0.2">
      <c r="A5" s="11"/>
      <c r="B5" s="43" t="s">
        <v>41</v>
      </c>
      <c r="C5" s="43"/>
      <c r="D5" s="43"/>
      <c r="E5" s="43"/>
      <c r="F5" s="43"/>
      <c r="G5" s="43"/>
      <c r="H5" s="43"/>
      <c r="I5" s="43"/>
      <c r="J5" s="43"/>
      <c r="K5" s="12"/>
      <c r="L5" s="13"/>
      <c r="M5" s="11"/>
      <c r="N5" s="11"/>
    </row>
    <row r="6" spans="1:14" ht="13.5" customHeight="1" x14ac:dyDescent="0.2">
      <c r="A6" s="11"/>
      <c r="B6" s="14">
        <f>D6/'סכום נכסי ההשקעה'!$C$35*100</f>
        <v>1.3655637685130371E-2</v>
      </c>
      <c r="C6" s="14">
        <v>1.3919649461358499E-2</v>
      </c>
      <c r="D6" s="14">
        <v>4.8718743717999997</v>
      </c>
      <c r="E6" s="14">
        <v>286.40899999999999</v>
      </c>
      <c r="F6" s="14">
        <v>1701.02</v>
      </c>
      <c r="G6" s="15" t="s">
        <v>43</v>
      </c>
      <c r="H6" s="15" t="s">
        <v>333</v>
      </c>
      <c r="I6" s="15" t="s">
        <v>997</v>
      </c>
      <c r="J6" s="15" t="s">
        <v>998</v>
      </c>
      <c r="K6" s="12"/>
      <c r="L6" s="13"/>
      <c r="M6" s="11"/>
      <c r="N6" s="11"/>
    </row>
    <row r="7" spans="1:14" ht="13.5" customHeight="1" x14ac:dyDescent="0.2">
      <c r="A7" s="11"/>
      <c r="B7" s="16">
        <f>D7/'סכום נכסי ההשקעה'!$C$35*100</f>
        <v>1.3655637685130371E-2</v>
      </c>
      <c r="C7" s="17"/>
      <c r="D7" s="16">
        <f>SUM(D6)</f>
        <v>4.8718743717999997</v>
      </c>
      <c r="E7" s="17"/>
      <c r="F7" s="16">
        <f>SUM(F6)</f>
        <v>1701.02</v>
      </c>
      <c r="G7" s="17"/>
      <c r="H7" s="17"/>
      <c r="I7" s="17"/>
      <c r="J7" s="18" t="s">
        <v>58</v>
      </c>
      <c r="K7" s="12"/>
      <c r="L7" s="13"/>
      <c r="M7" s="11"/>
      <c r="N7" s="11"/>
    </row>
    <row r="8" spans="1:14" ht="13.5" customHeight="1" x14ac:dyDescent="0.2">
      <c r="A8" s="11"/>
      <c r="B8" s="43" t="s">
        <v>59</v>
      </c>
      <c r="C8" s="43"/>
      <c r="D8" s="43"/>
      <c r="E8" s="43"/>
      <c r="F8" s="43"/>
      <c r="G8" s="43"/>
      <c r="H8" s="43"/>
      <c r="I8" s="43"/>
      <c r="J8" s="43"/>
      <c r="K8" s="12"/>
      <c r="L8" s="13"/>
      <c r="M8" s="11"/>
      <c r="N8" s="11"/>
    </row>
    <row r="9" spans="1:14" ht="13.5" customHeight="1" x14ac:dyDescent="0.2">
      <c r="A9" s="11"/>
      <c r="B9" s="14">
        <f>D9/'סכום נכסי ההשקעה'!$C$35*100</f>
        <v>6.2703282519344108E-2</v>
      </c>
      <c r="C9" s="14">
        <v>2.7727346026463501E-3</v>
      </c>
      <c r="D9" s="14">
        <v>22.370432064580001</v>
      </c>
      <c r="E9" s="14">
        <v>53</v>
      </c>
      <c r="F9" s="14">
        <v>42208.362386000001</v>
      </c>
      <c r="G9" s="15" t="s">
        <v>1133</v>
      </c>
      <c r="H9" s="15" t="s">
        <v>728</v>
      </c>
      <c r="I9" s="15" t="s">
        <v>999</v>
      </c>
      <c r="J9" s="15" t="s">
        <v>1000</v>
      </c>
      <c r="K9" s="12"/>
      <c r="L9" s="13"/>
      <c r="M9" s="11"/>
      <c r="N9" s="11"/>
    </row>
    <row r="10" spans="1:14" ht="13.5" customHeight="1" x14ac:dyDescent="0.2">
      <c r="A10" s="11"/>
      <c r="B10" s="14">
        <f>D10/'סכום נכסי ההשקעה'!$C$35*100</f>
        <v>2.8029535745366637E-8</v>
      </c>
      <c r="C10" s="14">
        <v>0</v>
      </c>
      <c r="D10" s="14">
        <v>1.0000000000000001E-5</v>
      </c>
      <c r="E10" s="14">
        <v>0</v>
      </c>
      <c r="F10" s="14">
        <v>0</v>
      </c>
      <c r="G10" s="15" t="s">
        <v>44</v>
      </c>
      <c r="H10" s="15" t="s">
        <v>44</v>
      </c>
      <c r="I10" s="15" t="s">
        <v>44</v>
      </c>
      <c r="J10" s="15" t="s">
        <v>44</v>
      </c>
      <c r="K10" s="12"/>
      <c r="L10" s="13"/>
      <c r="M10" s="11"/>
      <c r="N10" s="11"/>
    </row>
    <row r="11" spans="1:14" ht="13.5" customHeight="1" x14ac:dyDescent="0.2">
      <c r="A11" s="11"/>
      <c r="B11" s="16">
        <f>D11/'סכום נכסי ההשקעה'!$C$35*100</f>
        <v>6.2703310548879856E-2</v>
      </c>
      <c r="C11" s="17"/>
      <c r="D11" s="16">
        <f>SUM(D9:D10)</f>
        <v>22.370442064580001</v>
      </c>
      <c r="E11" s="17"/>
      <c r="F11" s="16">
        <f>SUM(F9:F10)</f>
        <v>42208.362386000001</v>
      </c>
      <c r="G11" s="17"/>
      <c r="H11" s="17"/>
      <c r="I11" s="17"/>
      <c r="J11" s="18" t="s">
        <v>64</v>
      </c>
      <c r="K11" s="12"/>
      <c r="L11" s="13"/>
      <c r="M11" s="11"/>
      <c r="N11" s="11"/>
    </row>
    <row r="12" spans="1:14" ht="13.5" customHeight="1" x14ac:dyDescent="0.2">
      <c r="A12" s="11"/>
      <c r="B12" s="19">
        <f>D12/'סכום נכסי ההשקעה'!$C$35*100</f>
        <v>7.6358948234010224E-2</v>
      </c>
      <c r="C12" s="20"/>
      <c r="D12" s="19">
        <f>+D11+D7</f>
        <v>27.242316436380001</v>
      </c>
      <c r="E12" s="20"/>
      <c r="F12" s="19">
        <f>+F11</f>
        <v>42208.362386000001</v>
      </c>
      <c r="G12" s="20"/>
      <c r="H12" s="20"/>
      <c r="I12" s="20"/>
      <c r="J12" s="21" t="s">
        <v>736</v>
      </c>
      <c r="K12" s="12"/>
      <c r="L12" s="13"/>
      <c r="M12" s="11"/>
      <c r="N12" s="11"/>
    </row>
    <row r="13" spans="1:14" ht="13.5" customHeight="1" x14ac:dyDescent="0.2">
      <c r="A13" s="11"/>
      <c r="B13" s="13"/>
      <c r="C13" s="12"/>
      <c r="D13" s="12"/>
      <c r="E13" s="12"/>
      <c r="F13" s="12"/>
      <c r="G13" s="12"/>
      <c r="H13" s="12"/>
      <c r="I13" s="12"/>
      <c r="J13" s="12"/>
      <c r="K13" s="12"/>
      <c r="L13" s="13"/>
      <c r="M13" s="11"/>
      <c r="N13" s="11"/>
    </row>
    <row r="14" spans="1:14" ht="13.5" customHeight="1" x14ac:dyDescent="0.2">
      <c r="A14" s="11"/>
      <c r="B14" s="45" t="s">
        <v>31</v>
      </c>
      <c r="C14" s="45"/>
      <c r="D14" s="45"/>
      <c r="E14" s="45"/>
      <c r="F14" s="45"/>
      <c r="G14" s="45"/>
      <c r="H14" s="45"/>
      <c r="I14" s="45"/>
      <c r="J14" s="45"/>
      <c r="K14" s="45"/>
      <c r="L14" s="13"/>
      <c r="M14" s="11"/>
      <c r="N14" s="11"/>
    </row>
    <row r="15" spans="1:14" ht="13.5" customHeight="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1:14" ht="13.5" customHeight="1" x14ac:dyDescent="0.2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4" ht="13.5" customHeight="1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spans="1:14" ht="13.5" customHeight="1" x14ac:dyDescent="0.2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14" ht="13.5" customHeight="1" x14ac:dyDescent="0.2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spans="1:14" ht="13.5" customHeight="1" x14ac:dyDescent="0.2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spans="1:14" ht="13.5" customHeight="1" x14ac:dyDescent="0.2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1:14" ht="13.5" customHeight="1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14" ht="13.5" customHeight="1" x14ac:dyDescent="0.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1:14" ht="13.5" customHeight="1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 ht="13.5" customHeight="1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1:14" ht="13.5" customHeight="1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14" ht="13.5" customHeight="1" x14ac:dyDescent="0.2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spans="1:14" ht="13.5" customHeight="1" x14ac:dyDescent="0.2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1:14" ht="13.5" customHeight="1" x14ac:dyDescent="0.2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spans="1:14" ht="13.5" customHeight="1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14" ht="13.5" customHeight="1" x14ac:dyDescent="0.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</row>
    <row r="32" spans="1:14" ht="13.5" customHeight="1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1:14" ht="13.5" customHeight="1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 spans="1:14" ht="13.5" customHeight="1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spans="1:14" ht="13.5" customHeight="1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spans="1:14" ht="13.5" customHeight="1" x14ac:dyDescent="0.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ht="13.5" customHeight="1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 spans="1:14" ht="13.5" customHeight="1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 spans="1:14" ht="13.5" customHeight="1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</row>
    <row r="40" spans="1:14" ht="13.5" customHeight="1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 spans="1:14" ht="13.5" customHeight="1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</row>
    <row r="42" spans="1:14" ht="13.5" customHeight="1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spans="1:14" ht="13.5" customHeight="1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</row>
    <row r="44" spans="1:14" ht="13.5" customHeight="1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5" spans="1:14" ht="13.5" customHeight="1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 spans="1:14" ht="13.5" customHeight="1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 spans="1:14" ht="13.5" customHeigh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spans="1:14" ht="13.5" customHeight="1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spans="1:14" ht="13.5" customHeight="1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0" spans="1:14" ht="13.5" customHeight="1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</row>
    <row r="51" spans="1:14" ht="13.5" customHeight="1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spans="1:14" ht="13.5" customHeight="1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 spans="1:14" ht="13.5" customHeight="1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spans="1:14" ht="13.5" customHeight="1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</row>
    <row r="55" spans="1:14" ht="13.5" customHeight="1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spans="1:14" ht="13.5" customHeight="1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 spans="1:14" ht="13.5" customHeight="1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</row>
    <row r="58" spans="1:14" ht="13.5" customHeight="1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</row>
    <row r="59" spans="1:14" ht="13.5" customHeight="1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 spans="1:14" ht="13.5" customHeight="1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</row>
    <row r="61" spans="1:14" ht="13.5" customHeight="1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</row>
    <row r="62" spans="1:14" ht="13.5" customHeight="1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</row>
    <row r="63" spans="1:14" ht="13.5" customHeight="1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 spans="1:14" ht="13.5" customHeight="1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spans="1:14" ht="13.5" customHeight="1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 spans="1:14" ht="13.5" customHeight="1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</row>
    <row r="67" spans="1:14" ht="13.5" customHeight="1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spans="1:14" ht="13.5" customHeight="1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1:14" ht="13.5" customHeight="1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</row>
    <row r="70" spans="1:14" ht="13.5" customHeight="1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</row>
    <row r="71" spans="1:14" ht="13.5" customHeight="1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</row>
    <row r="72" spans="1:14" ht="13.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</row>
    <row r="73" spans="1:14" ht="13.5" customHeight="1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</row>
    <row r="74" spans="1:14" ht="13.5" customHeight="1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</row>
    <row r="75" spans="1:14" ht="13.5" customHeight="1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</row>
    <row r="76" spans="1:14" ht="13.5" customHeight="1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</row>
    <row r="77" spans="1:14" ht="13.5" customHeight="1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</row>
    <row r="78" spans="1:14" ht="13.5" customHeight="1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</row>
    <row r="79" spans="1:14" ht="13.5" customHeight="1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</row>
    <row r="80" spans="1:14" ht="13.5" customHeight="1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 spans="1:14" ht="13.5" customHeight="1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</row>
    <row r="82" spans="1:14" ht="13.5" customHeight="1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</row>
    <row r="83" spans="1:14" ht="13.5" customHeight="1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</row>
    <row r="84" spans="1:14" ht="13.5" customHeight="1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</row>
    <row r="85" spans="1:14" ht="13.5" customHeight="1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</row>
    <row r="86" spans="1:14" ht="13.5" customHeight="1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</row>
    <row r="87" spans="1:14" ht="13.5" customHeight="1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</row>
    <row r="88" spans="1:14" ht="13.5" customHeight="1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 spans="1:14" ht="13.5" customHeight="1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</row>
    <row r="90" spans="1:14" ht="13.5" customHeight="1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</row>
    <row r="91" spans="1:14" ht="13.5" customHeight="1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</row>
    <row r="92" spans="1:14" ht="13.5" customHeight="1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 spans="1:14" ht="13.5" customHeight="1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</row>
    <row r="94" spans="1:14" ht="13.5" customHeight="1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</row>
    <row r="95" spans="1:14" ht="13.5" customHeight="1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</row>
    <row r="96" spans="1:14" ht="13.5" customHeight="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</row>
    <row r="97" spans="1:14" ht="13.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</row>
    <row r="98" spans="1:14" ht="13.5" customHeight="1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</row>
    <row r="99" spans="1:14" ht="13.5" customHeight="1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</row>
    <row r="100" spans="1:14" ht="13.5" customHeight="1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</row>
    <row r="101" spans="1:14" ht="13.5" customHeight="1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</row>
    <row r="102" spans="1:14" ht="13.5" customHeight="1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</row>
    <row r="103" spans="1:14" ht="13.5" customHeight="1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</row>
    <row r="104" spans="1:14" ht="13.5" customHeight="1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</row>
    <row r="105" spans="1:14" ht="13.5" customHeight="1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</row>
    <row r="106" spans="1:14" ht="13.5" customHeight="1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</row>
    <row r="107" spans="1:14" ht="13.5" customHeight="1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</row>
    <row r="108" spans="1:14" ht="13.5" customHeight="1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</row>
    <row r="109" spans="1:14" ht="13.5" customHeight="1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</row>
    <row r="110" spans="1:14" ht="13.5" customHeight="1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</row>
    <row r="111" spans="1:14" ht="13.5" customHeight="1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</row>
    <row r="112" spans="1:14" ht="13.5" customHeight="1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</row>
    <row r="113" spans="1:14" ht="13.5" customHeight="1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</row>
    <row r="114" spans="1:14" ht="13.5" customHeight="1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</row>
    <row r="115" spans="1:14" ht="13.5" customHeight="1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</row>
    <row r="116" spans="1:14" ht="13.5" customHeight="1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</row>
    <row r="117" spans="1:14" ht="13.5" customHeight="1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ht="13.5" customHeight="1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</row>
    <row r="119" spans="1:14" ht="13.5" customHeight="1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</row>
    <row r="120" spans="1:14" ht="13.5" customHeight="1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</row>
    <row r="121" spans="1:14" ht="13.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</row>
    <row r="122" spans="1:14" ht="13.5" customHeight="1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</row>
    <row r="123" spans="1:14" ht="13.5" customHeight="1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</row>
    <row r="124" spans="1:14" ht="13.5" customHeight="1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</row>
    <row r="125" spans="1:14" ht="13.5" customHeight="1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</row>
    <row r="126" spans="1:14" ht="13.5" customHeight="1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</row>
    <row r="127" spans="1:14" ht="13.5" customHeight="1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</row>
    <row r="128" spans="1:14" ht="13.5" customHeight="1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</row>
    <row r="129" spans="1:14" ht="13.5" customHeight="1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</row>
    <row r="130" spans="1:14" ht="13.5" customHeight="1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</row>
    <row r="131" spans="1:14" ht="13.5" customHeight="1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</row>
    <row r="132" spans="1:14" ht="13.5" customHeight="1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</row>
    <row r="133" spans="1:14" ht="13.5" customHeight="1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</row>
    <row r="134" spans="1:14" ht="13.5" customHeight="1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</row>
    <row r="135" spans="1:14" ht="13.5" customHeight="1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</row>
    <row r="136" spans="1:14" ht="13.5" customHeight="1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</row>
    <row r="137" spans="1:14" ht="13.5" customHeight="1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</row>
    <row r="138" spans="1:14" ht="13.5" customHeight="1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</row>
    <row r="139" spans="1:14" ht="13.5" customHeight="1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</row>
    <row r="140" spans="1:14" ht="13.5" customHeight="1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</row>
    <row r="141" spans="1:14" ht="13.5" customHeight="1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</row>
    <row r="142" spans="1:14" ht="13.5" customHeight="1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</row>
    <row r="143" spans="1:14" ht="13.5" customHeight="1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</row>
    <row r="144" spans="1:14" ht="13.5" customHeight="1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</row>
    <row r="145" spans="1:14" ht="13.5" customHeight="1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</row>
    <row r="146" spans="1:14" ht="13.5" customHeight="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</row>
    <row r="147" spans="1:14" ht="13.5" customHeight="1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</row>
    <row r="148" spans="1:14" ht="13.5" customHeight="1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</row>
    <row r="149" spans="1:14" ht="13.5" customHeight="1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</row>
    <row r="150" spans="1:14" ht="13.5" customHeight="1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</row>
    <row r="151" spans="1:14" ht="13.5" customHeight="1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</row>
    <row r="152" spans="1:14" ht="13.5" customHeight="1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</row>
    <row r="153" spans="1:14" ht="13.5" customHeight="1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</row>
    <row r="154" spans="1:14" ht="13.5" customHeight="1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</row>
    <row r="155" spans="1:14" ht="13.5" customHeight="1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</row>
    <row r="156" spans="1:14" ht="13.5" customHeight="1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</row>
    <row r="157" spans="1:14" ht="13.5" customHeight="1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</row>
    <row r="158" spans="1:14" ht="13.5" customHeight="1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</row>
    <row r="159" spans="1:14" ht="13.5" customHeight="1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</row>
    <row r="160" spans="1:14" ht="13.5" customHeight="1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</row>
    <row r="161" spans="1:14" ht="13.5" customHeight="1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</row>
    <row r="162" spans="1:14" ht="13.5" customHeight="1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</row>
    <row r="163" spans="1:14" ht="13.5" customHeight="1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</row>
    <row r="164" spans="1:14" ht="13.5" customHeight="1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</row>
    <row r="165" spans="1:14" ht="13.5" customHeight="1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</row>
    <row r="166" spans="1:14" ht="13.5" customHeight="1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</row>
    <row r="167" spans="1:14" ht="13.5" customHeight="1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</row>
    <row r="168" spans="1:14" ht="13.5" customHeight="1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</row>
    <row r="169" spans="1:14" ht="13.5" customHeight="1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</row>
    <row r="170" spans="1:14" ht="13.5" customHeight="1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</row>
    <row r="171" spans="1:14" ht="13.5" customHeight="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</row>
    <row r="172" spans="1:14" ht="13.5" customHeight="1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</row>
    <row r="173" spans="1:14" ht="13.5" customHeight="1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</row>
    <row r="174" spans="1:14" ht="13.5" customHeight="1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</row>
    <row r="175" spans="1:14" ht="13.5" customHeight="1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</row>
    <row r="176" spans="1:14" ht="13.5" customHeight="1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</row>
    <row r="177" spans="1:14" ht="13.5" customHeight="1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</row>
    <row r="178" spans="1:14" ht="13.5" customHeight="1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</row>
    <row r="179" spans="1:14" ht="13.5" customHeight="1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</row>
    <row r="180" spans="1:14" ht="13.5" customHeight="1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</row>
    <row r="181" spans="1:14" ht="13.5" customHeight="1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</row>
    <row r="182" spans="1:14" ht="13.5" customHeight="1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</row>
    <row r="183" spans="1:14" ht="13.5" customHeight="1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</row>
    <row r="184" spans="1:14" ht="13.5" customHeight="1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</row>
    <row r="185" spans="1:14" ht="13.5" customHeight="1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</row>
    <row r="186" spans="1:14" ht="13.5" customHeight="1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</row>
    <row r="187" spans="1:14" ht="13.5" customHeight="1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</row>
    <row r="188" spans="1:14" ht="13.5" customHeight="1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</row>
    <row r="189" spans="1:14" ht="13.5" customHeight="1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</row>
    <row r="190" spans="1:14" ht="13.5" customHeight="1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</row>
    <row r="191" spans="1:14" ht="13.5" customHeight="1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</row>
    <row r="192" spans="1:14" ht="13.5" customHeight="1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</row>
    <row r="193" spans="1:14" ht="13.5" customHeight="1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</row>
    <row r="194" spans="1:14" ht="13.5" customHeight="1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</row>
    <row r="195" spans="1:14" ht="13.5" customHeight="1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</row>
    <row r="196" spans="1:14" ht="13.5" customHeight="1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</row>
    <row r="197" spans="1:14" ht="13.5" customHeight="1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</row>
    <row r="198" spans="1:14" ht="13.5" customHeight="1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</row>
    <row r="199" spans="1:14" ht="13.5" customHeight="1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</row>
    <row r="200" spans="1:14" ht="13.5" customHeight="1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</row>
    <row r="201" spans="1:14" ht="13.5" customHeight="1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</row>
    <row r="202" spans="1:14" ht="13.5" customHeight="1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</row>
    <row r="203" spans="1:14" ht="13.5" customHeight="1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</row>
    <row r="204" spans="1:14" ht="13.5" customHeight="1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</row>
    <row r="205" spans="1:14" ht="13.5" customHeight="1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</row>
    <row r="206" spans="1:14" ht="13.5" customHeight="1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</row>
    <row r="207" spans="1:14" ht="13.5" customHeight="1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</row>
    <row r="208" spans="1:14" ht="13.5" customHeight="1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</row>
    <row r="209" spans="1:14" ht="13.5" customHeight="1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</row>
    <row r="210" spans="1:14" ht="13.5" customHeight="1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</row>
    <row r="211" spans="1:14" ht="13.5" customHeight="1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</row>
    <row r="212" spans="1:14" ht="13.5" customHeight="1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</row>
    <row r="213" spans="1:14" ht="13.5" customHeight="1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</row>
    <row r="214" spans="1:14" ht="13.5" customHeight="1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</row>
    <row r="215" spans="1:14" ht="13.5" customHeight="1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</row>
    <row r="216" spans="1:14" ht="13.5" customHeight="1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</row>
    <row r="217" spans="1:14" ht="13.5" customHeight="1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</row>
    <row r="218" spans="1:14" ht="13.5" customHeight="1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</row>
    <row r="219" spans="1:14" ht="13.5" customHeight="1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</row>
    <row r="220" spans="1:14" ht="13.5" customHeight="1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</row>
    <row r="221" spans="1:14" ht="13.5" customHeight="1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</row>
    <row r="222" spans="1:14" ht="13.5" customHeight="1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</row>
    <row r="223" spans="1:14" ht="13.5" customHeight="1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</row>
    <row r="224" spans="1:14" ht="13.5" customHeight="1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</row>
    <row r="225" spans="1:14" ht="13.5" customHeight="1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</row>
    <row r="226" spans="1:14" ht="13.5" customHeight="1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</row>
    <row r="227" spans="1:14" ht="13.5" customHeight="1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</row>
    <row r="228" spans="1:14" ht="13.5" customHeight="1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</row>
    <row r="229" spans="1:14" ht="13.5" customHeight="1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</row>
    <row r="230" spans="1:14" ht="13.5" customHeight="1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</row>
    <row r="231" spans="1:14" ht="13.5" customHeight="1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</row>
    <row r="232" spans="1:14" ht="13.5" customHeight="1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</row>
    <row r="233" spans="1:14" ht="13.5" customHeight="1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</row>
    <row r="234" spans="1:14" ht="13.5" customHeight="1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</row>
    <row r="235" spans="1:14" ht="13.5" customHeight="1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</row>
    <row r="236" spans="1:14" ht="13.5" customHeight="1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</row>
    <row r="237" spans="1:14" ht="13.5" customHeight="1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</row>
    <row r="238" spans="1:14" ht="13.5" customHeight="1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</row>
    <row r="239" spans="1:14" ht="13.5" customHeight="1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</row>
    <row r="240" spans="1:14" ht="13.5" customHeight="1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</row>
    <row r="241" spans="1:14" ht="13.5" customHeight="1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</row>
    <row r="242" spans="1:14" ht="13.5" customHeight="1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</row>
    <row r="243" spans="1:14" ht="13.5" customHeight="1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</row>
    <row r="244" spans="1:14" ht="13.5" customHeight="1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</row>
    <row r="245" spans="1:14" ht="13.5" customHeight="1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</row>
    <row r="246" spans="1:14" ht="13.5" customHeight="1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</row>
    <row r="247" spans="1:14" ht="13.5" customHeight="1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</row>
    <row r="248" spans="1:14" ht="13.5" customHeight="1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</row>
    <row r="249" spans="1:14" ht="13.5" customHeight="1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</row>
    <row r="250" spans="1:14" ht="13.5" customHeight="1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</row>
    <row r="251" spans="1:14" ht="13.5" customHeight="1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</row>
    <row r="252" spans="1:14" ht="13.5" customHeight="1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</row>
    <row r="253" spans="1:14" ht="13.5" customHeight="1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</row>
    <row r="254" spans="1:14" ht="13.5" customHeight="1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</row>
    <row r="255" spans="1:14" ht="13.5" customHeight="1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</row>
    <row r="256" spans="1:14" ht="13.5" customHeight="1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</row>
    <row r="257" spans="1:14" ht="13.5" customHeight="1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</row>
    <row r="258" spans="1:14" ht="13.5" customHeight="1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</row>
    <row r="259" spans="1:14" ht="13.5" customHeight="1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</row>
    <row r="260" spans="1:14" ht="13.5" customHeight="1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</row>
    <row r="261" spans="1:14" ht="13.5" customHeight="1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</row>
    <row r="262" spans="1:14" ht="13.5" customHeight="1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</row>
    <row r="263" spans="1:14" ht="13.5" customHeight="1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</row>
    <row r="264" spans="1:14" ht="13.5" customHeight="1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</row>
    <row r="265" spans="1:14" ht="13.5" customHeight="1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</row>
    <row r="266" spans="1:14" ht="13.5" customHeight="1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</row>
    <row r="267" spans="1:14" ht="13.5" customHeight="1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</row>
    <row r="268" spans="1:14" ht="13.5" customHeight="1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</row>
    <row r="269" spans="1:14" ht="13.5" customHeight="1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</row>
    <row r="270" spans="1:14" ht="13.5" customHeight="1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</row>
    <row r="271" spans="1:14" ht="13.5" customHeight="1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</row>
    <row r="272" spans="1:14" ht="13.5" customHeight="1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</row>
    <row r="273" spans="1:14" ht="13.5" customHeight="1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</row>
    <row r="274" spans="1:14" ht="13.5" customHeight="1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</row>
    <row r="275" spans="1:14" ht="13.5" customHeight="1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</row>
    <row r="276" spans="1:14" ht="13.5" customHeight="1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</row>
    <row r="277" spans="1:14" ht="13.5" customHeight="1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</row>
    <row r="278" spans="1:14" ht="13.5" customHeight="1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</row>
    <row r="279" spans="1:14" ht="13.5" customHeight="1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</row>
    <row r="280" spans="1:14" ht="13.5" customHeight="1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</row>
    <row r="281" spans="1:14" ht="13.5" customHeight="1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</row>
    <row r="282" spans="1:14" ht="13.5" customHeight="1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</row>
    <row r="283" spans="1:14" ht="13.5" customHeight="1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</row>
    <row r="284" spans="1:14" ht="13.5" customHeight="1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</row>
    <row r="285" spans="1:14" ht="13.5" customHeight="1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</row>
    <row r="286" spans="1:14" ht="13.5" customHeight="1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</row>
    <row r="287" spans="1:14" ht="13.5" customHeight="1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</row>
    <row r="288" spans="1:14" ht="13.5" customHeight="1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</row>
    <row r="289" spans="1:14" ht="13.5" customHeight="1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</row>
    <row r="290" spans="1:14" ht="13.5" customHeight="1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</row>
    <row r="291" spans="1:14" ht="13.5" customHeight="1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</row>
    <row r="292" spans="1:14" ht="13.5" customHeight="1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</row>
    <row r="293" spans="1:14" ht="13.5" customHeight="1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</row>
    <row r="294" spans="1:14" ht="13.5" customHeight="1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</row>
    <row r="295" spans="1:14" ht="13.5" customHeight="1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</row>
    <row r="296" spans="1:14" ht="13.5" customHeight="1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</row>
    <row r="297" spans="1:14" ht="13.5" customHeight="1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</row>
    <row r="298" spans="1:14" ht="13.5" customHeight="1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</row>
    <row r="299" spans="1:14" ht="13.5" customHeight="1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</row>
    <row r="300" spans="1:14" ht="13.5" customHeight="1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</row>
    <row r="301" spans="1:14" ht="13.5" customHeight="1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</row>
    <row r="302" spans="1:14" ht="13.5" customHeight="1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</row>
    <row r="303" spans="1:14" ht="13.5" customHeight="1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</row>
    <row r="304" spans="1:14" ht="13.5" customHeight="1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</row>
    <row r="305" spans="1:14" ht="13.5" customHeight="1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</row>
    <row r="306" spans="1:14" ht="13.5" customHeight="1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</row>
    <row r="307" spans="1:14" ht="13.5" customHeight="1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</row>
    <row r="308" spans="1:14" ht="13.5" customHeight="1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</row>
    <row r="309" spans="1:14" ht="13.5" customHeight="1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</row>
    <row r="310" spans="1:14" ht="13.5" customHeight="1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</row>
    <row r="311" spans="1:14" ht="13.5" customHeight="1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</row>
    <row r="312" spans="1:14" ht="13.5" customHeight="1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</row>
    <row r="313" spans="1:14" ht="13.5" customHeight="1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</row>
    <row r="314" spans="1:14" ht="13.5" customHeight="1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</row>
    <row r="315" spans="1:14" ht="13.5" customHeight="1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</row>
    <row r="316" spans="1:14" ht="13.5" customHeight="1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</row>
    <row r="317" spans="1:14" ht="13.5" customHeight="1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</row>
    <row r="318" spans="1:14" ht="13.5" customHeight="1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</row>
    <row r="319" spans="1:14" ht="13.5" customHeight="1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</row>
    <row r="320" spans="1:14" ht="13.5" customHeight="1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</row>
    <row r="321" spans="1:14" ht="13.5" customHeight="1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</row>
    <row r="322" spans="1:14" ht="13.5" customHeight="1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</row>
    <row r="323" spans="1:14" ht="13.5" customHeight="1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</row>
    <row r="324" spans="1:14" ht="13.5" customHeight="1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</row>
    <row r="325" spans="1:14" ht="13.5" customHeight="1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</row>
    <row r="326" spans="1:14" ht="13.5" customHeight="1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</row>
    <row r="327" spans="1:14" ht="13.5" customHeight="1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</row>
    <row r="328" spans="1:14" ht="13.5" customHeight="1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</row>
    <row r="329" spans="1:14" ht="13.5" customHeight="1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</row>
    <row r="330" spans="1:14" ht="13.5" customHeight="1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</row>
    <row r="331" spans="1:14" ht="13.5" customHeight="1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</row>
    <row r="332" spans="1:14" ht="13.5" customHeight="1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</row>
    <row r="333" spans="1:14" ht="13.5" customHeight="1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</row>
    <row r="334" spans="1:14" ht="13.5" customHeight="1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</row>
    <row r="335" spans="1:14" ht="13.5" customHeight="1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</row>
    <row r="336" spans="1:14" ht="13.5" customHeight="1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</row>
    <row r="337" spans="1:14" ht="13.5" customHeight="1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</row>
    <row r="338" spans="1:14" ht="13.5" customHeight="1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</row>
    <row r="339" spans="1:14" ht="13.5" customHeight="1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</row>
    <row r="340" spans="1:14" ht="13.5" customHeight="1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</row>
    <row r="341" spans="1:14" ht="13.5" customHeight="1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</row>
    <row r="342" spans="1:14" ht="13.5" customHeight="1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</row>
    <row r="343" spans="1:14" ht="13.5" customHeight="1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</row>
    <row r="344" spans="1:14" ht="13.5" customHeight="1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</row>
    <row r="345" spans="1:14" ht="13.5" customHeight="1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</row>
    <row r="346" spans="1:14" ht="13.5" customHeight="1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</row>
    <row r="347" spans="1:14" ht="13.5" customHeight="1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</row>
    <row r="348" spans="1:14" ht="13.5" customHeight="1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</row>
    <row r="349" spans="1:14" ht="13.5" customHeight="1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</row>
    <row r="350" spans="1:14" ht="13.5" customHeight="1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</row>
    <row r="351" spans="1:14" ht="13.5" customHeight="1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</row>
    <row r="352" spans="1:14" ht="13.5" customHeight="1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</row>
    <row r="353" spans="1:14" ht="13.5" customHeight="1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</row>
    <row r="354" spans="1:14" ht="13.5" customHeight="1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</row>
    <row r="355" spans="1:14" ht="13.5" customHeight="1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</row>
    <row r="356" spans="1:14" ht="13.5" customHeight="1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</row>
    <row r="357" spans="1:14" ht="13.5" customHeight="1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</row>
    <row r="358" spans="1:14" ht="13.5" customHeight="1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</row>
    <row r="359" spans="1:14" ht="13.5" customHeight="1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</row>
    <row r="360" spans="1:14" ht="13.5" customHeight="1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</row>
    <row r="361" spans="1:14" ht="13.5" customHeight="1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</row>
    <row r="362" spans="1:14" ht="13.5" customHeight="1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</row>
    <row r="363" spans="1:14" ht="13.5" customHeight="1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</row>
    <row r="364" spans="1:14" ht="13.5" customHeight="1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</row>
    <row r="365" spans="1:14" ht="13.5" customHeight="1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</row>
    <row r="366" spans="1:14" ht="13.5" customHeight="1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</row>
    <row r="367" spans="1:14" ht="13.5" customHeight="1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</row>
    <row r="368" spans="1:14" ht="13.5" customHeight="1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</row>
    <row r="369" spans="1:14" ht="13.5" customHeight="1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</row>
    <row r="370" spans="1:14" ht="13.5" customHeight="1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</row>
    <row r="371" spans="1:14" ht="13.5" customHeight="1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</row>
    <row r="372" spans="1:14" ht="13.5" customHeight="1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</row>
    <row r="373" spans="1:14" ht="13.5" customHeight="1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</row>
    <row r="374" spans="1:14" ht="13.5" customHeight="1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</row>
    <row r="375" spans="1:14" ht="13.5" customHeight="1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</row>
    <row r="376" spans="1:14" ht="13.5" customHeight="1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</row>
    <row r="377" spans="1:14" ht="13.5" customHeight="1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</row>
    <row r="378" spans="1:14" ht="13.5" customHeight="1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</row>
    <row r="379" spans="1:14" ht="13.5" customHeight="1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</row>
    <row r="380" spans="1:14" ht="13.5" customHeight="1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</row>
    <row r="381" spans="1:14" ht="13.5" customHeight="1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</row>
    <row r="382" spans="1:14" ht="13.5" customHeight="1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</row>
    <row r="383" spans="1:14" ht="13.5" customHeight="1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</row>
    <row r="384" spans="1:14" ht="13.5" customHeight="1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</row>
    <row r="385" spans="1:14" ht="13.5" customHeight="1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</row>
    <row r="386" spans="1:14" ht="13.5" customHeight="1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</row>
    <row r="387" spans="1:14" ht="13.5" customHeight="1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</row>
    <row r="388" spans="1:14" ht="13.5" customHeight="1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</row>
    <row r="389" spans="1:14" ht="13.5" customHeight="1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</row>
    <row r="390" spans="1:14" ht="13.5" customHeight="1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</row>
    <row r="391" spans="1:14" ht="13.5" customHeight="1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</row>
    <row r="392" spans="1:14" ht="13.5" customHeight="1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</row>
    <row r="393" spans="1:14" ht="13.5" customHeight="1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</row>
    <row r="394" spans="1:14" ht="13.5" customHeight="1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</row>
    <row r="395" spans="1:14" ht="13.5" customHeight="1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</row>
    <row r="396" spans="1:14" ht="13.5" customHeight="1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</row>
    <row r="397" spans="1:14" ht="13.5" customHeight="1" x14ac:dyDescent="0.2"/>
    <row r="398" spans="1:14" ht="13.5" customHeight="1" x14ac:dyDescent="0.2"/>
    <row r="399" spans="1:14" ht="13.5" customHeight="1" x14ac:dyDescent="0.2"/>
    <row r="400" spans="1:14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</sheetData>
  <mergeCells count="5">
    <mergeCell ref="B14:K14"/>
    <mergeCell ref="B1:J1"/>
    <mergeCell ref="B2:J3"/>
    <mergeCell ref="B5:J5"/>
    <mergeCell ref="B8:J8"/>
  </mergeCells>
  <pageMargins left="0.511811023622047" right="0.511811023622047" top="0.39370078740157499" bottom="0.39370078740157499" header="0.39370078740157499" footer="0.39370078740157499"/>
  <pageSetup paperSize="9" orientation="landscape" horizontalDpi="0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>
    <outlinePr summaryBelow="0" summaryRight="0"/>
  </sheetPr>
  <dimension ref="A1:N600"/>
  <sheetViews>
    <sheetView showGridLines="0" workbookViewId="0">
      <pane ySplit="4" topLeftCell="A5" activePane="bottomLeft" state="frozen"/>
      <selection pane="bottomLeft" activeCell="B7" sqref="B7"/>
    </sheetView>
  </sheetViews>
  <sheetFormatPr defaultRowHeight="12.75" x14ac:dyDescent="0.2"/>
  <cols>
    <col min="2" max="3" width="10" bestFit="1" customWidth="1"/>
    <col min="4" max="4" width="9.5703125" bestFit="1" customWidth="1"/>
    <col min="5" max="5" width="4.7109375" bestFit="1" customWidth="1"/>
    <col min="6" max="7" width="7.28515625" bestFit="1" customWidth="1"/>
    <col min="8" max="8" width="5.28515625" bestFit="1" customWidth="1"/>
    <col min="9" max="9" width="8.5703125" bestFit="1" customWidth="1"/>
    <col min="10" max="10" width="8.42578125" bestFit="1" customWidth="1"/>
    <col min="11" max="11" width="29.28515625" bestFit="1" customWidth="1"/>
    <col min="12" max="12" width="6.85546875" customWidth="1"/>
    <col min="13" max="13" width="11.5703125" customWidth="1"/>
  </cols>
  <sheetData>
    <row r="1" spans="1:14" ht="21.6" customHeight="1" x14ac:dyDescent="0.2">
      <c r="B1" s="40" t="s">
        <v>1001</v>
      </c>
      <c r="C1" s="40"/>
      <c r="D1" s="40"/>
      <c r="E1" s="40"/>
      <c r="F1" s="40"/>
      <c r="G1" s="40"/>
      <c r="H1" s="40"/>
      <c r="I1" s="40"/>
      <c r="J1" s="40"/>
      <c r="K1" s="40"/>
      <c r="L1" s="10"/>
      <c r="M1" s="9"/>
      <c r="N1" s="9"/>
    </row>
    <row r="2" spans="1:14" ht="15" customHeight="1" x14ac:dyDescent="0.2">
      <c r="B2" s="42" t="str">
        <f>+'סכום נכסי ההשקעה'!B2:D2</f>
        <v>לתאריך 31/12/2013
מבטחים- קופת גמל למטרות חופשה חגים והבראה (אישור אוצר  1154 )</v>
      </c>
      <c r="C2" s="42"/>
      <c r="D2" s="42"/>
      <c r="E2" s="42"/>
      <c r="F2" s="42"/>
      <c r="G2" s="42"/>
      <c r="H2" s="42"/>
      <c r="I2" s="42"/>
      <c r="J2" s="42"/>
      <c r="K2" s="42"/>
      <c r="L2" s="10"/>
      <c r="M2" s="9"/>
      <c r="N2" s="9"/>
    </row>
    <row r="3" spans="1:14" ht="12.75" customHeight="1" thickBot="1" x14ac:dyDescent="0.25">
      <c r="B3" s="44"/>
      <c r="C3" s="44"/>
      <c r="D3" s="44"/>
      <c r="E3" s="44"/>
      <c r="F3" s="44"/>
      <c r="G3" s="44"/>
      <c r="H3" s="44"/>
      <c r="I3" s="44"/>
      <c r="J3" s="44"/>
      <c r="K3" s="44"/>
      <c r="L3" s="2"/>
      <c r="M3" s="1"/>
    </row>
    <row r="4" spans="1:14" s="26" customFormat="1" ht="34.5" customHeight="1" thickBot="1" x14ac:dyDescent="0.25">
      <c r="A4" s="22"/>
      <c r="B4" s="23" t="s">
        <v>1</v>
      </c>
      <c r="C4" s="23" t="s">
        <v>67</v>
      </c>
      <c r="D4" s="23" t="s">
        <v>34</v>
      </c>
      <c r="E4" s="23" t="s">
        <v>69</v>
      </c>
      <c r="F4" s="23" t="s">
        <v>70</v>
      </c>
      <c r="G4" s="23" t="s">
        <v>919</v>
      </c>
      <c r="H4" s="23" t="s">
        <v>32</v>
      </c>
      <c r="I4" s="23" t="s">
        <v>111</v>
      </c>
      <c r="J4" s="23" t="s">
        <v>39</v>
      </c>
      <c r="K4" s="23" t="s">
        <v>40</v>
      </c>
      <c r="L4" s="24"/>
      <c r="M4" s="25"/>
      <c r="N4" s="22"/>
    </row>
    <row r="5" spans="1:14" ht="13.5" customHeight="1" thickBot="1" x14ac:dyDescent="0.25">
      <c r="A5" s="11"/>
      <c r="B5" s="43" t="s">
        <v>41</v>
      </c>
      <c r="C5" s="43"/>
      <c r="D5" s="43"/>
      <c r="E5" s="43"/>
      <c r="F5" s="43"/>
      <c r="G5" s="43"/>
      <c r="H5" s="43"/>
      <c r="I5" s="43"/>
      <c r="J5" s="43"/>
      <c r="K5" s="43"/>
      <c r="L5" s="12"/>
      <c r="M5" s="13"/>
      <c r="N5" s="11"/>
    </row>
    <row r="6" spans="1:14" ht="13.5" customHeight="1" x14ac:dyDescent="0.2">
      <c r="A6" s="11"/>
      <c r="B6" s="43" t="s">
        <v>1002</v>
      </c>
      <c r="C6" s="43"/>
      <c r="D6" s="43"/>
      <c r="E6" s="43"/>
      <c r="F6" s="43"/>
      <c r="G6" s="43"/>
      <c r="H6" s="43"/>
      <c r="I6" s="43"/>
      <c r="J6" s="43"/>
      <c r="K6" s="43"/>
      <c r="L6" s="12"/>
      <c r="M6" s="13"/>
      <c r="N6" s="11"/>
    </row>
    <row r="7" spans="1:14" ht="13.5" customHeight="1" x14ac:dyDescent="0.2">
      <c r="A7" s="11"/>
      <c r="B7" s="14">
        <v>2.8219135309117686E-8</v>
      </c>
      <c r="C7" s="14">
        <v>0</v>
      </c>
      <c r="D7" s="14">
        <v>1.0000000000000001E-5</v>
      </c>
      <c r="E7" s="14">
        <v>0</v>
      </c>
      <c r="F7" s="14">
        <v>0</v>
      </c>
      <c r="G7" s="15"/>
      <c r="H7" s="15" t="s">
        <v>44</v>
      </c>
      <c r="I7" s="15" t="s">
        <v>44</v>
      </c>
      <c r="J7" s="15" t="s">
        <v>44</v>
      </c>
      <c r="K7" s="15" t="s">
        <v>44</v>
      </c>
      <c r="L7" s="12"/>
      <c r="M7" s="13"/>
      <c r="N7" s="11"/>
    </row>
    <row r="8" spans="1:14" ht="13.5" customHeight="1" x14ac:dyDescent="0.2">
      <c r="A8" s="11"/>
      <c r="B8" s="16">
        <v>2.8219135309117686E-8</v>
      </c>
      <c r="C8" s="17"/>
      <c r="D8" s="16">
        <v>1.0000000000000001E-5</v>
      </c>
      <c r="E8" s="17"/>
      <c r="F8" s="16">
        <v>0</v>
      </c>
      <c r="G8" s="17"/>
      <c r="H8" s="17"/>
      <c r="I8" s="17"/>
      <c r="J8" s="17"/>
      <c r="K8" s="18" t="s">
        <v>1003</v>
      </c>
      <c r="L8" s="12"/>
      <c r="M8" s="13"/>
      <c r="N8" s="11"/>
    </row>
    <row r="9" spans="1:14" ht="13.5" customHeight="1" x14ac:dyDescent="0.2">
      <c r="A9" s="11"/>
      <c r="B9" s="43" t="s">
        <v>1004</v>
      </c>
      <c r="C9" s="43"/>
      <c r="D9" s="43"/>
      <c r="E9" s="43"/>
      <c r="F9" s="43"/>
      <c r="G9" s="43"/>
      <c r="H9" s="43"/>
      <c r="I9" s="43"/>
      <c r="J9" s="43"/>
      <c r="K9" s="43"/>
      <c r="L9" s="12"/>
      <c r="M9" s="13"/>
      <c r="N9" s="11"/>
    </row>
    <row r="10" spans="1:14" ht="13.5" customHeight="1" x14ac:dyDescent="0.2">
      <c r="A10" s="11"/>
      <c r="B10" s="14">
        <v>2.8219135309117686E-8</v>
      </c>
      <c r="C10" s="14">
        <v>0</v>
      </c>
      <c r="D10" s="14">
        <v>1.0000000000000001E-5</v>
      </c>
      <c r="E10" s="14">
        <v>0</v>
      </c>
      <c r="F10" s="14">
        <v>0</v>
      </c>
      <c r="G10" s="15"/>
      <c r="H10" s="15" t="s">
        <v>44</v>
      </c>
      <c r="I10" s="15" t="s">
        <v>44</v>
      </c>
      <c r="J10" s="15" t="s">
        <v>44</v>
      </c>
      <c r="K10" s="15" t="s">
        <v>44</v>
      </c>
      <c r="L10" s="12"/>
      <c r="M10" s="13"/>
      <c r="N10" s="11"/>
    </row>
    <row r="11" spans="1:14" ht="13.5" customHeight="1" x14ac:dyDescent="0.2">
      <c r="A11" s="11"/>
      <c r="B11" s="16">
        <v>2.8219135309117686E-8</v>
      </c>
      <c r="C11" s="17"/>
      <c r="D11" s="16">
        <v>1.0000000000000001E-5</v>
      </c>
      <c r="E11" s="17"/>
      <c r="F11" s="16">
        <v>0</v>
      </c>
      <c r="G11" s="17"/>
      <c r="H11" s="17"/>
      <c r="I11" s="17"/>
      <c r="J11" s="17"/>
      <c r="K11" s="18" t="s">
        <v>1005</v>
      </c>
      <c r="L11" s="12"/>
      <c r="M11" s="13"/>
      <c r="N11" s="11"/>
    </row>
    <row r="12" spans="1:14" ht="13.5" customHeight="1" x14ac:dyDescent="0.2">
      <c r="A12" s="11"/>
      <c r="B12" s="43" t="s">
        <v>1006</v>
      </c>
      <c r="C12" s="43"/>
      <c r="D12" s="43"/>
      <c r="E12" s="43"/>
      <c r="F12" s="43"/>
      <c r="G12" s="43"/>
      <c r="H12" s="43"/>
      <c r="I12" s="43"/>
      <c r="J12" s="43"/>
      <c r="K12" s="43"/>
      <c r="L12" s="12"/>
      <c r="M12" s="13"/>
      <c r="N12" s="11"/>
    </row>
    <row r="13" spans="1:14" ht="13.5" customHeight="1" x14ac:dyDescent="0.2">
      <c r="A13" s="11"/>
      <c r="B13" s="14">
        <v>2.8219135309117686E-8</v>
      </c>
      <c r="C13" s="14">
        <v>0</v>
      </c>
      <c r="D13" s="14">
        <v>1.0000000000000001E-5</v>
      </c>
      <c r="E13" s="14">
        <v>0</v>
      </c>
      <c r="F13" s="14">
        <v>0</v>
      </c>
      <c r="G13" s="15"/>
      <c r="H13" s="15" t="s">
        <v>44</v>
      </c>
      <c r="I13" s="15" t="s">
        <v>44</v>
      </c>
      <c r="J13" s="15" t="s">
        <v>44</v>
      </c>
      <c r="K13" s="15" t="s">
        <v>44</v>
      </c>
      <c r="L13" s="12"/>
      <c r="M13" s="13"/>
      <c r="N13" s="11"/>
    </row>
    <row r="14" spans="1:14" ht="13.5" customHeight="1" x14ac:dyDescent="0.2">
      <c r="A14" s="11"/>
      <c r="B14" s="16">
        <v>2.8219135309117686E-8</v>
      </c>
      <c r="C14" s="17"/>
      <c r="D14" s="16">
        <v>1.0000000000000001E-5</v>
      </c>
      <c r="E14" s="17"/>
      <c r="F14" s="16">
        <v>0</v>
      </c>
      <c r="G14" s="17"/>
      <c r="H14" s="17"/>
      <c r="I14" s="17"/>
      <c r="J14" s="17"/>
      <c r="K14" s="18" t="s">
        <v>1007</v>
      </c>
      <c r="L14" s="12"/>
      <c r="M14" s="13"/>
      <c r="N14" s="11"/>
    </row>
    <row r="15" spans="1:14" ht="13.5" customHeight="1" x14ac:dyDescent="0.2">
      <c r="A15" s="11"/>
      <c r="B15" s="43" t="s">
        <v>1008</v>
      </c>
      <c r="C15" s="43"/>
      <c r="D15" s="43"/>
      <c r="E15" s="43"/>
      <c r="F15" s="43"/>
      <c r="G15" s="43"/>
      <c r="H15" s="43"/>
      <c r="I15" s="43"/>
      <c r="J15" s="43"/>
      <c r="K15" s="43"/>
      <c r="L15" s="12"/>
      <c r="M15" s="13"/>
      <c r="N15" s="11"/>
    </row>
    <row r="16" spans="1:14" ht="13.5" customHeight="1" x14ac:dyDescent="0.2">
      <c r="A16" s="11"/>
      <c r="B16" s="14">
        <v>2.8219135309117686E-8</v>
      </c>
      <c r="C16" s="14">
        <v>0</v>
      </c>
      <c r="D16" s="14">
        <v>1.0000000000000001E-5</v>
      </c>
      <c r="E16" s="14">
        <v>0</v>
      </c>
      <c r="F16" s="14">
        <v>0</v>
      </c>
      <c r="G16" s="15"/>
      <c r="H16" s="15" t="s">
        <v>44</v>
      </c>
      <c r="I16" s="15" t="s">
        <v>44</v>
      </c>
      <c r="J16" s="15" t="s">
        <v>44</v>
      </c>
      <c r="K16" s="15" t="s">
        <v>44</v>
      </c>
      <c r="L16" s="12"/>
      <c r="M16" s="13"/>
      <c r="N16" s="11"/>
    </row>
    <row r="17" spans="1:14" ht="13.5" customHeight="1" x14ac:dyDescent="0.2">
      <c r="A17" s="11"/>
      <c r="B17" s="16">
        <v>2.8219135309117686E-8</v>
      </c>
      <c r="C17" s="17"/>
      <c r="D17" s="16">
        <v>1.0000000000000001E-5</v>
      </c>
      <c r="E17" s="17"/>
      <c r="F17" s="16">
        <v>0</v>
      </c>
      <c r="G17" s="17"/>
      <c r="H17" s="17"/>
      <c r="I17" s="17"/>
      <c r="J17" s="17"/>
      <c r="K17" s="18" t="s">
        <v>1009</v>
      </c>
      <c r="L17" s="12"/>
      <c r="M17" s="13"/>
      <c r="N17" s="11"/>
    </row>
    <row r="18" spans="1:14" ht="13.5" customHeight="1" x14ac:dyDescent="0.2">
      <c r="A18" s="11"/>
      <c r="B18" s="16">
        <v>1.1287654123647074E-7</v>
      </c>
      <c r="C18" s="17"/>
      <c r="D18" s="16">
        <v>4.0000000000000003E-5</v>
      </c>
      <c r="E18" s="17"/>
      <c r="F18" s="16">
        <v>0</v>
      </c>
      <c r="G18" s="17"/>
      <c r="H18" s="17"/>
      <c r="I18" s="17"/>
      <c r="J18" s="17"/>
      <c r="K18" s="18" t="s">
        <v>58</v>
      </c>
      <c r="L18" s="12"/>
      <c r="M18" s="13"/>
      <c r="N18" s="11"/>
    </row>
    <row r="19" spans="1:14" ht="13.5" customHeight="1" x14ac:dyDescent="0.2">
      <c r="A19" s="11"/>
      <c r="B19" s="43" t="s">
        <v>59</v>
      </c>
      <c r="C19" s="43"/>
      <c r="D19" s="43"/>
      <c r="E19" s="43"/>
      <c r="F19" s="43"/>
      <c r="G19" s="43"/>
      <c r="H19" s="43"/>
      <c r="I19" s="43"/>
      <c r="J19" s="43"/>
      <c r="K19" s="43"/>
      <c r="L19" s="12"/>
      <c r="M19" s="13"/>
      <c r="N19" s="11"/>
    </row>
    <row r="20" spans="1:14" ht="13.5" customHeight="1" x14ac:dyDescent="0.2">
      <c r="A20" s="11"/>
      <c r="B20" s="43" t="s">
        <v>1010</v>
      </c>
      <c r="C20" s="43"/>
      <c r="D20" s="43"/>
      <c r="E20" s="43"/>
      <c r="F20" s="43"/>
      <c r="G20" s="43"/>
      <c r="H20" s="43"/>
      <c r="I20" s="43"/>
      <c r="J20" s="43"/>
      <c r="K20" s="43"/>
      <c r="L20" s="12"/>
      <c r="M20" s="13"/>
      <c r="N20" s="11"/>
    </row>
    <row r="21" spans="1:14" ht="13.5" customHeight="1" x14ac:dyDescent="0.2">
      <c r="A21" s="11"/>
      <c r="B21" s="14">
        <v>2.8219135309117686E-8</v>
      </c>
      <c r="C21" s="14">
        <v>0</v>
      </c>
      <c r="D21" s="14">
        <v>1.0000000000000001E-5</v>
      </c>
      <c r="E21" s="14">
        <v>0</v>
      </c>
      <c r="F21" s="14">
        <v>0</v>
      </c>
      <c r="G21" s="15"/>
      <c r="H21" s="15" t="s">
        <v>44</v>
      </c>
      <c r="I21" s="15" t="s">
        <v>44</v>
      </c>
      <c r="J21" s="15" t="s">
        <v>44</v>
      </c>
      <c r="K21" s="15" t="s">
        <v>44</v>
      </c>
      <c r="L21" s="12"/>
      <c r="M21" s="13"/>
      <c r="N21" s="11"/>
    </row>
    <row r="22" spans="1:14" ht="13.5" customHeight="1" x14ac:dyDescent="0.2">
      <c r="A22" s="11"/>
      <c r="B22" s="16">
        <v>2.8219135309117686E-8</v>
      </c>
      <c r="C22" s="17"/>
      <c r="D22" s="16">
        <v>1.0000000000000001E-5</v>
      </c>
      <c r="E22" s="17"/>
      <c r="F22" s="16">
        <v>0</v>
      </c>
      <c r="G22" s="17"/>
      <c r="H22" s="17"/>
      <c r="I22" s="17"/>
      <c r="J22" s="17"/>
      <c r="K22" s="18" t="s">
        <v>1011</v>
      </c>
      <c r="L22" s="12"/>
      <c r="M22" s="13"/>
      <c r="N22" s="11"/>
    </row>
    <row r="23" spans="1:14" ht="13.5" customHeight="1" x14ac:dyDescent="0.2">
      <c r="A23" s="11"/>
      <c r="B23" s="43" t="s">
        <v>1012</v>
      </c>
      <c r="C23" s="43"/>
      <c r="D23" s="43"/>
      <c r="E23" s="43"/>
      <c r="F23" s="43"/>
      <c r="G23" s="43"/>
      <c r="H23" s="43"/>
      <c r="I23" s="43"/>
      <c r="J23" s="43"/>
      <c r="K23" s="43"/>
      <c r="L23" s="12"/>
      <c r="M23" s="13"/>
      <c r="N23" s="11"/>
    </row>
    <row r="24" spans="1:14" ht="13.5" customHeight="1" x14ac:dyDescent="0.2">
      <c r="A24" s="11"/>
      <c r="B24" s="14">
        <v>2.8219135309117686E-8</v>
      </c>
      <c r="C24" s="14">
        <v>0</v>
      </c>
      <c r="D24" s="14">
        <v>1.0000000000000001E-5</v>
      </c>
      <c r="E24" s="14">
        <v>0</v>
      </c>
      <c r="F24" s="14">
        <v>0</v>
      </c>
      <c r="G24" s="15"/>
      <c r="H24" s="15" t="s">
        <v>44</v>
      </c>
      <c r="I24" s="15" t="s">
        <v>44</v>
      </c>
      <c r="J24" s="15" t="s">
        <v>44</v>
      </c>
      <c r="K24" s="15" t="s">
        <v>44</v>
      </c>
      <c r="L24" s="12"/>
      <c r="M24" s="13"/>
      <c r="N24" s="11"/>
    </row>
    <row r="25" spans="1:14" ht="13.5" customHeight="1" x14ac:dyDescent="0.2">
      <c r="A25" s="11"/>
      <c r="B25" s="16">
        <v>2.8219135309117686E-8</v>
      </c>
      <c r="C25" s="17"/>
      <c r="D25" s="16">
        <v>1.0000000000000001E-5</v>
      </c>
      <c r="E25" s="17"/>
      <c r="F25" s="16">
        <v>0</v>
      </c>
      <c r="G25" s="17"/>
      <c r="H25" s="17"/>
      <c r="I25" s="17"/>
      <c r="J25" s="17"/>
      <c r="K25" s="18" t="s">
        <v>1013</v>
      </c>
      <c r="L25" s="12"/>
      <c r="M25" s="13"/>
      <c r="N25" s="11"/>
    </row>
    <row r="26" spans="1:14" ht="13.5" customHeight="1" x14ac:dyDescent="0.2">
      <c r="A26" s="11"/>
      <c r="B26" s="43" t="s">
        <v>1014</v>
      </c>
      <c r="C26" s="43"/>
      <c r="D26" s="43"/>
      <c r="E26" s="43"/>
      <c r="F26" s="43"/>
      <c r="G26" s="43"/>
      <c r="H26" s="43"/>
      <c r="I26" s="43"/>
      <c r="J26" s="43"/>
      <c r="K26" s="43"/>
      <c r="L26" s="12"/>
      <c r="M26" s="13"/>
      <c r="N26" s="11"/>
    </row>
    <row r="27" spans="1:14" ht="13.5" customHeight="1" x14ac:dyDescent="0.2">
      <c r="A27" s="11"/>
      <c r="B27" s="14">
        <v>2.8219135309117686E-8</v>
      </c>
      <c r="C27" s="14">
        <v>0</v>
      </c>
      <c r="D27" s="14">
        <v>1.0000000000000001E-5</v>
      </c>
      <c r="E27" s="14">
        <v>0</v>
      </c>
      <c r="F27" s="14">
        <v>0</v>
      </c>
      <c r="G27" s="15"/>
      <c r="H27" s="15" t="s">
        <v>44</v>
      </c>
      <c r="I27" s="15" t="s">
        <v>44</v>
      </c>
      <c r="J27" s="15" t="s">
        <v>44</v>
      </c>
      <c r="K27" s="15" t="s">
        <v>44</v>
      </c>
      <c r="L27" s="12"/>
      <c r="M27" s="13"/>
      <c r="N27" s="11"/>
    </row>
    <row r="28" spans="1:14" ht="13.5" customHeight="1" x14ac:dyDescent="0.2">
      <c r="A28" s="11"/>
      <c r="B28" s="16">
        <v>2.8219135309117686E-8</v>
      </c>
      <c r="C28" s="17"/>
      <c r="D28" s="16">
        <v>1.0000000000000001E-5</v>
      </c>
      <c r="E28" s="17"/>
      <c r="F28" s="16">
        <v>0</v>
      </c>
      <c r="G28" s="17"/>
      <c r="H28" s="17"/>
      <c r="I28" s="17"/>
      <c r="J28" s="17"/>
      <c r="K28" s="18" t="s">
        <v>1015</v>
      </c>
      <c r="L28" s="12"/>
      <c r="M28" s="13"/>
      <c r="N28" s="11"/>
    </row>
    <row r="29" spans="1:14" ht="13.5" customHeight="1" x14ac:dyDescent="0.2">
      <c r="A29" s="11"/>
      <c r="B29" s="43" t="s">
        <v>1016</v>
      </c>
      <c r="C29" s="43"/>
      <c r="D29" s="43"/>
      <c r="E29" s="43"/>
      <c r="F29" s="43"/>
      <c r="G29" s="43"/>
      <c r="H29" s="43"/>
      <c r="I29" s="43"/>
      <c r="J29" s="43"/>
      <c r="K29" s="43"/>
      <c r="L29" s="12"/>
      <c r="M29" s="13"/>
      <c r="N29" s="11"/>
    </row>
    <row r="30" spans="1:14" ht="13.5" customHeight="1" x14ac:dyDescent="0.2">
      <c r="A30" s="11"/>
      <c r="B30" s="14">
        <v>2.8219135309117686E-8</v>
      </c>
      <c r="C30" s="14">
        <v>0</v>
      </c>
      <c r="D30" s="14">
        <v>1.0000000000000001E-5</v>
      </c>
      <c r="E30" s="14">
        <v>0</v>
      </c>
      <c r="F30" s="14">
        <v>0</v>
      </c>
      <c r="G30" s="15"/>
      <c r="H30" s="15" t="s">
        <v>44</v>
      </c>
      <c r="I30" s="15" t="s">
        <v>44</v>
      </c>
      <c r="J30" s="15" t="s">
        <v>44</v>
      </c>
      <c r="K30" s="15" t="s">
        <v>44</v>
      </c>
      <c r="L30" s="12"/>
      <c r="M30" s="13"/>
      <c r="N30" s="11"/>
    </row>
    <row r="31" spans="1:14" ht="13.5" customHeight="1" x14ac:dyDescent="0.2">
      <c r="A31" s="11"/>
      <c r="B31" s="16">
        <v>2.8219135309117686E-8</v>
      </c>
      <c r="C31" s="17"/>
      <c r="D31" s="16">
        <v>1.0000000000000001E-5</v>
      </c>
      <c r="E31" s="17"/>
      <c r="F31" s="16">
        <v>0</v>
      </c>
      <c r="G31" s="17"/>
      <c r="H31" s="17"/>
      <c r="I31" s="17"/>
      <c r="J31" s="17"/>
      <c r="K31" s="18" t="s">
        <v>1017</v>
      </c>
      <c r="L31" s="12"/>
      <c r="M31" s="13"/>
      <c r="N31" s="11"/>
    </row>
    <row r="32" spans="1:14" ht="13.5" customHeight="1" x14ac:dyDescent="0.2">
      <c r="A32" s="11"/>
      <c r="B32" s="16">
        <v>1.1287654123647074E-7</v>
      </c>
      <c r="C32" s="17"/>
      <c r="D32" s="16">
        <v>4.0000000000000003E-5</v>
      </c>
      <c r="E32" s="17"/>
      <c r="F32" s="16">
        <v>0</v>
      </c>
      <c r="G32" s="17"/>
      <c r="H32" s="17"/>
      <c r="I32" s="17"/>
      <c r="J32" s="17"/>
      <c r="K32" s="18" t="s">
        <v>64</v>
      </c>
      <c r="L32" s="12"/>
      <c r="M32" s="13"/>
      <c r="N32" s="11"/>
    </row>
    <row r="33" spans="1:14" ht="13.5" customHeight="1" x14ac:dyDescent="0.2">
      <c r="A33" s="11"/>
      <c r="B33" s="19">
        <v>2.2575308247294148E-7</v>
      </c>
      <c r="C33" s="20"/>
      <c r="D33" s="19">
        <v>8.0000000000000007E-5</v>
      </c>
      <c r="E33" s="20"/>
      <c r="F33" s="19">
        <v>0</v>
      </c>
      <c r="G33" s="20"/>
      <c r="H33" s="20"/>
      <c r="I33" s="20"/>
      <c r="J33" s="20"/>
      <c r="K33" s="21" t="s">
        <v>1018</v>
      </c>
      <c r="L33" s="12"/>
      <c r="M33" s="13"/>
      <c r="N33" s="11"/>
    </row>
    <row r="34" spans="1:14" ht="13.5" customHeight="1" x14ac:dyDescent="0.2">
      <c r="A34" s="11"/>
      <c r="B34" s="13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3"/>
      <c r="N34" s="11"/>
    </row>
    <row r="35" spans="1:14" ht="13.5" customHeight="1" x14ac:dyDescent="0.2">
      <c r="A35" s="11"/>
      <c r="B35" s="45" t="s">
        <v>31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13"/>
      <c r="N35" s="11"/>
    </row>
    <row r="36" spans="1:14" ht="13.5" customHeight="1" x14ac:dyDescent="0.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ht="13.5" customHeight="1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 spans="1:14" ht="13.5" customHeight="1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 spans="1:14" ht="13.5" customHeight="1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</row>
    <row r="40" spans="1:14" ht="13.5" customHeight="1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 spans="1:14" ht="13.5" customHeight="1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</row>
    <row r="42" spans="1:14" ht="13.5" customHeight="1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spans="1:14" ht="13.5" customHeight="1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</row>
    <row r="44" spans="1:14" ht="13.5" customHeight="1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5" spans="1:14" ht="13.5" customHeight="1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 spans="1:14" ht="13.5" customHeight="1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 spans="1:14" ht="13.5" customHeigh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spans="1:14" ht="13.5" customHeight="1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spans="1:14" ht="13.5" customHeight="1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0" spans="1:14" ht="13.5" customHeight="1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</row>
    <row r="51" spans="1:14" ht="13.5" customHeight="1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spans="1:14" ht="13.5" customHeight="1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 spans="1:14" ht="13.5" customHeight="1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spans="1:14" ht="13.5" customHeight="1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</row>
    <row r="55" spans="1:14" ht="13.5" customHeight="1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spans="1:14" ht="13.5" customHeight="1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 spans="1:14" ht="13.5" customHeight="1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</row>
    <row r="58" spans="1:14" ht="13.5" customHeight="1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</row>
    <row r="59" spans="1:14" ht="13.5" customHeight="1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 spans="1:14" ht="13.5" customHeight="1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</row>
    <row r="61" spans="1:14" ht="13.5" customHeight="1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</row>
    <row r="62" spans="1:14" ht="13.5" customHeight="1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</row>
    <row r="63" spans="1:14" ht="13.5" customHeight="1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 spans="1:14" ht="13.5" customHeight="1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spans="1:14" ht="13.5" customHeight="1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 spans="1:14" ht="13.5" customHeight="1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</row>
    <row r="67" spans="1:14" ht="13.5" customHeight="1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spans="1:14" ht="13.5" customHeight="1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1:14" ht="13.5" customHeight="1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</row>
    <row r="70" spans="1:14" ht="13.5" customHeight="1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</row>
    <row r="71" spans="1:14" ht="13.5" customHeight="1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</row>
    <row r="72" spans="1:14" ht="13.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</row>
    <row r="73" spans="1:14" ht="13.5" customHeight="1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</row>
    <row r="74" spans="1:14" ht="13.5" customHeight="1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</row>
    <row r="75" spans="1:14" ht="13.5" customHeight="1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</row>
    <row r="76" spans="1:14" ht="13.5" customHeight="1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</row>
    <row r="77" spans="1:14" ht="13.5" customHeight="1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</row>
    <row r="78" spans="1:14" ht="13.5" customHeight="1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</row>
    <row r="79" spans="1:14" ht="13.5" customHeight="1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</row>
    <row r="80" spans="1:14" ht="13.5" customHeight="1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 spans="1:14" ht="13.5" customHeight="1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</row>
    <row r="82" spans="1:14" ht="13.5" customHeight="1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</row>
    <row r="83" spans="1:14" ht="13.5" customHeight="1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</row>
    <row r="84" spans="1:14" ht="13.5" customHeight="1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</row>
    <row r="85" spans="1:14" ht="13.5" customHeight="1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</row>
    <row r="86" spans="1:14" ht="13.5" customHeight="1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</row>
    <row r="87" spans="1:14" ht="13.5" customHeight="1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</row>
    <row r="88" spans="1:14" ht="13.5" customHeight="1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 spans="1:14" ht="13.5" customHeight="1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</row>
    <row r="90" spans="1:14" ht="13.5" customHeight="1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</row>
    <row r="91" spans="1:14" ht="13.5" customHeight="1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</row>
    <row r="92" spans="1:14" ht="13.5" customHeight="1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 spans="1:14" ht="13.5" customHeight="1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</row>
    <row r="94" spans="1:14" ht="13.5" customHeight="1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</row>
    <row r="95" spans="1:14" ht="13.5" customHeight="1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</row>
    <row r="96" spans="1:14" ht="13.5" customHeight="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</row>
    <row r="97" spans="1:14" ht="13.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</row>
    <row r="98" spans="1:14" ht="13.5" customHeight="1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</row>
    <row r="99" spans="1:14" ht="13.5" customHeight="1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</row>
    <row r="100" spans="1:14" ht="13.5" customHeight="1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</row>
    <row r="101" spans="1:14" ht="13.5" customHeight="1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</row>
    <row r="102" spans="1:14" ht="13.5" customHeight="1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</row>
    <row r="103" spans="1:14" ht="13.5" customHeight="1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</row>
    <row r="104" spans="1:14" ht="13.5" customHeight="1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</row>
    <row r="105" spans="1:14" ht="13.5" customHeight="1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</row>
    <row r="106" spans="1:14" ht="13.5" customHeight="1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</row>
    <row r="107" spans="1:14" ht="13.5" customHeight="1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</row>
    <row r="108" spans="1:14" ht="13.5" customHeight="1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</row>
    <row r="109" spans="1:14" ht="13.5" customHeight="1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</row>
    <row r="110" spans="1:14" ht="13.5" customHeight="1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</row>
    <row r="111" spans="1:14" ht="13.5" customHeight="1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</row>
    <row r="112" spans="1:14" ht="13.5" customHeight="1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</row>
    <row r="113" spans="1:14" ht="13.5" customHeight="1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</row>
    <row r="114" spans="1:14" ht="13.5" customHeight="1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</row>
    <row r="115" spans="1:14" ht="13.5" customHeight="1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</row>
    <row r="116" spans="1:14" ht="13.5" customHeight="1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</row>
    <row r="117" spans="1:14" ht="13.5" customHeight="1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ht="13.5" customHeight="1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</row>
    <row r="119" spans="1:14" ht="13.5" customHeight="1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</row>
    <row r="120" spans="1:14" ht="13.5" customHeight="1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</row>
    <row r="121" spans="1:14" ht="13.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</row>
    <row r="122" spans="1:14" ht="13.5" customHeight="1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</row>
    <row r="123" spans="1:14" ht="13.5" customHeight="1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</row>
    <row r="124" spans="1:14" ht="13.5" customHeight="1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</row>
    <row r="125" spans="1:14" ht="13.5" customHeight="1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</row>
    <row r="126" spans="1:14" ht="13.5" customHeight="1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</row>
    <row r="127" spans="1:14" ht="13.5" customHeight="1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</row>
    <row r="128" spans="1:14" ht="13.5" customHeight="1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</row>
    <row r="129" spans="1:14" ht="13.5" customHeight="1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</row>
    <row r="130" spans="1:14" ht="13.5" customHeight="1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</row>
    <row r="131" spans="1:14" ht="13.5" customHeight="1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</row>
    <row r="132" spans="1:14" ht="13.5" customHeight="1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</row>
    <row r="133" spans="1:14" ht="13.5" customHeight="1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</row>
    <row r="134" spans="1:14" ht="13.5" customHeight="1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</row>
    <row r="135" spans="1:14" ht="13.5" customHeight="1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</row>
    <row r="136" spans="1:14" ht="13.5" customHeight="1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</row>
    <row r="137" spans="1:14" ht="13.5" customHeight="1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</row>
    <row r="138" spans="1:14" ht="13.5" customHeight="1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</row>
    <row r="139" spans="1:14" ht="13.5" customHeight="1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</row>
    <row r="140" spans="1:14" ht="13.5" customHeight="1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</row>
    <row r="141" spans="1:14" ht="13.5" customHeight="1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</row>
    <row r="142" spans="1:14" ht="13.5" customHeight="1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</row>
    <row r="143" spans="1:14" ht="13.5" customHeight="1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</row>
    <row r="144" spans="1:14" ht="13.5" customHeight="1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</row>
    <row r="145" spans="1:14" ht="13.5" customHeight="1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</row>
    <row r="146" spans="1:14" ht="13.5" customHeight="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</row>
    <row r="147" spans="1:14" ht="13.5" customHeight="1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</row>
    <row r="148" spans="1:14" ht="13.5" customHeight="1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</row>
    <row r="149" spans="1:14" ht="13.5" customHeight="1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</row>
    <row r="150" spans="1:14" ht="13.5" customHeight="1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</row>
    <row r="151" spans="1:14" ht="13.5" customHeight="1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</row>
    <row r="152" spans="1:14" ht="13.5" customHeight="1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</row>
    <row r="153" spans="1:14" ht="13.5" customHeight="1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</row>
    <row r="154" spans="1:14" ht="13.5" customHeight="1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</row>
    <row r="155" spans="1:14" ht="13.5" customHeight="1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</row>
    <row r="156" spans="1:14" ht="13.5" customHeight="1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</row>
    <row r="157" spans="1:14" ht="13.5" customHeight="1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</row>
    <row r="158" spans="1:14" ht="13.5" customHeight="1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</row>
    <row r="159" spans="1:14" ht="13.5" customHeight="1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</row>
    <row r="160" spans="1:14" ht="13.5" customHeight="1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</row>
    <row r="161" spans="1:14" ht="13.5" customHeight="1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</row>
    <row r="162" spans="1:14" ht="13.5" customHeight="1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</row>
    <row r="163" spans="1:14" ht="13.5" customHeight="1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</row>
    <row r="164" spans="1:14" ht="13.5" customHeight="1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</row>
    <row r="165" spans="1:14" ht="13.5" customHeight="1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</row>
    <row r="166" spans="1:14" ht="13.5" customHeight="1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</row>
    <row r="167" spans="1:14" ht="13.5" customHeight="1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</row>
    <row r="168" spans="1:14" ht="13.5" customHeight="1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</row>
    <row r="169" spans="1:14" ht="13.5" customHeight="1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</row>
    <row r="170" spans="1:14" ht="13.5" customHeight="1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</row>
    <row r="171" spans="1:14" ht="13.5" customHeight="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</row>
    <row r="172" spans="1:14" ht="13.5" customHeight="1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</row>
    <row r="173" spans="1:14" ht="13.5" customHeight="1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</row>
    <row r="174" spans="1:14" ht="13.5" customHeight="1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</row>
    <row r="175" spans="1:14" ht="13.5" customHeight="1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</row>
    <row r="176" spans="1:14" ht="13.5" customHeight="1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</row>
    <row r="177" spans="1:14" ht="13.5" customHeight="1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</row>
    <row r="178" spans="1:14" ht="13.5" customHeight="1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</row>
    <row r="179" spans="1:14" ht="13.5" customHeight="1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</row>
    <row r="180" spans="1:14" ht="13.5" customHeight="1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</row>
    <row r="181" spans="1:14" ht="13.5" customHeight="1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</row>
    <row r="182" spans="1:14" ht="13.5" customHeight="1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</row>
    <row r="183" spans="1:14" ht="13.5" customHeight="1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</row>
    <row r="184" spans="1:14" ht="13.5" customHeight="1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</row>
    <row r="185" spans="1:14" ht="13.5" customHeight="1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</row>
    <row r="186" spans="1:14" ht="13.5" customHeight="1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</row>
    <row r="187" spans="1:14" ht="13.5" customHeight="1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</row>
    <row r="188" spans="1:14" ht="13.5" customHeight="1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</row>
    <row r="189" spans="1:14" ht="13.5" customHeight="1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</row>
    <row r="190" spans="1:14" ht="13.5" customHeight="1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</row>
    <row r="191" spans="1:14" ht="13.5" customHeight="1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</row>
    <row r="192" spans="1:14" ht="13.5" customHeight="1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</row>
    <row r="193" spans="1:14" ht="13.5" customHeight="1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</row>
    <row r="194" spans="1:14" ht="13.5" customHeight="1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</row>
    <row r="195" spans="1:14" ht="13.5" customHeight="1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</row>
    <row r="196" spans="1:14" ht="13.5" customHeight="1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</row>
    <row r="197" spans="1:14" ht="13.5" customHeight="1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</row>
    <row r="198" spans="1:14" ht="13.5" customHeight="1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</row>
    <row r="199" spans="1:14" ht="13.5" customHeight="1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</row>
    <row r="200" spans="1:14" ht="13.5" customHeight="1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</row>
    <row r="201" spans="1:14" ht="13.5" customHeight="1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</row>
    <row r="202" spans="1:14" ht="13.5" customHeight="1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</row>
    <row r="203" spans="1:14" ht="13.5" customHeight="1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</row>
    <row r="204" spans="1:14" ht="13.5" customHeight="1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</row>
    <row r="205" spans="1:14" ht="13.5" customHeight="1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</row>
    <row r="206" spans="1:14" ht="13.5" customHeight="1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</row>
    <row r="207" spans="1:14" ht="13.5" customHeight="1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</row>
    <row r="208" spans="1:14" ht="13.5" customHeight="1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</row>
    <row r="209" spans="1:14" ht="13.5" customHeight="1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</row>
    <row r="210" spans="1:14" ht="13.5" customHeight="1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</row>
    <row r="211" spans="1:14" ht="13.5" customHeight="1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</row>
    <row r="212" spans="1:14" ht="13.5" customHeight="1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</row>
    <row r="213" spans="1:14" ht="13.5" customHeight="1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</row>
    <row r="214" spans="1:14" ht="13.5" customHeight="1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</row>
    <row r="215" spans="1:14" ht="13.5" customHeight="1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</row>
    <row r="216" spans="1:14" ht="13.5" customHeight="1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</row>
    <row r="217" spans="1:14" ht="13.5" customHeight="1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</row>
    <row r="218" spans="1:14" ht="13.5" customHeight="1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</row>
    <row r="219" spans="1:14" ht="13.5" customHeight="1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</row>
    <row r="220" spans="1:14" ht="13.5" customHeight="1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</row>
    <row r="221" spans="1:14" ht="13.5" customHeight="1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</row>
    <row r="222" spans="1:14" ht="13.5" customHeight="1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</row>
    <row r="223" spans="1:14" ht="13.5" customHeight="1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</row>
    <row r="224" spans="1:14" ht="13.5" customHeight="1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</row>
    <row r="225" spans="1:14" ht="13.5" customHeight="1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</row>
    <row r="226" spans="1:14" ht="13.5" customHeight="1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</row>
    <row r="227" spans="1:14" ht="13.5" customHeight="1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</row>
    <row r="228" spans="1:14" ht="13.5" customHeight="1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</row>
    <row r="229" spans="1:14" ht="13.5" customHeight="1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</row>
    <row r="230" spans="1:14" ht="13.5" customHeight="1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</row>
    <row r="231" spans="1:14" ht="13.5" customHeight="1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</row>
    <row r="232" spans="1:14" ht="13.5" customHeight="1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</row>
    <row r="233" spans="1:14" ht="13.5" customHeight="1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</row>
    <row r="234" spans="1:14" ht="13.5" customHeight="1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</row>
    <row r="235" spans="1:14" ht="13.5" customHeight="1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</row>
    <row r="236" spans="1:14" ht="13.5" customHeight="1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</row>
    <row r="237" spans="1:14" ht="13.5" customHeight="1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</row>
    <row r="238" spans="1:14" ht="13.5" customHeight="1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</row>
    <row r="239" spans="1:14" ht="13.5" customHeight="1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</row>
    <row r="240" spans="1:14" ht="13.5" customHeight="1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</row>
    <row r="241" spans="1:14" ht="13.5" customHeight="1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</row>
    <row r="242" spans="1:14" ht="13.5" customHeight="1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</row>
    <row r="243" spans="1:14" ht="13.5" customHeight="1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</row>
    <row r="244" spans="1:14" ht="13.5" customHeight="1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</row>
    <row r="245" spans="1:14" ht="13.5" customHeight="1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</row>
    <row r="246" spans="1:14" ht="13.5" customHeight="1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</row>
    <row r="247" spans="1:14" ht="13.5" customHeight="1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</row>
    <row r="248" spans="1:14" ht="13.5" customHeight="1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</row>
    <row r="249" spans="1:14" ht="13.5" customHeight="1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</row>
    <row r="250" spans="1:14" ht="13.5" customHeight="1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</row>
    <row r="251" spans="1:14" ht="13.5" customHeight="1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</row>
    <row r="252" spans="1:14" ht="13.5" customHeight="1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</row>
    <row r="253" spans="1:14" ht="13.5" customHeight="1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</row>
    <row r="254" spans="1:14" ht="13.5" customHeight="1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</row>
    <row r="255" spans="1:14" ht="13.5" customHeight="1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</row>
    <row r="256" spans="1:14" ht="13.5" customHeight="1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</row>
    <row r="257" spans="1:14" ht="13.5" customHeight="1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</row>
    <row r="258" spans="1:14" ht="13.5" customHeight="1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</row>
    <row r="259" spans="1:14" ht="13.5" customHeight="1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</row>
    <row r="260" spans="1:14" ht="13.5" customHeight="1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</row>
    <row r="261" spans="1:14" ht="13.5" customHeight="1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</row>
    <row r="262" spans="1:14" ht="13.5" customHeight="1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</row>
    <row r="263" spans="1:14" ht="13.5" customHeight="1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</row>
    <row r="264" spans="1:14" ht="13.5" customHeight="1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</row>
    <row r="265" spans="1:14" ht="13.5" customHeight="1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</row>
    <row r="266" spans="1:14" ht="13.5" customHeight="1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</row>
    <row r="267" spans="1:14" ht="13.5" customHeight="1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</row>
    <row r="268" spans="1:14" ht="13.5" customHeight="1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</row>
    <row r="269" spans="1:14" ht="13.5" customHeight="1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</row>
    <row r="270" spans="1:14" ht="13.5" customHeight="1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</row>
    <row r="271" spans="1:14" ht="13.5" customHeight="1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</row>
    <row r="272" spans="1:14" ht="13.5" customHeight="1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</row>
    <row r="273" spans="1:14" ht="13.5" customHeight="1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</row>
    <row r="274" spans="1:14" ht="13.5" customHeight="1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</row>
    <row r="275" spans="1:14" ht="13.5" customHeight="1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</row>
    <row r="276" spans="1:14" ht="13.5" customHeight="1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</row>
    <row r="277" spans="1:14" ht="13.5" customHeight="1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</row>
    <row r="278" spans="1:14" ht="13.5" customHeight="1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</row>
    <row r="279" spans="1:14" ht="13.5" customHeight="1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</row>
    <row r="280" spans="1:14" ht="13.5" customHeight="1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</row>
    <row r="281" spans="1:14" ht="13.5" customHeight="1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</row>
    <row r="282" spans="1:14" ht="13.5" customHeight="1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</row>
    <row r="283" spans="1:14" ht="13.5" customHeight="1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</row>
    <row r="284" spans="1:14" ht="13.5" customHeight="1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</row>
    <row r="285" spans="1:14" ht="13.5" customHeight="1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</row>
    <row r="286" spans="1:14" ht="13.5" customHeight="1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</row>
    <row r="287" spans="1:14" ht="13.5" customHeight="1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</row>
    <row r="288" spans="1:14" ht="13.5" customHeight="1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</row>
    <row r="289" spans="1:14" ht="13.5" customHeight="1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</row>
    <row r="290" spans="1:14" ht="13.5" customHeight="1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</row>
    <row r="291" spans="1:14" ht="13.5" customHeight="1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</row>
    <row r="292" spans="1:14" ht="13.5" customHeight="1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</row>
    <row r="293" spans="1:14" ht="13.5" customHeight="1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</row>
    <row r="294" spans="1:14" ht="13.5" customHeight="1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</row>
    <row r="295" spans="1:14" ht="13.5" customHeight="1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</row>
    <row r="296" spans="1:14" ht="13.5" customHeight="1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</row>
    <row r="297" spans="1:14" ht="13.5" customHeight="1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</row>
    <row r="298" spans="1:14" ht="13.5" customHeight="1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</row>
    <row r="299" spans="1:14" ht="13.5" customHeight="1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</row>
    <row r="300" spans="1:14" ht="13.5" customHeight="1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</row>
    <row r="301" spans="1:14" ht="13.5" customHeight="1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</row>
    <row r="302" spans="1:14" ht="13.5" customHeight="1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</row>
    <row r="303" spans="1:14" ht="13.5" customHeight="1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</row>
    <row r="304" spans="1:14" ht="13.5" customHeight="1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</row>
    <row r="305" spans="1:14" ht="13.5" customHeight="1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</row>
    <row r="306" spans="1:14" ht="13.5" customHeight="1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</row>
    <row r="307" spans="1:14" ht="13.5" customHeight="1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</row>
    <row r="308" spans="1:14" ht="13.5" customHeight="1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</row>
    <row r="309" spans="1:14" ht="13.5" customHeight="1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</row>
    <row r="310" spans="1:14" ht="13.5" customHeight="1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</row>
    <row r="311" spans="1:14" ht="13.5" customHeight="1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</row>
    <row r="312" spans="1:14" ht="13.5" customHeight="1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</row>
    <row r="313" spans="1:14" ht="13.5" customHeight="1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</row>
    <row r="314" spans="1:14" ht="13.5" customHeight="1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</row>
    <row r="315" spans="1:14" ht="13.5" customHeight="1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</row>
    <row r="316" spans="1:14" ht="13.5" customHeight="1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</row>
    <row r="317" spans="1:14" ht="13.5" customHeight="1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</row>
    <row r="318" spans="1:14" ht="13.5" customHeight="1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</row>
    <row r="319" spans="1:14" ht="13.5" customHeight="1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</row>
    <row r="320" spans="1:14" ht="13.5" customHeight="1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</row>
    <row r="321" spans="1:14" ht="13.5" customHeight="1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</row>
    <row r="322" spans="1:14" ht="13.5" customHeight="1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</row>
    <row r="323" spans="1:14" ht="13.5" customHeight="1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</row>
    <row r="324" spans="1:14" ht="13.5" customHeight="1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</row>
    <row r="325" spans="1:14" ht="13.5" customHeight="1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</row>
    <row r="326" spans="1:14" ht="13.5" customHeight="1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</row>
    <row r="327" spans="1:14" ht="13.5" customHeight="1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</row>
    <row r="328" spans="1:14" ht="13.5" customHeight="1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</row>
    <row r="329" spans="1:14" ht="13.5" customHeight="1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</row>
    <row r="330" spans="1:14" ht="13.5" customHeight="1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</row>
    <row r="331" spans="1:14" ht="13.5" customHeight="1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</row>
    <row r="332" spans="1:14" ht="13.5" customHeight="1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</row>
    <row r="333" spans="1:14" ht="13.5" customHeight="1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</row>
    <row r="334" spans="1:14" ht="13.5" customHeight="1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</row>
    <row r="335" spans="1:14" ht="13.5" customHeight="1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</row>
    <row r="336" spans="1:14" ht="13.5" customHeight="1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</row>
    <row r="337" spans="1:14" ht="13.5" customHeight="1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</row>
    <row r="338" spans="1:14" ht="13.5" customHeight="1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</row>
    <row r="339" spans="1:14" ht="13.5" customHeight="1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</row>
    <row r="340" spans="1:14" ht="13.5" customHeight="1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</row>
    <row r="341" spans="1:14" ht="13.5" customHeight="1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</row>
    <row r="342" spans="1:14" ht="13.5" customHeight="1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</row>
    <row r="343" spans="1:14" ht="13.5" customHeight="1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</row>
    <row r="344" spans="1:14" ht="13.5" customHeight="1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</row>
    <row r="345" spans="1:14" ht="13.5" customHeight="1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</row>
    <row r="346" spans="1:14" ht="13.5" customHeight="1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</row>
    <row r="347" spans="1:14" ht="13.5" customHeight="1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</row>
    <row r="348" spans="1:14" ht="13.5" customHeight="1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</row>
    <row r="349" spans="1:14" ht="13.5" customHeight="1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</row>
    <row r="350" spans="1:14" ht="13.5" customHeight="1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</row>
    <row r="351" spans="1:14" ht="13.5" customHeight="1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</row>
    <row r="352" spans="1:14" ht="13.5" customHeight="1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</row>
    <row r="353" spans="1:14" ht="13.5" customHeight="1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</row>
    <row r="354" spans="1:14" ht="13.5" customHeight="1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</row>
    <row r="355" spans="1:14" ht="13.5" customHeight="1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</row>
    <row r="356" spans="1:14" ht="13.5" customHeight="1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</row>
    <row r="357" spans="1:14" ht="13.5" customHeight="1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</row>
    <row r="358" spans="1:14" ht="13.5" customHeight="1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</row>
    <row r="359" spans="1:14" ht="13.5" customHeight="1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</row>
    <row r="360" spans="1:14" ht="13.5" customHeight="1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</row>
    <row r="361" spans="1:14" ht="13.5" customHeight="1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</row>
    <row r="362" spans="1:14" ht="13.5" customHeight="1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</row>
    <row r="363" spans="1:14" ht="13.5" customHeight="1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</row>
    <row r="364" spans="1:14" ht="13.5" customHeight="1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</row>
    <row r="365" spans="1:14" ht="13.5" customHeight="1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</row>
    <row r="366" spans="1:14" ht="13.5" customHeight="1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</row>
    <row r="367" spans="1:14" ht="13.5" customHeight="1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</row>
    <row r="368" spans="1:14" ht="13.5" customHeight="1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</row>
    <row r="369" spans="1:14" ht="13.5" customHeight="1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</row>
    <row r="370" spans="1:14" ht="13.5" customHeight="1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</row>
    <row r="371" spans="1:14" ht="13.5" customHeight="1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</row>
    <row r="372" spans="1:14" ht="13.5" customHeight="1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</row>
    <row r="373" spans="1:14" ht="13.5" customHeight="1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</row>
    <row r="374" spans="1:14" ht="13.5" customHeight="1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</row>
    <row r="375" spans="1:14" ht="13.5" customHeight="1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</row>
    <row r="376" spans="1:14" ht="13.5" customHeight="1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</row>
    <row r="377" spans="1:14" ht="13.5" customHeight="1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</row>
    <row r="378" spans="1:14" ht="13.5" customHeight="1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</row>
    <row r="379" spans="1:14" ht="13.5" customHeight="1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</row>
    <row r="380" spans="1:14" ht="13.5" customHeight="1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</row>
    <row r="381" spans="1:14" ht="13.5" customHeight="1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</row>
    <row r="382" spans="1:14" ht="13.5" customHeight="1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</row>
    <row r="383" spans="1:14" ht="13.5" customHeight="1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</row>
    <row r="384" spans="1:14" ht="13.5" customHeight="1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</row>
    <row r="385" spans="1:14" ht="13.5" customHeight="1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</row>
    <row r="386" spans="1:14" ht="13.5" customHeight="1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</row>
    <row r="387" spans="1:14" ht="13.5" customHeight="1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</row>
    <row r="388" spans="1:14" ht="13.5" customHeight="1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</row>
    <row r="389" spans="1:14" ht="13.5" customHeight="1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</row>
    <row r="390" spans="1:14" ht="13.5" customHeight="1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</row>
    <row r="391" spans="1:14" ht="13.5" customHeight="1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</row>
    <row r="392" spans="1:14" ht="13.5" customHeight="1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</row>
    <row r="393" spans="1:14" ht="13.5" customHeight="1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</row>
    <row r="394" spans="1:14" ht="13.5" customHeight="1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</row>
    <row r="395" spans="1:14" ht="13.5" customHeight="1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</row>
    <row r="396" spans="1:14" ht="13.5" customHeight="1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</row>
    <row r="397" spans="1:14" ht="13.5" customHeight="1" x14ac:dyDescent="0.2"/>
    <row r="398" spans="1:14" ht="13.5" customHeight="1" x14ac:dyDescent="0.2"/>
    <row r="399" spans="1:14" ht="13.5" customHeight="1" x14ac:dyDescent="0.2"/>
    <row r="400" spans="1:14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</sheetData>
  <mergeCells count="13">
    <mergeCell ref="B29:K29"/>
    <mergeCell ref="B35:L35"/>
    <mergeCell ref="B12:K12"/>
    <mergeCell ref="B15:K15"/>
    <mergeCell ref="B19:K19"/>
    <mergeCell ref="B20:K20"/>
    <mergeCell ref="B23:K23"/>
    <mergeCell ref="B26:K26"/>
    <mergeCell ref="B5:K5"/>
    <mergeCell ref="B6:K6"/>
    <mergeCell ref="B1:K1"/>
    <mergeCell ref="B2:K3"/>
    <mergeCell ref="B9:K9"/>
  </mergeCells>
  <pageMargins left="0.511811023622047" right="0.511811023622047" top="0.39370078740157499" bottom="0.39370078740157499" header="0.39370078740157499" footer="0.39370078740157499"/>
  <pageSetup paperSize="9" orientation="landscape" horizontalDpi="0" verticalDpi="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>
    <outlinePr summaryBelow="0" summaryRight="0"/>
  </sheetPr>
  <dimension ref="A1:N600"/>
  <sheetViews>
    <sheetView showGridLines="0" workbookViewId="0">
      <pane ySplit="4" topLeftCell="A5" activePane="bottomLeft" state="frozen"/>
      <selection pane="bottomLeft" activeCell="F12" sqref="F12"/>
    </sheetView>
  </sheetViews>
  <sheetFormatPr defaultRowHeight="12.75" x14ac:dyDescent="0.2"/>
  <cols>
    <col min="2" max="2" width="10.140625" customWidth="1"/>
    <col min="3" max="3" width="10" bestFit="1" customWidth="1"/>
    <col min="4" max="4" width="9.5703125" bestFit="1" customWidth="1"/>
    <col min="5" max="5" width="5.7109375" bestFit="1" customWidth="1"/>
    <col min="6" max="7" width="7.28515625" bestFit="1" customWidth="1"/>
    <col min="8" max="8" width="5.28515625" bestFit="1" customWidth="1"/>
    <col min="9" max="9" width="12.28515625" bestFit="1" customWidth="1"/>
    <col min="10" max="10" width="8.42578125" bestFit="1" customWidth="1"/>
    <col min="11" max="11" width="23.140625" bestFit="1" customWidth="1"/>
    <col min="12" max="12" width="6.85546875" customWidth="1"/>
    <col min="13" max="13" width="11.5703125" customWidth="1"/>
  </cols>
  <sheetData>
    <row r="1" spans="1:14" ht="21.6" customHeight="1" x14ac:dyDescent="0.2">
      <c r="B1" s="40" t="s">
        <v>1019</v>
      </c>
      <c r="C1" s="40"/>
      <c r="D1" s="40"/>
      <c r="E1" s="40"/>
      <c r="F1" s="40"/>
      <c r="G1" s="40"/>
      <c r="H1" s="40"/>
      <c r="I1" s="40"/>
      <c r="J1" s="40"/>
      <c r="K1" s="40"/>
      <c r="L1" s="10"/>
      <c r="M1" s="9"/>
      <c r="N1" s="9"/>
    </row>
    <row r="2" spans="1:14" ht="15" customHeight="1" x14ac:dyDescent="0.2">
      <c r="B2" s="42" t="str">
        <f>+'סכום נכסי ההשקעה'!B2:D2</f>
        <v>לתאריך 31/12/2013
מבטחים- קופת גמל למטרות חופשה חגים והבראה (אישור אוצר  1154 )</v>
      </c>
      <c r="C2" s="42"/>
      <c r="D2" s="42"/>
      <c r="E2" s="42"/>
      <c r="F2" s="42"/>
      <c r="G2" s="42"/>
      <c r="H2" s="42"/>
      <c r="I2" s="42"/>
      <c r="J2" s="42"/>
      <c r="K2" s="42"/>
      <c r="L2" s="10"/>
      <c r="M2" s="9"/>
      <c r="N2" s="9"/>
    </row>
    <row r="3" spans="1:14" ht="12.75" customHeight="1" thickBot="1" x14ac:dyDescent="0.25">
      <c r="B3" s="44"/>
      <c r="C3" s="44"/>
      <c r="D3" s="44"/>
      <c r="E3" s="44"/>
      <c r="F3" s="44"/>
      <c r="G3" s="44"/>
      <c r="H3" s="44"/>
      <c r="I3" s="44"/>
      <c r="J3" s="44"/>
      <c r="K3" s="44"/>
      <c r="L3" s="2"/>
      <c r="M3" s="1"/>
    </row>
    <row r="4" spans="1:14" s="26" customFormat="1" ht="34.5" customHeight="1" thickBot="1" x14ac:dyDescent="0.25">
      <c r="A4" s="22"/>
      <c r="B4" s="23" t="s">
        <v>1</v>
      </c>
      <c r="C4" s="23" t="s">
        <v>67</v>
      </c>
      <c r="D4" s="23" t="s">
        <v>34</v>
      </c>
      <c r="E4" s="23" t="s">
        <v>69</v>
      </c>
      <c r="F4" s="23" t="s">
        <v>70</v>
      </c>
      <c r="G4" s="23" t="s">
        <v>919</v>
      </c>
      <c r="H4" s="23" t="s">
        <v>32</v>
      </c>
      <c r="I4" s="23" t="s">
        <v>111</v>
      </c>
      <c r="J4" s="23" t="s">
        <v>39</v>
      </c>
      <c r="K4" s="23" t="s">
        <v>40</v>
      </c>
      <c r="L4" s="24"/>
      <c r="M4" s="25"/>
      <c r="N4" s="22"/>
    </row>
    <row r="5" spans="1:14" ht="13.5" customHeight="1" x14ac:dyDescent="0.2">
      <c r="A5" s="11"/>
      <c r="B5" s="43" t="s">
        <v>1020</v>
      </c>
      <c r="C5" s="43"/>
      <c r="D5" s="43"/>
      <c r="E5" s="43"/>
      <c r="F5" s="43"/>
      <c r="G5" s="43"/>
      <c r="H5" s="43"/>
      <c r="I5" s="43"/>
      <c r="J5" s="43"/>
      <c r="K5" s="43"/>
      <c r="L5" s="12"/>
      <c r="M5" s="13"/>
      <c r="N5" s="11"/>
    </row>
    <row r="6" spans="1:14" ht="13.5" customHeight="1" x14ac:dyDescent="0.2">
      <c r="A6" s="11"/>
      <c r="B6" s="14">
        <v>2.8955090357979472E-3</v>
      </c>
      <c r="C6" s="14">
        <v>0</v>
      </c>
      <c r="D6" s="14">
        <v>1.0260800000000001</v>
      </c>
      <c r="E6" s="14">
        <v>583</v>
      </c>
      <c r="F6" s="14">
        <v>176</v>
      </c>
      <c r="G6" s="28">
        <v>41563.041666666664</v>
      </c>
      <c r="H6" s="15" t="s">
        <v>43</v>
      </c>
      <c r="I6" s="15" t="s">
        <v>662</v>
      </c>
      <c r="J6" s="15" t="s">
        <v>1021</v>
      </c>
      <c r="K6" s="15" t="s">
        <v>1022</v>
      </c>
      <c r="L6" s="12"/>
      <c r="M6" s="13"/>
      <c r="N6" s="11"/>
    </row>
    <row r="7" spans="1:14" ht="13.5" customHeight="1" x14ac:dyDescent="0.2">
      <c r="A7" s="11"/>
      <c r="B7" s="16">
        <v>2.8955090357979472E-3</v>
      </c>
      <c r="C7" s="17"/>
      <c r="D7" s="16">
        <f>SUM(D6)</f>
        <v>1.0260800000000001</v>
      </c>
      <c r="E7" s="17"/>
      <c r="F7" s="16">
        <f>SUM(F6)</f>
        <v>176</v>
      </c>
      <c r="G7" s="17"/>
      <c r="H7" s="17"/>
      <c r="I7" s="17"/>
      <c r="J7" s="17"/>
      <c r="K7" s="18" t="s">
        <v>1023</v>
      </c>
      <c r="L7" s="12"/>
      <c r="M7" s="13"/>
      <c r="N7" s="11"/>
    </row>
    <row r="8" spans="1:14" ht="13.5" customHeight="1" x14ac:dyDescent="0.2">
      <c r="A8" s="11"/>
      <c r="B8" s="43" t="s">
        <v>899</v>
      </c>
      <c r="C8" s="43"/>
      <c r="D8" s="43"/>
      <c r="E8" s="43"/>
      <c r="F8" s="43"/>
      <c r="G8" s="43"/>
      <c r="H8" s="43"/>
      <c r="I8" s="43"/>
      <c r="J8" s="43"/>
      <c r="K8" s="43"/>
      <c r="L8" s="12"/>
      <c r="M8" s="13"/>
      <c r="N8" s="11"/>
    </row>
    <row r="9" spans="1:14" ht="13.5" customHeight="1" x14ac:dyDescent="0.2">
      <c r="A9" s="11"/>
      <c r="B9" s="14">
        <v>2.8219135309117686E-8</v>
      </c>
      <c r="C9" s="14">
        <v>0</v>
      </c>
      <c r="D9" s="14">
        <v>1.0000000000000001E-5</v>
      </c>
      <c r="E9" s="14">
        <v>0</v>
      </c>
      <c r="F9" s="14">
        <v>0</v>
      </c>
      <c r="G9" s="28"/>
      <c r="H9" s="15" t="s">
        <v>44</v>
      </c>
      <c r="I9" s="15" t="s">
        <v>44</v>
      </c>
      <c r="J9" s="15" t="s">
        <v>44</v>
      </c>
      <c r="K9" s="15" t="s">
        <v>44</v>
      </c>
      <c r="L9" s="12"/>
      <c r="M9" s="13"/>
      <c r="N9" s="11"/>
    </row>
    <row r="10" spans="1:14" ht="13.5" customHeight="1" x14ac:dyDescent="0.2">
      <c r="A10" s="11"/>
      <c r="B10" s="16">
        <v>2.8219135309117686E-8</v>
      </c>
      <c r="C10" s="17"/>
      <c r="D10" s="16">
        <v>1.0000000000000001E-5</v>
      </c>
      <c r="E10" s="17"/>
      <c r="F10" s="16">
        <v>0</v>
      </c>
      <c r="G10" s="17"/>
      <c r="H10" s="17"/>
      <c r="I10" s="17"/>
      <c r="J10" s="17"/>
      <c r="K10" s="18" t="s">
        <v>900</v>
      </c>
      <c r="L10" s="12"/>
      <c r="M10" s="13"/>
      <c r="N10" s="11"/>
    </row>
    <row r="11" spans="1:14" ht="13.5" customHeight="1" x14ac:dyDescent="0.2">
      <c r="A11" s="11"/>
      <c r="B11" s="19">
        <v>2.8955372549332565E-3</v>
      </c>
      <c r="C11" s="20"/>
      <c r="D11" s="19">
        <f>+D7</f>
        <v>1.0260800000000001</v>
      </c>
      <c r="E11" s="20"/>
      <c r="F11" s="19">
        <f>+F7</f>
        <v>176</v>
      </c>
      <c r="G11" s="20"/>
      <c r="H11" s="20"/>
      <c r="I11" s="20"/>
      <c r="J11" s="20"/>
      <c r="K11" s="21" t="s">
        <v>901</v>
      </c>
      <c r="L11" s="12"/>
      <c r="M11" s="13"/>
      <c r="N11" s="11"/>
    </row>
    <row r="12" spans="1:14" ht="13.5" customHeight="1" x14ac:dyDescent="0.2">
      <c r="A12" s="11"/>
      <c r="B12" s="13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3"/>
      <c r="N12" s="11"/>
    </row>
    <row r="13" spans="1:14" ht="13.5" customHeight="1" x14ac:dyDescent="0.2">
      <c r="A13" s="11"/>
      <c r="B13" s="45" t="s">
        <v>31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13"/>
      <c r="N13" s="11"/>
    </row>
    <row r="14" spans="1:14" ht="13.5" customHeight="1" x14ac:dyDescent="0.2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1:14" ht="13.5" customHeight="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1:14" ht="13.5" customHeight="1" x14ac:dyDescent="0.2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4" ht="13.5" customHeight="1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spans="1:14" ht="13.5" customHeight="1" x14ac:dyDescent="0.2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14" ht="13.5" customHeight="1" x14ac:dyDescent="0.2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spans="1:14" ht="13.5" customHeight="1" x14ac:dyDescent="0.2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spans="1:14" ht="13.5" customHeight="1" x14ac:dyDescent="0.2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1:14" ht="13.5" customHeight="1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14" ht="13.5" customHeight="1" x14ac:dyDescent="0.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1:14" ht="13.5" customHeight="1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 ht="13.5" customHeight="1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1:14" ht="13.5" customHeight="1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14" ht="13.5" customHeight="1" x14ac:dyDescent="0.2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spans="1:14" ht="13.5" customHeight="1" x14ac:dyDescent="0.2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1:14" ht="13.5" customHeight="1" x14ac:dyDescent="0.2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spans="1:14" ht="13.5" customHeight="1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14" ht="13.5" customHeight="1" x14ac:dyDescent="0.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</row>
    <row r="32" spans="1:14" ht="13.5" customHeight="1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1:14" ht="13.5" customHeight="1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 spans="1:14" ht="13.5" customHeight="1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spans="1:14" ht="13.5" customHeight="1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spans="1:14" ht="13.5" customHeight="1" x14ac:dyDescent="0.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ht="13.5" customHeight="1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 spans="1:14" ht="13.5" customHeight="1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 spans="1:14" ht="13.5" customHeight="1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</row>
    <row r="40" spans="1:14" ht="13.5" customHeight="1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 spans="1:14" ht="13.5" customHeight="1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</row>
    <row r="42" spans="1:14" ht="13.5" customHeight="1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spans="1:14" ht="13.5" customHeight="1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</row>
    <row r="44" spans="1:14" ht="13.5" customHeight="1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5" spans="1:14" ht="13.5" customHeight="1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 spans="1:14" ht="13.5" customHeight="1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 spans="1:14" ht="13.5" customHeigh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spans="1:14" ht="13.5" customHeight="1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spans="1:14" ht="13.5" customHeight="1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0" spans="1:14" ht="13.5" customHeight="1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</row>
    <row r="51" spans="1:14" ht="13.5" customHeight="1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spans="1:14" ht="13.5" customHeight="1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 spans="1:14" ht="13.5" customHeight="1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spans="1:14" ht="13.5" customHeight="1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</row>
    <row r="55" spans="1:14" ht="13.5" customHeight="1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spans="1:14" ht="13.5" customHeight="1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 spans="1:14" ht="13.5" customHeight="1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</row>
    <row r="58" spans="1:14" ht="13.5" customHeight="1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</row>
    <row r="59" spans="1:14" ht="13.5" customHeight="1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 spans="1:14" ht="13.5" customHeight="1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</row>
    <row r="61" spans="1:14" ht="13.5" customHeight="1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</row>
    <row r="62" spans="1:14" ht="13.5" customHeight="1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</row>
    <row r="63" spans="1:14" ht="13.5" customHeight="1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 spans="1:14" ht="13.5" customHeight="1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spans="1:14" ht="13.5" customHeight="1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 spans="1:14" ht="13.5" customHeight="1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</row>
    <row r="67" spans="1:14" ht="13.5" customHeight="1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spans="1:14" ht="13.5" customHeight="1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1:14" ht="13.5" customHeight="1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</row>
    <row r="70" spans="1:14" ht="13.5" customHeight="1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</row>
    <row r="71" spans="1:14" ht="13.5" customHeight="1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</row>
    <row r="72" spans="1:14" ht="13.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</row>
    <row r="73" spans="1:14" ht="13.5" customHeight="1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</row>
    <row r="74" spans="1:14" ht="13.5" customHeight="1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</row>
    <row r="75" spans="1:14" ht="13.5" customHeight="1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</row>
    <row r="76" spans="1:14" ht="13.5" customHeight="1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</row>
    <row r="77" spans="1:14" ht="13.5" customHeight="1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</row>
    <row r="78" spans="1:14" ht="13.5" customHeight="1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</row>
    <row r="79" spans="1:14" ht="13.5" customHeight="1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</row>
    <row r="80" spans="1:14" ht="13.5" customHeight="1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 spans="1:14" ht="13.5" customHeight="1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</row>
    <row r="82" spans="1:14" ht="13.5" customHeight="1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</row>
    <row r="83" spans="1:14" ht="13.5" customHeight="1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</row>
    <row r="84" spans="1:14" ht="13.5" customHeight="1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</row>
    <row r="85" spans="1:14" ht="13.5" customHeight="1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</row>
    <row r="86" spans="1:14" ht="13.5" customHeight="1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</row>
    <row r="87" spans="1:14" ht="13.5" customHeight="1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</row>
    <row r="88" spans="1:14" ht="13.5" customHeight="1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 spans="1:14" ht="13.5" customHeight="1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</row>
    <row r="90" spans="1:14" ht="13.5" customHeight="1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</row>
    <row r="91" spans="1:14" ht="13.5" customHeight="1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</row>
    <row r="92" spans="1:14" ht="13.5" customHeight="1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 spans="1:14" ht="13.5" customHeight="1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</row>
    <row r="94" spans="1:14" ht="13.5" customHeight="1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</row>
    <row r="95" spans="1:14" ht="13.5" customHeight="1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</row>
    <row r="96" spans="1:14" ht="13.5" customHeight="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</row>
    <row r="97" spans="1:14" ht="13.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</row>
    <row r="98" spans="1:14" ht="13.5" customHeight="1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</row>
    <row r="99" spans="1:14" ht="13.5" customHeight="1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</row>
    <row r="100" spans="1:14" ht="13.5" customHeight="1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</row>
    <row r="101" spans="1:14" ht="13.5" customHeight="1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</row>
    <row r="102" spans="1:14" ht="13.5" customHeight="1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</row>
    <row r="103" spans="1:14" ht="13.5" customHeight="1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</row>
    <row r="104" spans="1:14" ht="13.5" customHeight="1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</row>
    <row r="105" spans="1:14" ht="13.5" customHeight="1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</row>
    <row r="106" spans="1:14" ht="13.5" customHeight="1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</row>
    <row r="107" spans="1:14" ht="13.5" customHeight="1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</row>
    <row r="108" spans="1:14" ht="13.5" customHeight="1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</row>
    <row r="109" spans="1:14" ht="13.5" customHeight="1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</row>
    <row r="110" spans="1:14" ht="13.5" customHeight="1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</row>
    <row r="111" spans="1:14" ht="13.5" customHeight="1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</row>
    <row r="112" spans="1:14" ht="13.5" customHeight="1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</row>
    <row r="113" spans="1:14" ht="13.5" customHeight="1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</row>
    <row r="114" spans="1:14" ht="13.5" customHeight="1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</row>
    <row r="115" spans="1:14" ht="13.5" customHeight="1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</row>
    <row r="116" spans="1:14" ht="13.5" customHeight="1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</row>
    <row r="117" spans="1:14" ht="13.5" customHeight="1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ht="13.5" customHeight="1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</row>
    <row r="119" spans="1:14" ht="13.5" customHeight="1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</row>
    <row r="120" spans="1:14" ht="13.5" customHeight="1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</row>
    <row r="121" spans="1:14" ht="13.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</row>
    <row r="122" spans="1:14" ht="13.5" customHeight="1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</row>
    <row r="123" spans="1:14" ht="13.5" customHeight="1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</row>
    <row r="124" spans="1:14" ht="13.5" customHeight="1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</row>
    <row r="125" spans="1:14" ht="13.5" customHeight="1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</row>
    <row r="126" spans="1:14" ht="13.5" customHeight="1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</row>
    <row r="127" spans="1:14" ht="13.5" customHeight="1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</row>
    <row r="128" spans="1:14" ht="13.5" customHeight="1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</row>
    <row r="129" spans="1:14" ht="13.5" customHeight="1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</row>
    <row r="130" spans="1:14" ht="13.5" customHeight="1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</row>
    <row r="131" spans="1:14" ht="13.5" customHeight="1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</row>
    <row r="132" spans="1:14" ht="13.5" customHeight="1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</row>
    <row r="133" spans="1:14" ht="13.5" customHeight="1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</row>
    <row r="134" spans="1:14" ht="13.5" customHeight="1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</row>
    <row r="135" spans="1:14" ht="13.5" customHeight="1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</row>
    <row r="136" spans="1:14" ht="13.5" customHeight="1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</row>
    <row r="137" spans="1:14" ht="13.5" customHeight="1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</row>
    <row r="138" spans="1:14" ht="13.5" customHeight="1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</row>
    <row r="139" spans="1:14" ht="13.5" customHeight="1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</row>
    <row r="140" spans="1:14" ht="13.5" customHeight="1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</row>
    <row r="141" spans="1:14" ht="13.5" customHeight="1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</row>
    <row r="142" spans="1:14" ht="13.5" customHeight="1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</row>
    <row r="143" spans="1:14" ht="13.5" customHeight="1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</row>
    <row r="144" spans="1:14" ht="13.5" customHeight="1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</row>
    <row r="145" spans="1:14" ht="13.5" customHeight="1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</row>
    <row r="146" spans="1:14" ht="13.5" customHeight="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</row>
    <row r="147" spans="1:14" ht="13.5" customHeight="1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</row>
    <row r="148" spans="1:14" ht="13.5" customHeight="1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</row>
    <row r="149" spans="1:14" ht="13.5" customHeight="1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</row>
    <row r="150" spans="1:14" ht="13.5" customHeight="1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</row>
    <row r="151" spans="1:14" ht="13.5" customHeight="1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</row>
    <row r="152" spans="1:14" ht="13.5" customHeight="1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</row>
    <row r="153" spans="1:14" ht="13.5" customHeight="1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</row>
    <row r="154" spans="1:14" ht="13.5" customHeight="1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</row>
    <row r="155" spans="1:14" ht="13.5" customHeight="1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</row>
    <row r="156" spans="1:14" ht="13.5" customHeight="1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</row>
    <row r="157" spans="1:14" ht="13.5" customHeight="1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</row>
    <row r="158" spans="1:14" ht="13.5" customHeight="1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</row>
    <row r="159" spans="1:14" ht="13.5" customHeight="1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</row>
    <row r="160" spans="1:14" ht="13.5" customHeight="1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</row>
    <row r="161" spans="1:14" ht="13.5" customHeight="1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</row>
    <row r="162" spans="1:14" ht="13.5" customHeight="1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</row>
    <row r="163" spans="1:14" ht="13.5" customHeight="1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</row>
    <row r="164" spans="1:14" ht="13.5" customHeight="1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</row>
    <row r="165" spans="1:14" ht="13.5" customHeight="1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</row>
    <row r="166" spans="1:14" ht="13.5" customHeight="1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</row>
    <row r="167" spans="1:14" ht="13.5" customHeight="1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</row>
    <row r="168" spans="1:14" ht="13.5" customHeight="1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</row>
    <row r="169" spans="1:14" ht="13.5" customHeight="1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</row>
    <row r="170" spans="1:14" ht="13.5" customHeight="1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</row>
    <row r="171" spans="1:14" ht="13.5" customHeight="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</row>
    <row r="172" spans="1:14" ht="13.5" customHeight="1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</row>
    <row r="173" spans="1:14" ht="13.5" customHeight="1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</row>
    <row r="174" spans="1:14" ht="13.5" customHeight="1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</row>
    <row r="175" spans="1:14" ht="13.5" customHeight="1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</row>
    <row r="176" spans="1:14" ht="13.5" customHeight="1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</row>
    <row r="177" spans="1:14" ht="13.5" customHeight="1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</row>
    <row r="178" spans="1:14" ht="13.5" customHeight="1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</row>
    <row r="179" spans="1:14" ht="13.5" customHeight="1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</row>
    <row r="180" spans="1:14" ht="13.5" customHeight="1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</row>
    <row r="181" spans="1:14" ht="13.5" customHeight="1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</row>
    <row r="182" spans="1:14" ht="13.5" customHeight="1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</row>
    <row r="183" spans="1:14" ht="13.5" customHeight="1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</row>
    <row r="184" spans="1:14" ht="13.5" customHeight="1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</row>
    <row r="185" spans="1:14" ht="13.5" customHeight="1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</row>
    <row r="186" spans="1:14" ht="13.5" customHeight="1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</row>
    <row r="187" spans="1:14" ht="13.5" customHeight="1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</row>
    <row r="188" spans="1:14" ht="13.5" customHeight="1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</row>
    <row r="189" spans="1:14" ht="13.5" customHeight="1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</row>
    <row r="190" spans="1:14" ht="13.5" customHeight="1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</row>
    <row r="191" spans="1:14" ht="13.5" customHeight="1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</row>
    <row r="192" spans="1:14" ht="13.5" customHeight="1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</row>
    <row r="193" spans="1:14" ht="13.5" customHeight="1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</row>
    <row r="194" spans="1:14" ht="13.5" customHeight="1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</row>
    <row r="195" spans="1:14" ht="13.5" customHeight="1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</row>
    <row r="196" spans="1:14" ht="13.5" customHeight="1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</row>
    <row r="197" spans="1:14" ht="13.5" customHeight="1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</row>
    <row r="198" spans="1:14" ht="13.5" customHeight="1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</row>
    <row r="199" spans="1:14" ht="13.5" customHeight="1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</row>
    <row r="200" spans="1:14" ht="13.5" customHeight="1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</row>
    <row r="201" spans="1:14" ht="13.5" customHeight="1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</row>
    <row r="202" spans="1:14" ht="13.5" customHeight="1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</row>
    <row r="203" spans="1:14" ht="13.5" customHeight="1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</row>
    <row r="204" spans="1:14" ht="13.5" customHeight="1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</row>
    <row r="205" spans="1:14" ht="13.5" customHeight="1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</row>
    <row r="206" spans="1:14" ht="13.5" customHeight="1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</row>
    <row r="207" spans="1:14" ht="13.5" customHeight="1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</row>
    <row r="208" spans="1:14" ht="13.5" customHeight="1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</row>
    <row r="209" spans="1:14" ht="13.5" customHeight="1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</row>
    <row r="210" spans="1:14" ht="13.5" customHeight="1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</row>
    <row r="211" spans="1:14" ht="13.5" customHeight="1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</row>
    <row r="212" spans="1:14" ht="13.5" customHeight="1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</row>
    <row r="213" spans="1:14" ht="13.5" customHeight="1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</row>
    <row r="214" spans="1:14" ht="13.5" customHeight="1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</row>
    <row r="215" spans="1:14" ht="13.5" customHeight="1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</row>
    <row r="216" spans="1:14" ht="13.5" customHeight="1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</row>
    <row r="217" spans="1:14" ht="13.5" customHeight="1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</row>
    <row r="218" spans="1:14" ht="13.5" customHeight="1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</row>
    <row r="219" spans="1:14" ht="13.5" customHeight="1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</row>
    <row r="220" spans="1:14" ht="13.5" customHeight="1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</row>
    <row r="221" spans="1:14" ht="13.5" customHeight="1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</row>
    <row r="222" spans="1:14" ht="13.5" customHeight="1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</row>
    <row r="223" spans="1:14" ht="13.5" customHeight="1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</row>
    <row r="224" spans="1:14" ht="13.5" customHeight="1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</row>
    <row r="225" spans="1:14" ht="13.5" customHeight="1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</row>
    <row r="226" spans="1:14" ht="13.5" customHeight="1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</row>
    <row r="227" spans="1:14" ht="13.5" customHeight="1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</row>
    <row r="228" spans="1:14" ht="13.5" customHeight="1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</row>
    <row r="229" spans="1:14" ht="13.5" customHeight="1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</row>
    <row r="230" spans="1:14" ht="13.5" customHeight="1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</row>
    <row r="231" spans="1:14" ht="13.5" customHeight="1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</row>
    <row r="232" spans="1:14" ht="13.5" customHeight="1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</row>
    <row r="233" spans="1:14" ht="13.5" customHeight="1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</row>
    <row r="234" spans="1:14" ht="13.5" customHeight="1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</row>
    <row r="235" spans="1:14" ht="13.5" customHeight="1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</row>
    <row r="236" spans="1:14" ht="13.5" customHeight="1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</row>
    <row r="237" spans="1:14" ht="13.5" customHeight="1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</row>
    <row r="238" spans="1:14" ht="13.5" customHeight="1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</row>
    <row r="239" spans="1:14" ht="13.5" customHeight="1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</row>
    <row r="240" spans="1:14" ht="13.5" customHeight="1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</row>
    <row r="241" spans="1:14" ht="13.5" customHeight="1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</row>
    <row r="242" spans="1:14" ht="13.5" customHeight="1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</row>
    <row r="243" spans="1:14" ht="13.5" customHeight="1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</row>
    <row r="244" spans="1:14" ht="13.5" customHeight="1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</row>
    <row r="245" spans="1:14" ht="13.5" customHeight="1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</row>
    <row r="246" spans="1:14" ht="13.5" customHeight="1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</row>
    <row r="247" spans="1:14" ht="13.5" customHeight="1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</row>
    <row r="248" spans="1:14" ht="13.5" customHeight="1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</row>
    <row r="249" spans="1:14" ht="13.5" customHeight="1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</row>
    <row r="250" spans="1:14" ht="13.5" customHeight="1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</row>
    <row r="251" spans="1:14" ht="13.5" customHeight="1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</row>
    <row r="252" spans="1:14" ht="13.5" customHeight="1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</row>
    <row r="253" spans="1:14" ht="13.5" customHeight="1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</row>
    <row r="254" spans="1:14" ht="13.5" customHeight="1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</row>
    <row r="255" spans="1:14" ht="13.5" customHeight="1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</row>
    <row r="256" spans="1:14" ht="13.5" customHeight="1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</row>
    <row r="257" spans="1:14" ht="13.5" customHeight="1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</row>
    <row r="258" spans="1:14" ht="13.5" customHeight="1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</row>
    <row r="259" spans="1:14" ht="13.5" customHeight="1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</row>
    <row r="260" spans="1:14" ht="13.5" customHeight="1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</row>
    <row r="261" spans="1:14" ht="13.5" customHeight="1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</row>
    <row r="262" spans="1:14" ht="13.5" customHeight="1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</row>
    <row r="263" spans="1:14" ht="13.5" customHeight="1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</row>
    <row r="264" spans="1:14" ht="13.5" customHeight="1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</row>
    <row r="265" spans="1:14" ht="13.5" customHeight="1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</row>
    <row r="266" spans="1:14" ht="13.5" customHeight="1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</row>
    <row r="267" spans="1:14" ht="13.5" customHeight="1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</row>
    <row r="268" spans="1:14" ht="13.5" customHeight="1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</row>
    <row r="269" spans="1:14" ht="13.5" customHeight="1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</row>
    <row r="270" spans="1:14" ht="13.5" customHeight="1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</row>
    <row r="271" spans="1:14" ht="13.5" customHeight="1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</row>
    <row r="272" spans="1:14" ht="13.5" customHeight="1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</row>
    <row r="273" spans="1:14" ht="13.5" customHeight="1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</row>
    <row r="274" spans="1:14" ht="13.5" customHeight="1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</row>
    <row r="275" spans="1:14" ht="13.5" customHeight="1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</row>
    <row r="276" spans="1:14" ht="13.5" customHeight="1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</row>
    <row r="277" spans="1:14" ht="13.5" customHeight="1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</row>
    <row r="278" spans="1:14" ht="13.5" customHeight="1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</row>
    <row r="279" spans="1:14" ht="13.5" customHeight="1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</row>
    <row r="280" spans="1:14" ht="13.5" customHeight="1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</row>
    <row r="281" spans="1:14" ht="13.5" customHeight="1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</row>
    <row r="282" spans="1:14" ht="13.5" customHeight="1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</row>
    <row r="283" spans="1:14" ht="13.5" customHeight="1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</row>
    <row r="284" spans="1:14" ht="13.5" customHeight="1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</row>
    <row r="285" spans="1:14" ht="13.5" customHeight="1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</row>
    <row r="286" spans="1:14" ht="13.5" customHeight="1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</row>
    <row r="287" spans="1:14" ht="13.5" customHeight="1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</row>
    <row r="288" spans="1:14" ht="13.5" customHeight="1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</row>
    <row r="289" spans="1:14" ht="13.5" customHeight="1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</row>
    <row r="290" spans="1:14" ht="13.5" customHeight="1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</row>
    <row r="291" spans="1:14" ht="13.5" customHeight="1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</row>
    <row r="292" spans="1:14" ht="13.5" customHeight="1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</row>
    <row r="293" spans="1:14" ht="13.5" customHeight="1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</row>
    <row r="294" spans="1:14" ht="13.5" customHeight="1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</row>
    <row r="295" spans="1:14" ht="13.5" customHeight="1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</row>
    <row r="296" spans="1:14" ht="13.5" customHeight="1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</row>
    <row r="297" spans="1:14" ht="13.5" customHeight="1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</row>
    <row r="298" spans="1:14" ht="13.5" customHeight="1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</row>
    <row r="299" spans="1:14" ht="13.5" customHeight="1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</row>
    <row r="300" spans="1:14" ht="13.5" customHeight="1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</row>
    <row r="301" spans="1:14" ht="13.5" customHeight="1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</row>
    <row r="302" spans="1:14" ht="13.5" customHeight="1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</row>
    <row r="303" spans="1:14" ht="13.5" customHeight="1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</row>
    <row r="304" spans="1:14" ht="13.5" customHeight="1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</row>
    <row r="305" spans="1:14" ht="13.5" customHeight="1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</row>
    <row r="306" spans="1:14" ht="13.5" customHeight="1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</row>
    <row r="307" spans="1:14" ht="13.5" customHeight="1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</row>
    <row r="308" spans="1:14" ht="13.5" customHeight="1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</row>
    <row r="309" spans="1:14" ht="13.5" customHeight="1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</row>
    <row r="310" spans="1:14" ht="13.5" customHeight="1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</row>
    <row r="311" spans="1:14" ht="13.5" customHeight="1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</row>
    <row r="312" spans="1:14" ht="13.5" customHeight="1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</row>
    <row r="313" spans="1:14" ht="13.5" customHeight="1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</row>
    <row r="314" spans="1:14" ht="13.5" customHeight="1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</row>
    <row r="315" spans="1:14" ht="13.5" customHeight="1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</row>
    <row r="316" spans="1:14" ht="13.5" customHeight="1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</row>
    <row r="317" spans="1:14" ht="13.5" customHeight="1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</row>
    <row r="318" spans="1:14" ht="13.5" customHeight="1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</row>
    <row r="319" spans="1:14" ht="13.5" customHeight="1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</row>
    <row r="320" spans="1:14" ht="13.5" customHeight="1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</row>
    <row r="321" spans="1:14" ht="13.5" customHeight="1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</row>
    <row r="322" spans="1:14" ht="13.5" customHeight="1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</row>
    <row r="323" spans="1:14" ht="13.5" customHeight="1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</row>
    <row r="324" spans="1:14" ht="13.5" customHeight="1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</row>
    <row r="325" spans="1:14" ht="13.5" customHeight="1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</row>
    <row r="326" spans="1:14" ht="13.5" customHeight="1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</row>
    <row r="327" spans="1:14" ht="13.5" customHeight="1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</row>
    <row r="328" spans="1:14" ht="13.5" customHeight="1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</row>
    <row r="329" spans="1:14" ht="13.5" customHeight="1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</row>
    <row r="330" spans="1:14" ht="13.5" customHeight="1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</row>
    <row r="331" spans="1:14" ht="13.5" customHeight="1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</row>
    <row r="332" spans="1:14" ht="13.5" customHeight="1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</row>
    <row r="333" spans="1:14" ht="13.5" customHeight="1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</row>
    <row r="334" spans="1:14" ht="13.5" customHeight="1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</row>
    <row r="335" spans="1:14" ht="13.5" customHeight="1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</row>
    <row r="336" spans="1:14" ht="13.5" customHeight="1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</row>
    <row r="337" spans="1:14" ht="13.5" customHeight="1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</row>
    <row r="338" spans="1:14" ht="13.5" customHeight="1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</row>
    <row r="339" spans="1:14" ht="13.5" customHeight="1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</row>
    <row r="340" spans="1:14" ht="13.5" customHeight="1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</row>
    <row r="341" spans="1:14" ht="13.5" customHeight="1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</row>
    <row r="342" spans="1:14" ht="13.5" customHeight="1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</row>
    <row r="343" spans="1:14" ht="13.5" customHeight="1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</row>
    <row r="344" spans="1:14" ht="13.5" customHeight="1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</row>
    <row r="345" spans="1:14" ht="13.5" customHeight="1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</row>
    <row r="346" spans="1:14" ht="13.5" customHeight="1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</row>
    <row r="347" spans="1:14" ht="13.5" customHeight="1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</row>
    <row r="348" spans="1:14" ht="13.5" customHeight="1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</row>
    <row r="349" spans="1:14" ht="13.5" customHeight="1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</row>
    <row r="350" spans="1:14" ht="13.5" customHeight="1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</row>
    <row r="351" spans="1:14" ht="13.5" customHeight="1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</row>
    <row r="352" spans="1:14" ht="13.5" customHeight="1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</row>
    <row r="353" spans="1:14" ht="13.5" customHeight="1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</row>
    <row r="354" spans="1:14" ht="13.5" customHeight="1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</row>
    <row r="355" spans="1:14" ht="13.5" customHeight="1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</row>
    <row r="356" spans="1:14" ht="13.5" customHeight="1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</row>
    <row r="357" spans="1:14" ht="13.5" customHeight="1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</row>
    <row r="358" spans="1:14" ht="13.5" customHeight="1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</row>
    <row r="359" spans="1:14" ht="13.5" customHeight="1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</row>
    <row r="360" spans="1:14" ht="13.5" customHeight="1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</row>
    <row r="361" spans="1:14" ht="13.5" customHeight="1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</row>
    <row r="362" spans="1:14" ht="13.5" customHeight="1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</row>
    <row r="363" spans="1:14" ht="13.5" customHeight="1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</row>
    <row r="364" spans="1:14" ht="13.5" customHeight="1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</row>
    <row r="365" spans="1:14" ht="13.5" customHeight="1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</row>
    <row r="366" spans="1:14" ht="13.5" customHeight="1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</row>
    <row r="367" spans="1:14" ht="13.5" customHeight="1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</row>
    <row r="368" spans="1:14" ht="13.5" customHeight="1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</row>
    <row r="369" spans="1:14" ht="13.5" customHeight="1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</row>
    <row r="370" spans="1:14" ht="13.5" customHeight="1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</row>
    <row r="371" spans="1:14" ht="13.5" customHeight="1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</row>
    <row r="372" spans="1:14" ht="13.5" customHeight="1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</row>
    <row r="373" spans="1:14" ht="13.5" customHeight="1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</row>
    <row r="374" spans="1:14" ht="13.5" customHeight="1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</row>
    <row r="375" spans="1:14" ht="13.5" customHeight="1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</row>
    <row r="376" spans="1:14" ht="13.5" customHeight="1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</row>
    <row r="377" spans="1:14" ht="13.5" customHeight="1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</row>
    <row r="378" spans="1:14" ht="13.5" customHeight="1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</row>
    <row r="379" spans="1:14" ht="13.5" customHeight="1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</row>
    <row r="380" spans="1:14" ht="13.5" customHeight="1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</row>
    <row r="381" spans="1:14" ht="13.5" customHeight="1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</row>
    <row r="382" spans="1:14" ht="13.5" customHeight="1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</row>
    <row r="383" spans="1:14" ht="13.5" customHeight="1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</row>
    <row r="384" spans="1:14" ht="13.5" customHeight="1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</row>
    <row r="385" spans="1:14" ht="13.5" customHeight="1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</row>
    <row r="386" spans="1:14" ht="13.5" customHeight="1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</row>
    <row r="387" spans="1:14" ht="13.5" customHeight="1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</row>
    <row r="388" spans="1:14" ht="13.5" customHeight="1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</row>
    <row r="389" spans="1:14" ht="13.5" customHeight="1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</row>
    <row r="390" spans="1:14" ht="13.5" customHeight="1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</row>
    <row r="391" spans="1:14" ht="13.5" customHeight="1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</row>
    <row r="392" spans="1:14" ht="13.5" customHeight="1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</row>
    <row r="393" spans="1:14" ht="13.5" customHeight="1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</row>
    <row r="394" spans="1:14" ht="13.5" customHeight="1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</row>
    <row r="395" spans="1:14" ht="13.5" customHeight="1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</row>
    <row r="396" spans="1:14" ht="13.5" customHeight="1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</row>
    <row r="397" spans="1:14" ht="13.5" customHeight="1" x14ac:dyDescent="0.2"/>
    <row r="398" spans="1:14" ht="13.5" customHeight="1" x14ac:dyDescent="0.2"/>
    <row r="399" spans="1:14" ht="13.5" customHeight="1" x14ac:dyDescent="0.2"/>
    <row r="400" spans="1:14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</sheetData>
  <mergeCells count="5">
    <mergeCell ref="B13:L13"/>
    <mergeCell ref="B1:K1"/>
    <mergeCell ref="B2:K3"/>
    <mergeCell ref="B5:K5"/>
    <mergeCell ref="B8:K8"/>
  </mergeCells>
  <pageMargins left="0.511811023622047" right="0.511811023622047" top="0.39370078740157499" bottom="0.39370078740157499" header="0.39370078740157499" footer="0.39370078740157499"/>
  <pageSetup paperSize="9" orientation="landscape" horizontalDpi="0" verticalDpi="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>
    <outlinePr summaryBelow="0" summaryRight="0"/>
  </sheetPr>
  <dimension ref="A1:N600"/>
  <sheetViews>
    <sheetView showGridLines="0" workbookViewId="0">
      <pane ySplit="4" topLeftCell="A5" activePane="bottomLeft" state="frozen"/>
      <selection pane="bottomLeft" activeCell="B7" sqref="B7"/>
    </sheetView>
  </sheetViews>
  <sheetFormatPr defaultRowHeight="12.75" x14ac:dyDescent="0.2"/>
  <cols>
    <col min="2" max="3" width="10" bestFit="1" customWidth="1"/>
    <col min="4" max="4" width="9.5703125" bestFit="1" customWidth="1"/>
    <col min="5" max="5" width="4.7109375" bestFit="1" customWidth="1"/>
    <col min="6" max="7" width="7.28515625" bestFit="1" customWidth="1"/>
    <col min="8" max="8" width="5.28515625" bestFit="1" customWidth="1"/>
    <col min="9" max="9" width="8.5703125" bestFit="1" customWidth="1"/>
    <col min="10" max="10" width="8.42578125" bestFit="1" customWidth="1"/>
    <col min="11" max="11" width="21.28515625" bestFit="1" customWidth="1"/>
    <col min="12" max="12" width="6.85546875" customWidth="1"/>
    <col min="13" max="13" width="11.5703125" customWidth="1"/>
  </cols>
  <sheetData>
    <row r="1" spans="1:14" ht="21.6" customHeight="1" x14ac:dyDescent="0.2">
      <c r="B1" s="40" t="s">
        <v>1024</v>
      </c>
      <c r="C1" s="40"/>
      <c r="D1" s="40"/>
      <c r="E1" s="40"/>
      <c r="F1" s="40"/>
      <c r="G1" s="40"/>
      <c r="H1" s="40"/>
      <c r="I1" s="40"/>
      <c r="J1" s="40"/>
      <c r="K1" s="40"/>
      <c r="L1" s="10"/>
      <c r="M1" s="9"/>
      <c r="N1" s="9"/>
    </row>
    <row r="2" spans="1:14" ht="15" customHeight="1" x14ac:dyDescent="0.2">
      <c r="B2" s="42" t="str">
        <f>+'סכום נכסי ההשקעה'!B2:D2</f>
        <v>לתאריך 31/12/2013
מבטחים- קופת גמל למטרות חופשה חגים והבראה (אישור אוצר  1154 )</v>
      </c>
      <c r="C2" s="42"/>
      <c r="D2" s="42"/>
      <c r="E2" s="42"/>
      <c r="F2" s="42"/>
      <c r="G2" s="42"/>
      <c r="H2" s="42"/>
      <c r="I2" s="42"/>
      <c r="J2" s="42"/>
      <c r="K2" s="42"/>
      <c r="L2" s="10"/>
      <c r="M2" s="9"/>
      <c r="N2" s="9"/>
    </row>
    <row r="3" spans="1:14" ht="12.75" customHeight="1" thickBot="1" x14ac:dyDescent="0.25">
      <c r="B3" s="44"/>
      <c r="C3" s="44"/>
      <c r="D3" s="44"/>
      <c r="E3" s="44"/>
      <c r="F3" s="44"/>
      <c r="G3" s="44"/>
      <c r="H3" s="44"/>
      <c r="I3" s="44"/>
      <c r="J3" s="44"/>
      <c r="K3" s="44"/>
      <c r="L3" s="2"/>
      <c r="M3" s="1"/>
    </row>
    <row r="4" spans="1:14" s="26" customFormat="1" ht="34.5" customHeight="1" thickBot="1" x14ac:dyDescent="0.25">
      <c r="A4" s="22"/>
      <c r="B4" s="23" t="s">
        <v>1</v>
      </c>
      <c r="C4" s="23" t="s">
        <v>67</v>
      </c>
      <c r="D4" s="23" t="s">
        <v>34</v>
      </c>
      <c r="E4" s="23" t="s">
        <v>69</v>
      </c>
      <c r="F4" s="23" t="s">
        <v>70</v>
      </c>
      <c r="G4" s="23" t="s">
        <v>919</v>
      </c>
      <c r="H4" s="23" t="s">
        <v>32</v>
      </c>
      <c r="I4" s="23" t="s">
        <v>111</v>
      </c>
      <c r="J4" s="23" t="s">
        <v>39</v>
      </c>
      <c r="K4" s="23" t="s">
        <v>40</v>
      </c>
      <c r="L4" s="24"/>
      <c r="M4" s="25"/>
      <c r="N4" s="22"/>
    </row>
    <row r="5" spans="1:14" ht="13.5" customHeight="1" thickBot="1" x14ac:dyDescent="0.25">
      <c r="A5" s="11"/>
      <c r="B5" s="43" t="s">
        <v>41</v>
      </c>
      <c r="C5" s="43"/>
      <c r="D5" s="43"/>
      <c r="E5" s="43"/>
      <c r="F5" s="43"/>
      <c r="G5" s="43"/>
      <c r="H5" s="43"/>
      <c r="I5" s="43"/>
      <c r="J5" s="43"/>
      <c r="K5" s="43"/>
      <c r="L5" s="12"/>
      <c r="M5" s="13"/>
      <c r="N5" s="11"/>
    </row>
    <row r="6" spans="1:14" ht="13.5" customHeight="1" x14ac:dyDescent="0.2">
      <c r="A6" s="11"/>
      <c r="B6" s="43" t="s">
        <v>903</v>
      </c>
      <c r="C6" s="43"/>
      <c r="D6" s="43"/>
      <c r="E6" s="43"/>
      <c r="F6" s="43"/>
      <c r="G6" s="43"/>
      <c r="H6" s="43"/>
      <c r="I6" s="43"/>
      <c r="J6" s="43"/>
      <c r="K6" s="43"/>
      <c r="L6" s="12"/>
      <c r="M6" s="13"/>
      <c r="N6" s="11"/>
    </row>
    <row r="7" spans="1:14" ht="13.5" customHeight="1" x14ac:dyDescent="0.2">
      <c r="A7" s="11"/>
      <c r="B7" s="14">
        <v>2.8219135309117686E-8</v>
      </c>
      <c r="C7" s="14">
        <v>0</v>
      </c>
      <c r="D7" s="14">
        <v>1.0000000000000001E-5</v>
      </c>
      <c r="E7" s="14">
        <v>0</v>
      </c>
      <c r="F7" s="14">
        <v>0</v>
      </c>
      <c r="G7" s="15"/>
      <c r="H7" s="15" t="s">
        <v>44</v>
      </c>
      <c r="I7" s="15" t="s">
        <v>44</v>
      </c>
      <c r="J7" s="15" t="s">
        <v>44</v>
      </c>
      <c r="K7" s="15" t="s">
        <v>44</v>
      </c>
      <c r="L7" s="12"/>
      <c r="M7" s="13"/>
      <c r="N7" s="11"/>
    </row>
    <row r="8" spans="1:14" ht="13.5" customHeight="1" x14ac:dyDescent="0.2">
      <c r="A8" s="11"/>
      <c r="B8" s="16">
        <v>2.8219135309117686E-8</v>
      </c>
      <c r="C8" s="17"/>
      <c r="D8" s="16">
        <v>1.0000000000000001E-5</v>
      </c>
      <c r="E8" s="17"/>
      <c r="F8" s="16">
        <v>0</v>
      </c>
      <c r="G8" s="17"/>
      <c r="H8" s="17"/>
      <c r="I8" s="17"/>
      <c r="J8" s="17"/>
      <c r="K8" s="18" t="s">
        <v>904</v>
      </c>
      <c r="L8" s="12"/>
      <c r="M8" s="13"/>
      <c r="N8" s="11"/>
    </row>
    <row r="9" spans="1:14" ht="13.5" customHeight="1" x14ac:dyDescent="0.2">
      <c r="A9" s="11"/>
      <c r="B9" s="43" t="s">
        <v>905</v>
      </c>
      <c r="C9" s="43"/>
      <c r="D9" s="43"/>
      <c r="E9" s="43"/>
      <c r="F9" s="43"/>
      <c r="G9" s="43"/>
      <c r="H9" s="43"/>
      <c r="I9" s="43"/>
      <c r="J9" s="43"/>
      <c r="K9" s="43"/>
      <c r="L9" s="12"/>
      <c r="M9" s="13"/>
      <c r="N9" s="11"/>
    </row>
    <row r="10" spans="1:14" ht="13.5" customHeight="1" x14ac:dyDescent="0.2">
      <c r="A10" s="11"/>
      <c r="B10" s="14">
        <v>2.8219135309117686E-8</v>
      </c>
      <c r="C10" s="14">
        <v>0</v>
      </c>
      <c r="D10" s="14">
        <v>1.0000000000000001E-5</v>
      </c>
      <c r="E10" s="14">
        <v>0</v>
      </c>
      <c r="F10" s="14">
        <v>0</v>
      </c>
      <c r="G10" s="15"/>
      <c r="H10" s="15" t="s">
        <v>44</v>
      </c>
      <c r="I10" s="15" t="s">
        <v>44</v>
      </c>
      <c r="J10" s="15" t="s">
        <v>44</v>
      </c>
      <c r="K10" s="15" t="s">
        <v>44</v>
      </c>
      <c r="L10" s="12"/>
      <c r="M10" s="13"/>
      <c r="N10" s="11"/>
    </row>
    <row r="11" spans="1:14" ht="13.5" customHeight="1" x14ac:dyDescent="0.2">
      <c r="A11" s="11"/>
      <c r="B11" s="16">
        <v>2.8219135309117686E-8</v>
      </c>
      <c r="C11" s="17"/>
      <c r="D11" s="16">
        <v>1.0000000000000001E-5</v>
      </c>
      <c r="E11" s="17"/>
      <c r="F11" s="16">
        <v>0</v>
      </c>
      <c r="G11" s="17"/>
      <c r="H11" s="17"/>
      <c r="I11" s="17"/>
      <c r="J11" s="17"/>
      <c r="K11" s="18" t="s">
        <v>906</v>
      </c>
      <c r="L11" s="12"/>
      <c r="M11" s="13"/>
      <c r="N11" s="11"/>
    </row>
    <row r="12" spans="1:14" ht="13.5" customHeight="1" x14ac:dyDescent="0.2">
      <c r="A12" s="11"/>
      <c r="B12" s="43" t="s">
        <v>1025</v>
      </c>
      <c r="C12" s="43"/>
      <c r="D12" s="43"/>
      <c r="E12" s="43"/>
      <c r="F12" s="43"/>
      <c r="G12" s="43"/>
      <c r="H12" s="43"/>
      <c r="I12" s="43"/>
      <c r="J12" s="43"/>
      <c r="K12" s="43"/>
      <c r="L12" s="12"/>
      <c r="M12" s="13"/>
      <c r="N12" s="11"/>
    </row>
    <row r="13" spans="1:14" ht="13.5" customHeight="1" x14ac:dyDescent="0.2">
      <c r="A13" s="11"/>
      <c r="B13" s="14">
        <v>2.8219135309117686E-8</v>
      </c>
      <c r="C13" s="14">
        <v>0</v>
      </c>
      <c r="D13" s="14">
        <v>1.0000000000000001E-5</v>
      </c>
      <c r="E13" s="14">
        <v>0</v>
      </c>
      <c r="F13" s="14">
        <v>0</v>
      </c>
      <c r="G13" s="15"/>
      <c r="H13" s="15" t="s">
        <v>44</v>
      </c>
      <c r="I13" s="15" t="s">
        <v>44</v>
      </c>
      <c r="J13" s="15" t="s">
        <v>44</v>
      </c>
      <c r="K13" s="15" t="s">
        <v>44</v>
      </c>
      <c r="L13" s="12"/>
      <c r="M13" s="13"/>
      <c r="N13" s="11"/>
    </row>
    <row r="14" spans="1:14" ht="13.5" customHeight="1" x14ac:dyDescent="0.2">
      <c r="A14" s="11"/>
      <c r="B14" s="16">
        <v>2.8219135309117686E-8</v>
      </c>
      <c r="C14" s="17"/>
      <c r="D14" s="16">
        <v>1.0000000000000001E-5</v>
      </c>
      <c r="E14" s="17"/>
      <c r="F14" s="16">
        <v>0</v>
      </c>
      <c r="G14" s="17"/>
      <c r="H14" s="17"/>
      <c r="I14" s="17"/>
      <c r="J14" s="17"/>
      <c r="K14" s="18" t="s">
        <v>1026</v>
      </c>
      <c r="L14" s="12"/>
      <c r="M14" s="13"/>
      <c r="N14" s="11"/>
    </row>
    <row r="15" spans="1:14" ht="13.5" customHeight="1" x14ac:dyDescent="0.2">
      <c r="A15" s="11"/>
      <c r="B15" s="43" t="s">
        <v>907</v>
      </c>
      <c r="C15" s="43"/>
      <c r="D15" s="43"/>
      <c r="E15" s="43"/>
      <c r="F15" s="43"/>
      <c r="G15" s="43"/>
      <c r="H15" s="43"/>
      <c r="I15" s="43"/>
      <c r="J15" s="43"/>
      <c r="K15" s="43"/>
      <c r="L15" s="12"/>
      <c r="M15" s="13"/>
      <c r="N15" s="11"/>
    </row>
    <row r="16" spans="1:14" ht="13.5" customHeight="1" x14ac:dyDescent="0.2">
      <c r="A16" s="11"/>
      <c r="B16" s="14">
        <v>2.8219135309117686E-8</v>
      </c>
      <c r="C16" s="14">
        <v>0</v>
      </c>
      <c r="D16" s="14">
        <v>1.0000000000000001E-5</v>
      </c>
      <c r="E16" s="14">
        <v>0</v>
      </c>
      <c r="F16" s="14">
        <v>0</v>
      </c>
      <c r="G16" s="15"/>
      <c r="H16" s="15" t="s">
        <v>44</v>
      </c>
      <c r="I16" s="15" t="s">
        <v>44</v>
      </c>
      <c r="J16" s="15" t="s">
        <v>44</v>
      </c>
      <c r="K16" s="15" t="s">
        <v>44</v>
      </c>
      <c r="L16" s="12"/>
      <c r="M16" s="13"/>
      <c r="N16" s="11"/>
    </row>
    <row r="17" spans="1:14" ht="13.5" customHeight="1" x14ac:dyDescent="0.2">
      <c r="A17" s="11"/>
      <c r="B17" s="16">
        <v>2.8219135309117686E-8</v>
      </c>
      <c r="C17" s="17"/>
      <c r="D17" s="16">
        <v>1.0000000000000001E-5</v>
      </c>
      <c r="E17" s="17"/>
      <c r="F17" s="16">
        <v>0</v>
      </c>
      <c r="G17" s="17"/>
      <c r="H17" s="17"/>
      <c r="I17" s="17"/>
      <c r="J17" s="17"/>
      <c r="K17" s="18" t="s">
        <v>908</v>
      </c>
      <c r="L17" s="12"/>
      <c r="M17" s="13"/>
      <c r="N17" s="11"/>
    </row>
    <row r="18" spans="1:14" ht="13.5" customHeight="1" x14ac:dyDescent="0.2">
      <c r="A18" s="11"/>
      <c r="B18" s="43" t="s">
        <v>789</v>
      </c>
      <c r="C18" s="43"/>
      <c r="D18" s="43"/>
      <c r="E18" s="43"/>
      <c r="F18" s="43"/>
      <c r="G18" s="43"/>
      <c r="H18" s="43"/>
      <c r="I18" s="43"/>
      <c r="J18" s="43"/>
      <c r="K18" s="43"/>
      <c r="L18" s="12"/>
      <c r="M18" s="13"/>
      <c r="N18" s="11"/>
    </row>
    <row r="19" spans="1:14" ht="13.5" customHeight="1" x14ac:dyDescent="0.2">
      <c r="A19" s="11"/>
      <c r="B19" s="14">
        <v>2.8219135309117686E-8</v>
      </c>
      <c r="C19" s="14">
        <v>0</v>
      </c>
      <c r="D19" s="14">
        <v>1.0000000000000001E-5</v>
      </c>
      <c r="E19" s="14">
        <v>0</v>
      </c>
      <c r="F19" s="14">
        <v>0</v>
      </c>
      <c r="G19" s="15"/>
      <c r="H19" s="15" t="s">
        <v>44</v>
      </c>
      <c r="I19" s="15" t="s">
        <v>44</v>
      </c>
      <c r="J19" s="15" t="s">
        <v>44</v>
      </c>
      <c r="K19" s="15" t="s">
        <v>44</v>
      </c>
      <c r="L19" s="12"/>
      <c r="M19" s="13"/>
      <c r="N19" s="11"/>
    </row>
    <row r="20" spans="1:14" ht="13.5" customHeight="1" x14ac:dyDescent="0.2">
      <c r="A20" s="11"/>
      <c r="B20" s="16">
        <v>2.8219135309117686E-8</v>
      </c>
      <c r="C20" s="17"/>
      <c r="D20" s="16">
        <v>1.0000000000000001E-5</v>
      </c>
      <c r="E20" s="17"/>
      <c r="F20" s="16">
        <v>0</v>
      </c>
      <c r="G20" s="17"/>
      <c r="H20" s="17"/>
      <c r="I20" s="17"/>
      <c r="J20" s="17"/>
      <c r="K20" s="18" t="s">
        <v>790</v>
      </c>
      <c r="L20" s="12"/>
      <c r="M20" s="13"/>
      <c r="N20" s="11"/>
    </row>
    <row r="21" spans="1:14" ht="13.5" customHeight="1" x14ac:dyDescent="0.2">
      <c r="A21" s="11"/>
      <c r="B21" s="16">
        <v>1.4109567654558842E-7</v>
      </c>
      <c r="C21" s="17"/>
      <c r="D21" s="16">
        <v>5.0000000000000002E-5</v>
      </c>
      <c r="E21" s="17"/>
      <c r="F21" s="16">
        <v>0</v>
      </c>
      <c r="G21" s="17"/>
      <c r="H21" s="17"/>
      <c r="I21" s="17"/>
      <c r="J21" s="17"/>
      <c r="K21" s="18" t="s">
        <v>58</v>
      </c>
      <c r="L21" s="12"/>
      <c r="M21" s="13"/>
      <c r="N21" s="11"/>
    </row>
    <row r="22" spans="1:14" ht="13.5" customHeight="1" x14ac:dyDescent="0.2">
      <c r="A22" s="11"/>
      <c r="B22" s="43" t="s">
        <v>59</v>
      </c>
      <c r="C22" s="43"/>
      <c r="D22" s="43"/>
      <c r="E22" s="43"/>
      <c r="F22" s="43"/>
      <c r="G22" s="43"/>
      <c r="H22" s="43"/>
      <c r="I22" s="43"/>
      <c r="J22" s="43"/>
      <c r="K22" s="43"/>
      <c r="L22" s="12"/>
      <c r="M22" s="13"/>
      <c r="N22" s="11"/>
    </row>
    <row r="23" spans="1:14" ht="13.5" customHeight="1" x14ac:dyDescent="0.2">
      <c r="A23" s="11"/>
      <c r="B23" s="43" t="s">
        <v>903</v>
      </c>
      <c r="C23" s="43"/>
      <c r="D23" s="43"/>
      <c r="E23" s="43"/>
      <c r="F23" s="43"/>
      <c r="G23" s="43"/>
      <c r="H23" s="43"/>
      <c r="I23" s="43"/>
      <c r="J23" s="43"/>
      <c r="K23" s="43"/>
      <c r="L23" s="12"/>
      <c r="M23" s="13"/>
      <c r="N23" s="11"/>
    </row>
    <row r="24" spans="1:14" ht="13.5" customHeight="1" x14ac:dyDescent="0.2">
      <c r="A24" s="11"/>
      <c r="B24" s="14">
        <v>2.8219135309117686E-8</v>
      </c>
      <c r="C24" s="14">
        <v>0</v>
      </c>
      <c r="D24" s="14">
        <v>1.0000000000000001E-5</v>
      </c>
      <c r="E24" s="14">
        <v>0</v>
      </c>
      <c r="F24" s="14">
        <v>0</v>
      </c>
      <c r="G24" s="15"/>
      <c r="H24" s="15" t="s">
        <v>44</v>
      </c>
      <c r="I24" s="15" t="s">
        <v>44</v>
      </c>
      <c r="J24" s="15" t="s">
        <v>44</v>
      </c>
      <c r="K24" s="15" t="s">
        <v>44</v>
      </c>
      <c r="L24" s="12"/>
      <c r="M24" s="13"/>
      <c r="N24" s="11"/>
    </row>
    <row r="25" spans="1:14" ht="13.5" customHeight="1" x14ac:dyDescent="0.2">
      <c r="A25" s="11"/>
      <c r="B25" s="16">
        <v>2.8219135309117686E-8</v>
      </c>
      <c r="C25" s="17"/>
      <c r="D25" s="16">
        <v>1.0000000000000001E-5</v>
      </c>
      <c r="E25" s="17"/>
      <c r="F25" s="16">
        <v>0</v>
      </c>
      <c r="G25" s="17"/>
      <c r="H25" s="17"/>
      <c r="I25" s="17"/>
      <c r="J25" s="17"/>
      <c r="K25" s="18" t="s">
        <v>904</v>
      </c>
      <c r="L25" s="12"/>
      <c r="M25" s="13"/>
      <c r="N25" s="11"/>
    </row>
    <row r="26" spans="1:14" ht="13.5" customHeight="1" x14ac:dyDescent="0.2">
      <c r="A26" s="11"/>
      <c r="B26" s="43" t="s">
        <v>909</v>
      </c>
      <c r="C26" s="43"/>
      <c r="D26" s="43"/>
      <c r="E26" s="43"/>
      <c r="F26" s="43"/>
      <c r="G26" s="43"/>
      <c r="H26" s="43"/>
      <c r="I26" s="43"/>
      <c r="J26" s="43"/>
      <c r="K26" s="43"/>
      <c r="L26" s="12"/>
      <c r="M26" s="13"/>
      <c r="N26" s="11"/>
    </row>
    <row r="27" spans="1:14" ht="13.5" customHeight="1" x14ac:dyDescent="0.2">
      <c r="A27" s="11"/>
      <c r="B27" s="14">
        <v>2.8219135309117686E-8</v>
      </c>
      <c r="C27" s="14">
        <v>0</v>
      </c>
      <c r="D27" s="14">
        <v>1.0000000000000001E-5</v>
      </c>
      <c r="E27" s="14">
        <v>0</v>
      </c>
      <c r="F27" s="14">
        <v>0</v>
      </c>
      <c r="G27" s="15"/>
      <c r="H27" s="15" t="s">
        <v>44</v>
      </c>
      <c r="I27" s="15" t="s">
        <v>44</v>
      </c>
      <c r="J27" s="15" t="s">
        <v>44</v>
      </c>
      <c r="K27" s="15" t="s">
        <v>44</v>
      </c>
      <c r="L27" s="12"/>
      <c r="M27" s="13"/>
      <c r="N27" s="11"/>
    </row>
    <row r="28" spans="1:14" ht="13.5" customHeight="1" x14ac:dyDescent="0.2">
      <c r="A28" s="11"/>
      <c r="B28" s="16">
        <v>2.8219135309117686E-8</v>
      </c>
      <c r="C28" s="17"/>
      <c r="D28" s="16">
        <v>1.0000000000000001E-5</v>
      </c>
      <c r="E28" s="17"/>
      <c r="F28" s="16">
        <v>0</v>
      </c>
      <c r="G28" s="17"/>
      <c r="H28" s="17"/>
      <c r="I28" s="17"/>
      <c r="J28" s="17"/>
      <c r="K28" s="18" t="s">
        <v>910</v>
      </c>
      <c r="L28" s="12"/>
      <c r="M28" s="13"/>
      <c r="N28" s="11"/>
    </row>
    <row r="29" spans="1:14" ht="13.5" customHeight="1" x14ac:dyDescent="0.2">
      <c r="A29" s="11"/>
      <c r="B29" s="43" t="s">
        <v>907</v>
      </c>
      <c r="C29" s="43"/>
      <c r="D29" s="43"/>
      <c r="E29" s="43"/>
      <c r="F29" s="43"/>
      <c r="G29" s="43"/>
      <c r="H29" s="43"/>
      <c r="I29" s="43"/>
      <c r="J29" s="43"/>
      <c r="K29" s="43"/>
      <c r="L29" s="12"/>
      <c r="M29" s="13"/>
      <c r="N29" s="11"/>
    </row>
    <row r="30" spans="1:14" ht="13.5" customHeight="1" x14ac:dyDescent="0.2">
      <c r="A30" s="11"/>
      <c r="B30" s="14">
        <v>2.8219135309117686E-8</v>
      </c>
      <c r="C30" s="14">
        <v>0</v>
      </c>
      <c r="D30" s="14">
        <v>1.0000000000000001E-5</v>
      </c>
      <c r="E30" s="14">
        <v>0</v>
      </c>
      <c r="F30" s="14">
        <v>0</v>
      </c>
      <c r="G30" s="15"/>
      <c r="H30" s="15" t="s">
        <v>44</v>
      </c>
      <c r="I30" s="15" t="s">
        <v>44</v>
      </c>
      <c r="J30" s="15" t="s">
        <v>44</v>
      </c>
      <c r="K30" s="15" t="s">
        <v>44</v>
      </c>
      <c r="L30" s="12"/>
      <c r="M30" s="13"/>
      <c r="N30" s="11"/>
    </row>
    <row r="31" spans="1:14" ht="13.5" customHeight="1" x14ac:dyDescent="0.2">
      <c r="A31" s="11"/>
      <c r="B31" s="16">
        <v>2.8219135309117686E-8</v>
      </c>
      <c r="C31" s="17"/>
      <c r="D31" s="16">
        <v>1.0000000000000001E-5</v>
      </c>
      <c r="E31" s="17"/>
      <c r="F31" s="16">
        <v>0</v>
      </c>
      <c r="G31" s="17"/>
      <c r="H31" s="17"/>
      <c r="I31" s="17"/>
      <c r="J31" s="17"/>
      <c r="K31" s="18" t="s">
        <v>908</v>
      </c>
      <c r="L31" s="12"/>
      <c r="M31" s="13"/>
      <c r="N31" s="11"/>
    </row>
    <row r="32" spans="1:14" ht="13.5" customHeight="1" x14ac:dyDescent="0.2">
      <c r="A32" s="11"/>
      <c r="B32" s="43" t="s">
        <v>911</v>
      </c>
      <c r="C32" s="43"/>
      <c r="D32" s="43"/>
      <c r="E32" s="43"/>
      <c r="F32" s="43"/>
      <c r="G32" s="43"/>
      <c r="H32" s="43"/>
      <c r="I32" s="43"/>
      <c r="J32" s="43"/>
      <c r="K32" s="43"/>
      <c r="L32" s="12"/>
      <c r="M32" s="13"/>
      <c r="N32" s="11"/>
    </row>
    <row r="33" spans="1:14" ht="13.5" customHeight="1" x14ac:dyDescent="0.2">
      <c r="A33" s="11"/>
      <c r="B33" s="14">
        <v>2.8219135309117686E-8</v>
      </c>
      <c r="C33" s="14">
        <v>0</v>
      </c>
      <c r="D33" s="14">
        <v>1.0000000000000001E-5</v>
      </c>
      <c r="E33" s="14">
        <v>0</v>
      </c>
      <c r="F33" s="14">
        <v>0</v>
      </c>
      <c r="G33" s="15"/>
      <c r="H33" s="15" t="s">
        <v>44</v>
      </c>
      <c r="I33" s="15" t="s">
        <v>44</v>
      </c>
      <c r="J33" s="15" t="s">
        <v>44</v>
      </c>
      <c r="K33" s="15" t="s">
        <v>44</v>
      </c>
      <c r="L33" s="12"/>
      <c r="M33" s="13"/>
      <c r="N33" s="11"/>
    </row>
    <row r="34" spans="1:14" ht="13.5" customHeight="1" x14ac:dyDescent="0.2">
      <c r="A34" s="11"/>
      <c r="B34" s="16">
        <v>2.8219135309117686E-8</v>
      </c>
      <c r="C34" s="17"/>
      <c r="D34" s="16">
        <v>1.0000000000000001E-5</v>
      </c>
      <c r="E34" s="17"/>
      <c r="F34" s="16">
        <v>0</v>
      </c>
      <c r="G34" s="17"/>
      <c r="H34" s="17"/>
      <c r="I34" s="17"/>
      <c r="J34" s="17"/>
      <c r="K34" s="18" t="s">
        <v>912</v>
      </c>
      <c r="L34" s="12"/>
      <c r="M34" s="13"/>
      <c r="N34" s="11"/>
    </row>
    <row r="35" spans="1:14" ht="13.5" customHeight="1" x14ac:dyDescent="0.2">
      <c r="A35" s="11"/>
      <c r="B35" s="43" t="s">
        <v>789</v>
      </c>
      <c r="C35" s="43"/>
      <c r="D35" s="43"/>
      <c r="E35" s="43"/>
      <c r="F35" s="43"/>
      <c r="G35" s="43"/>
      <c r="H35" s="43"/>
      <c r="I35" s="43"/>
      <c r="J35" s="43"/>
      <c r="K35" s="43"/>
      <c r="L35" s="12"/>
      <c r="M35" s="13"/>
      <c r="N35" s="11"/>
    </row>
    <row r="36" spans="1:14" ht="13.5" customHeight="1" x14ac:dyDescent="0.2">
      <c r="A36" s="11"/>
      <c r="B36" s="14">
        <v>2.8219135309117686E-8</v>
      </c>
      <c r="C36" s="14">
        <v>0</v>
      </c>
      <c r="D36" s="14">
        <v>1.0000000000000001E-5</v>
      </c>
      <c r="E36" s="14">
        <v>0</v>
      </c>
      <c r="F36" s="14">
        <v>0</v>
      </c>
      <c r="G36" s="15"/>
      <c r="H36" s="15" t="s">
        <v>44</v>
      </c>
      <c r="I36" s="15" t="s">
        <v>44</v>
      </c>
      <c r="J36" s="15" t="s">
        <v>44</v>
      </c>
      <c r="K36" s="15" t="s">
        <v>44</v>
      </c>
      <c r="L36" s="12"/>
      <c r="M36" s="13"/>
      <c r="N36" s="11"/>
    </row>
    <row r="37" spans="1:14" ht="13.5" customHeight="1" x14ac:dyDescent="0.2">
      <c r="A37" s="11"/>
      <c r="B37" s="16">
        <v>2.8219135309117686E-8</v>
      </c>
      <c r="C37" s="17"/>
      <c r="D37" s="16">
        <v>1.0000000000000001E-5</v>
      </c>
      <c r="E37" s="17"/>
      <c r="F37" s="16">
        <v>0</v>
      </c>
      <c r="G37" s="17"/>
      <c r="H37" s="17"/>
      <c r="I37" s="17"/>
      <c r="J37" s="17"/>
      <c r="K37" s="18" t="s">
        <v>790</v>
      </c>
      <c r="L37" s="12"/>
      <c r="M37" s="13"/>
      <c r="N37" s="11"/>
    </row>
    <row r="38" spans="1:14" ht="13.5" customHeight="1" x14ac:dyDescent="0.2">
      <c r="A38" s="11"/>
      <c r="B38" s="16">
        <v>1.4109567654558842E-7</v>
      </c>
      <c r="C38" s="17"/>
      <c r="D38" s="16">
        <v>5.0000000000000002E-5</v>
      </c>
      <c r="E38" s="17"/>
      <c r="F38" s="16">
        <v>0</v>
      </c>
      <c r="G38" s="17"/>
      <c r="H38" s="17"/>
      <c r="I38" s="17"/>
      <c r="J38" s="17"/>
      <c r="K38" s="18" t="s">
        <v>64</v>
      </c>
      <c r="L38" s="12"/>
      <c r="M38" s="13"/>
      <c r="N38" s="11"/>
    </row>
    <row r="39" spans="1:14" ht="13.5" customHeight="1" x14ac:dyDescent="0.2">
      <c r="A39" s="11"/>
      <c r="B39" s="19">
        <v>2.8219135309117685E-7</v>
      </c>
      <c r="C39" s="20"/>
      <c r="D39" s="19">
        <v>1E-4</v>
      </c>
      <c r="E39" s="20"/>
      <c r="F39" s="19">
        <v>0</v>
      </c>
      <c r="G39" s="20"/>
      <c r="H39" s="20"/>
      <c r="I39" s="20"/>
      <c r="J39" s="20"/>
      <c r="K39" s="21" t="s">
        <v>913</v>
      </c>
      <c r="L39" s="12"/>
      <c r="M39" s="13"/>
      <c r="N39" s="11"/>
    </row>
    <row r="40" spans="1:14" ht="13.5" customHeight="1" x14ac:dyDescent="0.2">
      <c r="A40" s="11"/>
      <c r="B40" s="13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3"/>
      <c r="N40" s="11"/>
    </row>
    <row r="41" spans="1:14" ht="13.5" customHeight="1" x14ac:dyDescent="0.2">
      <c r="A41" s="11"/>
      <c r="B41" s="45" t="s">
        <v>31</v>
      </c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13"/>
      <c r="N41" s="11"/>
    </row>
    <row r="42" spans="1:14" ht="13.5" customHeight="1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spans="1:14" ht="13.5" customHeight="1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</row>
    <row r="44" spans="1:14" ht="13.5" customHeight="1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5" spans="1:14" ht="13.5" customHeight="1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 spans="1:14" ht="13.5" customHeight="1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 spans="1:14" ht="13.5" customHeigh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spans="1:14" ht="13.5" customHeight="1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spans="1:14" ht="13.5" customHeight="1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0" spans="1:14" ht="13.5" customHeight="1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</row>
    <row r="51" spans="1:14" ht="13.5" customHeight="1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spans="1:14" ht="13.5" customHeight="1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 spans="1:14" ht="13.5" customHeight="1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spans="1:14" ht="13.5" customHeight="1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</row>
    <row r="55" spans="1:14" ht="13.5" customHeight="1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spans="1:14" ht="13.5" customHeight="1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 spans="1:14" ht="13.5" customHeight="1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</row>
    <row r="58" spans="1:14" ht="13.5" customHeight="1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</row>
    <row r="59" spans="1:14" ht="13.5" customHeight="1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 spans="1:14" ht="13.5" customHeight="1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</row>
    <row r="61" spans="1:14" ht="13.5" customHeight="1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</row>
    <row r="62" spans="1:14" ht="13.5" customHeight="1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</row>
    <row r="63" spans="1:14" ht="13.5" customHeight="1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 spans="1:14" ht="13.5" customHeight="1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spans="1:14" ht="13.5" customHeight="1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 spans="1:14" ht="13.5" customHeight="1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</row>
    <row r="67" spans="1:14" ht="13.5" customHeight="1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spans="1:14" ht="13.5" customHeight="1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1:14" ht="13.5" customHeight="1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</row>
    <row r="70" spans="1:14" ht="13.5" customHeight="1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</row>
    <row r="71" spans="1:14" ht="13.5" customHeight="1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</row>
    <row r="72" spans="1:14" ht="13.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</row>
    <row r="73" spans="1:14" ht="13.5" customHeight="1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</row>
    <row r="74" spans="1:14" ht="13.5" customHeight="1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</row>
    <row r="75" spans="1:14" ht="13.5" customHeight="1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</row>
    <row r="76" spans="1:14" ht="13.5" customHeight="1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</row>
    <row r="77" spans="1:14" ht="13.5" customHeight="1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</row>
    <row r="78" spans="1:14" ht="13.5" customHeight="1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</row>
    <row r="79" spans="1:14" ht="13.5" customHeight="1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</row>
    <row r="80" spans="1:14" ht="13.5" customHeight="1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 spans="1:14" ht="13.5" customHeight="1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</row>
    <row r="82" spans="1:14" ht="13.5" customHeight="1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</row>
    <row r="83" spans="1:14" ht="13.5" customHeight="1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</row>
    <row r="84" spans="1:14" ht="13.5" customHeight="1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</row>
    <row r="85" spans="1:14" ht="13.5" customHeight="1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</row>
    <row r="86" spans="1:14" ht="13.5" customHeight="1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</row>
    <row r="87" spans="1:14" ht="13.5" customHeight="1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</row>
    <row r="88" spans="1:14" ht="13.5" customHeight="1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 spans="1:14" ht="13.5" customHeight="1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</row>
    <row r="90" spans="1:14" ht="13.5" customHeight="1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</row>
    <row r="91" spans="1:14" ht="13.5" customHeight="1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</row>
    <row r="92" spans="1:14" ht="13.5" customHeight="1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 spans="1:14" ht="13.5" customHeight="1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</row>
    <row r="94" spans="1:14" ht="13.5" customHeight="1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</row>
    <row r="95" spans="1:14" ht="13.5" customHeight="1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</row>
    <row r="96" spans="1:14" ht="13.5" customHeight="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</row>
    <row r="97" spans="1:14" ht="13.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</row>
    <row r="98" spans="1:14" ht="13.5" customHeight="1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</row>
    <row r="99" spans="1:14" ht="13.5" customHeight="1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</row>
    <row r="100" spans="1:14" ht="13.5" customHeight="1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</row>
    <row r="101" spans="1:14" ht="13.5" customHeight="1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</row>
    <row r="102" spans="1:14" ht="13.5" customHeight="1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</row>
    <row r="103" spans="1:14" ht="13.5" customHeight="1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</row>
    <row r="104" spans="1:14" ht="13.5" customHeight="1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</row>
    <row r="105" spans="1:14" ht="13.5" customHeight="1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</row>
    <row r="106" spans="1:14" ht="13.5" customHeight="1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</row>
    <row r="107" spans="1:14" ht="13.5" customHeight="1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</row>
    <row r="108" spans="1:14" ht="13.5" customHeight="1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</row>
    <row r="109" spans="1:14" ht="13.5" customHeight="1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</row>
    <row r="110" spans="1:14" ht="13.5" customHeight="1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</row>
    <row r="111" spans="1:14" ht="13.5" customHeight="1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</row>
    <row r="112" spans="1:14" ht="13.5" customHeight="1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</row>
    <row r="113" spans="1:14" ht="13.5" customHeight="1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</row>
    <row r="114" spans="1:14" ht="13.5" customHeight="1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</row>
    <row r="115" spans="1:14" ht="13.5" customHeight="1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</row>
    <row r="116" spans="1:14" ht="13.5" customHeight="1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</row>
    <row r="117" spans="1:14" ht="13.5" customHeight="1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ht="13.5" customHeight="1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</row>
    <row r="119" spans="1:14" ht="13.5" customHeight="1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</row>
    <row r="120" spans="1:14" ht="13.5" customHeight="1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</row>
    <row r="121" spans="1:14" ht="13.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</row>
    <row r="122" spans="1:14" ht="13.5" customHeight="1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</row>
    <row r="123" spans="1:14" ht="13.5" customHeight="1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</row>
    <row r="124" spans="1:14" ht="13.5" customHeight="1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</row>
    <row r="125" spans="1:14" ht="13.5" customHeight="1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</row>
    <row r="126" spans="1:14" ht="13.5" customHeight="1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</row>
    <row r="127" spans="1:14" ht="13.5" customHeight="1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</row>
    <row r="128" spans="1:14" ht="13.5" customHeight="1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</row>
    <row r="129" spans="1:14" ht="13.5" customHeight="1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</row>
    <row r="130" spans="1:14" ht="13.5" customHeight="1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</row>
    <row r="131" spans="1:14" ht="13.5" customHeight="1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</row>
    <row r="132" spans="1:14" ht="13.5" customHeight="1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</row>
    <row r="133" spans="1:14" ht="13.5" customHeight="1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</row>
    <row r="134" spans="1:14" ht="13.5" customHeight="1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</row>
    <row r="135" spans="1:14" ht="13.5" customHeight="1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</row>
    <row r="136" spans="1:14" ht="13.5" customHeight="1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</row>
    <row r="137" spans="1:14" ht="13.5" customHeight="1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</row>
    <row r="138" spans="1:14" ht="13.5" customHeight="1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</row>
    <row r="139" spans="1:14" ht="13.5" customHeight="1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</row>
    <row r="140" spans="1:14" ht="13.5" customHeight="1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</row>
    <row r="141" spans="1:14" ht="13.5" customHeight="1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</row>
    <row r="142" spans="1:14" ht="13.5" customHeight="1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</row>
    <row r="143" spans="1:14" ht="13.5" customHeight="1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</row>
    <row r="144" spans="1:14" ht="13.5" customHeight="1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</row>
    <row r="145" spans="1:14" ht="13.5" customHeight="1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</row>
    <row r="146" spans="1:14" ht="13.5" customHeight="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</row>
    <row r="147" spans="1:14" ht="13.5" customHeight="1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</row>
    <row r="148" spans="1:14" ht="13.5" customHeight="1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</row>
    <row r="149" spans="1:14" ht="13.5" customHeight="1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</row>
    <row r="150" spans="1:14" ht="13.5" customHeight="1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</row>
    <row r="151" spans="1:14" ht="13.5" customHeight="1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</row>
    <row r="152" spans="1:14" ht="13.5" customHeight="1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</row>
    <row r="153" spans="1:14" ht="13.5" customHeight="1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</row>
    <row r="154" spans="1:14" ht="13.5" customHeight="1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</row>
    <row r="155" spans="1:14" ht="13.5" customHeight="1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</row>
    <row r="156" spans="1:14" ht="13.5" customHeight="1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</row>
    <row r="157" spans="1:14" ht="13.5" customHeight="1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</row>
    <row r="158" spans="1:14" ht="13.5" customHeight="1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</row>
    <row r="159" spans="1:14" ht="13.5" customHeight="1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</row>
    <row r="160" spans="1:14" ht="13.5" customHeight="1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</row>
    <row r="161" spans="1:14" ht="13.5" customHeight="1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</row>
    <row r="162" spans="1:14" ht="13.5" customHeight="1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</row>
    <row r="163" spans="1:14" ht="13.5" customHeight="1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</row>
    <row r="164" spans="1:14" ht="13.5" customHeight="1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</row>
    <row r="165" spans="1:14" ht="13.5" customHeight="1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</row>
    <row r="166" spans="1:14" ht="13.5" customHeight="1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</row>
    <row r="167" spans="1:14" ht="13.5" customHeight="1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</row>
    <row r="168" spans="1:14" ht="13.5" customHeight="1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</row>
    <row r="169" spans="1:14" ht="13.5" customHeight="1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</row>
    <row r="170" spans="1:14" ht="13.5" customHeight="1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</row>
    <row r="171" spans="1:14" ht="13.5" customHeight="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</row>
    <row r="172" spans="1:14" ht="13.5" customHeight="1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</row>
    <row r="173" spans="1:14" ht="13.5" customHeight="1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</row>
    <row r="174" spans="1:14" ht="13.5" customHeight="1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</row>
    <row r="175" spans="1:14" ht="13.5" customHeight="1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</row>
    <row r="176" spans="1:14" ht="13.5" customHeight="1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</row>
    <row r="177" spans="1:14" ht="13.5" customHeight="1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</row>
    <row r="178" spans="1:14" ht="13.5" customHeight="1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</row>
    <row r="179" spans="1:14" ht="13.5" customHeight="1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</row>
    <row r="180" spans="1:14" ht="13.5" customHeight="1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</row>
    <row r="181" spans="1:14" ht="13.5" customHeight="1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</row>
    <row r="182" spans="1:14" ht="13.5" customHeight="1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</row>
    <row r="183" spans="1:14" ht="13.5" customHeight="1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</row>
    <row r="184" spans="1:14" ht="13.5" customHeight="1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</row>
    <row r="185" spans="1:14" ht="13.5" customHeight="1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</row>
    <row r="186" spans="1:14" ht="13.5" customHeight="1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</row>
    <row r="187" spans="1:14" ht="13.5" customHeight="1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</row>
    <row r="188" spans="1:14" ht="13.5" customHeight="1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</row>
    <row r="189" spans="1:14" ht="13.5" customHeight="1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</row>
    <row r="190" spans="1:14" ht="13.5" customHeight="1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</row>
    <row r="191" spans="1:14" ht="13.5" customHeight="1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</row>
    <row r="192" spans="1:14" ht="13.5" customHeight="1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</row>
    <row r="193" spans="1:14" ht="13.5" customHeight="1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</row>
    <row r="194" spans="1:14" ht="13.5" customHeight="1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</row>
    <row r="195" spans="1:14" ht="13.5" customHeight="1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</row>
    <row r="196" spans="1:14" ht="13.5" customHeight="1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</row>
    <row r="197" spans="1:14" ht="13.5" customHeight="1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</row>
    <row r="198" spans="1:14" ht="13.5" customHeight="1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</row>
    <row r="199" spans="1:14" ht="13.5" customHeight="1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</row>
    <row r="200" spans="1:14" ht="13.5" customHeight="1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</row>
    <row r="201" spans="1:14" ht="13.5" customHeight="1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</row>
    <row r="202" spans="1:14" ht="13.5" customHeight="1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</row>
    <row r="203" spans="1:14" ht="13.5" customHeight="1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</row>
    <row r="204" spans="1:14" ht="13.5" customHeight="1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</row>
    <row r="205" spans="1:14" ht="13.5" customHeight="1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</row>
    <row r="206" spans="1:14" ht="13.5" customHeight="1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</row>
    <row r="207" spans="1:14" ht="13.5" customHeight="1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</row>
    <row r="208" spans="1:14" ht="13.5" customHeight="1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</row>
    <row r="209" spans="1:14" ht="13.5" customHeight="1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</row>
    <row r="210" spans="1:14" ht="13.5" customHeight="1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</row>
    <row r="211" spans="1:14" ht="13.5" customHeight="1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</row>
    <row r="212" spans="1:14" ht="13.5" customHeight="1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</row>
    <row r="213" spans="1:14" ht="13.5" customHeight="1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</row>
    <row r="214" spans="1:14" ht="13.5" customHeight="1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</row>
    <row r="215" spans="1:14" ht="13.5" customHeight="1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</row>
    <row r="216" spans="1:14" ht="13.5" customHeight="1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</row>
    <row r="217" spans="1:14" ht="13.5" customHeight="1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</row>
    <row r="218" spans="1:14" ht="13.5" customHeight="1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</row>
    <row r="219" spans="1:14" ht="13.5" customHeight="1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</row>
    <row r="220" spans="1:14" ht="13.5" customHeight="1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</row>
    <row r="221" spans="1:14" ht="13.5" customHeight="1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</row>
    <row r="222" spans="1:14" ht="13.5" customHeight="1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</row>
    <row r="223" spans="1:14" ht="13.5" customHeight="1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</row>
    <row r="224" spans="1:14" ht="13.5" customHeight="1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</row>
    <row r="225" spans="1:14" ht="13.5" customHeight="1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</row>
    <row r="226" spans="1:14" ht="13.5" customHeight="1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</row>
    <row r="227" spans="1:14" ht="13.5" customHeight="1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</row>
    <row r="228" spans="1:14" ht="13.5" customHeight="1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</row>
    <row r="229" spans="1:14" ht="13.5" customHeight="1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</row>
    <row r="230" spans="1:14" ht="13.5" customHeight="1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</row>
    <row r="231" spans="1:14" ht="13.5" customHeight="1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</row>
    <row r="232" spans="1:14" ht="13.5" customHeight="1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</row>
    <row r="233" spans="1:14" ht="13.5" customHeight="1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</row>
    <row r="234" spans="1:14" ht="13.5" customHeight="1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</row>
    <row r="235" spans="1:14" ht="13.5" customHeight="1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</row>
    <row r="236" spans="1:14" ht="13.5" customHeight="1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</row>
    <row r="237" spans="1:14" ht="13.5" customHeight="1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</row>
    <row r="238" spans="1:14" ht="13.5" customHeight="1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</row>
    <row r="239" spans="1:14" ht="13.5" customHeight="1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</row>
    <row r="240" spans="1:14" ht="13.5" customHeight="1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</row>
    <row r="241" spans="1:14" ht="13.5" customHeight="1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</row>
    <row r="242" spans="1:14" ht="13.5" customHeight="1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</row>
    <row r="243" spans="1:14" ht="13.5" customHeight="1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</row>
    <row r="244" spans="1:14" ht="13.5" customHeight="1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</row>
    <row r="245" spans="1:14" ht="13.5" customHeight="1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</row>
    <row r="246" spans="1:14" ht="13.5" customHeight="1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</row>
    <row r="247" spans="1:14" ht="13.5" customHeight="1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</row>
    <row r="248" spans="1:14" ht="13.5" customHeight="1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</row>
    <row r="249" spans="1:14" ht="13.5" customHeight="1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</row>
    <row r="250" spans="1:14" ht="13.5" customHeight="1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</row>
    <row r="251" spans="1:14" ht="13.5" customHeight="1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</row>
    <row r="252" spans="1:14" ht="13.5" customHeight="1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</row>
    <row r="253" spans="1:14" ht="13.5" customHeight="1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</row>
    <row r="254" spans="1:14" ht="13.5" customHeight="1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</row>
    <row r="255" spans="1:14" ht="13.5" customHeight="1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</row>
    <row r="256" spans="1:14" ht="13.5" customHeight="1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</row>
    <row r="257" spans="1:14" ht="13.5" customHeight="1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</row>
    <row r="258" spans="1:14" ht="13.5" customHeight="1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</row>
    <row r="259" spans="1:14" ht="13.5" customHeight="1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</row>
    <row r="260" spans="1:14" ht="13.5" customHeight="1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</row>
    <row r="261" spans="1:14" ht="13.5" customHeight="1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</row>
    <row r="262" spans="1:14" ht="13.5" customHeight="1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</row>
    <row r="263" spans="1:14" ht="13.5" customHeight="1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</row>
    <row r="264" spans="1:14" ht="13.5" customHeight="1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</row>
    <row r="265" spans="1:14" ht="13.5" customHeight="1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</row>
    <row r="266" spans="1:14" ht="13.5" customHeight="1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</row>
    <row r="267" spans="1:14" ht="13.5" customHeight="1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</row>
    <row r="268" spans="1:14" ht="13.5" customHeight="1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</row>
    <row r="269" spans="1:14" ht="13.5" customHeight="1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</row>
    <row r="270" spans="1:14" ht="13.5" customHeight="1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</row>
    <row r="271" spans="1:14" ht="13.5" customHeight="1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</row>
    <row r="272" spans="1:14" ht="13.5" customHeight="1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</row>
    <row r="273" spans="1:14" ht="13.5" customHeight="1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</row>
    <row r="274" spans="1:14" ht="13.5" customHeight="1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</row>
    <row r="275" spans="1:14" ht="13.5" customHeight="1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</row>
    <row r="276" spans="1:14" ht="13.5" customHeight="1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</row>
    <row r="277" spans="1:14" ht="13.5" customHeight="1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</row>
    <row r="278" spans="1:14" ht="13.5" customHeight="1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</row>
    <row r="279" spans="1:14" ht="13.5" customHeight="1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</row>
    <row r="280" spans="1:14" ht="13.5" customHeight="1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</row>
    <row r="281" spans="1:14" ht="13.5" customHeight="1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</row>
    <row r="282" spans="1:14" ht="13.5" customHeight="1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</row>
    <row r="283" spans="1:14" ht="13.5" customHeight="1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</row>
    <row r="284" spans="1:14" ht="13.5" customHeight="1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</row>
    <row r="285" spans="1:14" ht="13.5" customHeight="1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</row>
    <row r="286" spans="1:14" ht="13.5" customHeight="1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</row>
    <row r="287" spans="1:14" ht="13.5" customHeight="1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</row>
    <row r="288" spans="1:14" ht="13.5" customHeight="1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</row>
    <row r="289" spans="1:14" ht="13.5" customHeight="1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</row>
    <row r="290" spans="1:14" ht="13.5" customHeight="1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</row>
    <row r="291" spans="1:14" ht="13.5" customHeight="1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</row>
    <row r="292" spans="1:14" ht="13.5" customHeight="1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</row>
    <row r="293" spans="1:14" ht="13.5" customHeight="1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</row>
    <row r="294" spans="1:14" ht="13.5" customHeight="1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</row>
    <row r="295" spans="1:14" ht="13.5" customHeight="1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</row>
    <row r="296" spans="1:14" ht="13.5" customHeight="1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</row>
    <row r="297" spans="1:14" ht="13.5" customHeight="1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</row>
    <row r="298" spans="1:14" ht="13.5" customHeight="1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</row>
    <row r="299" spans="1:14" ht="13.5" customHeight="1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</row>
    <row r="300" spans="1:14" ht="13.5" customHeight="1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</row>
    <row r="301" spans="1:14" ht="13.5" customHeight="1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</row>
    <row r="302" spans="1:14" ht="13.5" customHeight="1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</row>
    <row r="303" spans="1:14" ht="13.5" customHeight="1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</row>
    <row r="304" spans="1:14" ht="13.5" customHeight="1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</row>
    <row r="305" spans="1:14" ht="13.5" customHeight="1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</row>
    <row r="306" spans="1:14" ht="13.5" customHeight="1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</row>
    <row r="307" spans="1:14" ht="13.5" customHeight="1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</row>
    <row r="308" spans="1:14" ht="13.5" customHeight="1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</row>
    <row r="309" spans="1:14" ht="13.5" customHeight="1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</row>
    <row r="310" spans="1:14" ht="13.5" customHeight="1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</row>
    <row r="311" spans="1:14" ht="13.5" customHeight="1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</row>
    <row r="312" spans="1:14" ht="13.5" customHeight="1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</row>
    <row r="313" spans="1:14" ht="13.5" customHeight="1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</row>
    <row r="314" spans="1:14" ht="13.5" customHeight="1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</row>
    <row r="315" spans="1:14" ht="13.5" customHeight="1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</row>
    <row r="316" spans="1:14" ht="13.5" customHeight="1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</row>
    <row r="317" spans="1:14" ht="13.5" customHeight="1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</row>
    <row r="318" spans="1:14" ht="13.5" customHeight="1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</row>
    <row r="319" spans="1:14" ht="13.5" customHeight="1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</row>
    <row r="320" spans="1:14" ht="13.5" customHeight="1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</row>
    <row r="321" spans="1:14" ht="13.5" customHeight="1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</row>
    <row r="322" spans="1:14" ht="13.5" customHeight="1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</row>
    <row r="323" spans="1:14" ht="13.5" customHeight="1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</row>
    <row r="324" spans="1:14" ht="13.5" customHeight="1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</row>
    <row r="325" spans="1:14" ht="13.5" customHeight="1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</row>
    <row r="326" spans="1:14" ht="13.5" customHeight="1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</row>
    <row r="327" spans="1:14" ht="13.5" customHeight="1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</row>
    <row r="328" spans="1:14" ht="13.5" customHeight="1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</row>
    <row r="329" spans="1:14" ht="13.5" customHeight="1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</row>
    <row r="330" spans="1:14" ht="13.5" customHeight="1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</row>
    <row r="331" spans="1:14" ht="13.5" customHeight="1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</row>
    <row r="332" spans="1:14" ht="13.5" customHeight="1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</row>
    <row r="333" spans="1:14" ht="13.5" customHeight="1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</row>
    <row r="334" spans="1:14" ht="13.5" customHeight="1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</row>
    <row r="335" spans="1:14" ht="13.5" customHeight="1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</row>
    <row r="336" spans="1:14" ht="13.5" customHeight="1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</row>
    <row r="337" spans="1:14" ht="13.5" customHeight="1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</row>
    <row r="338" spans="1:14" ht="13.5" customHeight="1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</row>
    <row r="339" spans="1:14" ht="13.5" customHeight="1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</row>
    <row r="340" spans="1:14" ht="13.5" customHeight="1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</row>
    <row r="341" spans="1:14" ht="13.5" customHeight="1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</row>
    <row r="342" spans="1:14" ht="13.5" customHeight="1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</row>
    <row r="343" spans="1:14" ht="13.5" customHeight="1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</row>
    <row r="344" spans="1:14" ht="13.5" customHeight="1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</row>
    <row r="345" spans="1:14" ht="13.5" customHeight="1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</row>
    <row r="346" spans="1:14" ht="13.5" customHeight="1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</row>
    <row r="347" spans="1:14" ht="13.5" customHeight="1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</row>
    <row r="348" spans="1:14" ht="13.5" customHeight="1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</row>
    <row r="349" spans="1:14" ht="13.5" customHeight="1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</row>
    <row r="350" spans="1:14" ht="13.5" customHeight="1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</row>
    <row r="351" spans="1:14" ht="13.5" customHeight="1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</row>
    <row r="352" spans="1:14" ht="13.5" customHeight="1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</row>
    <row r="353" spans="1:14" ht="13.5" customHeight="1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</row>
    <row r="354" spans="1:14" ht="13.5" customHeight="1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</row>
    <row r="355" spans="1:14" ht="13.5" customHeight="1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</row>
    <row r="356" spans="1:14" ht="13.5" customHeight="1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</row>
    <row r="357" spans="1:14" ht="13.5" customHeight="1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</row>
    <row r="358" spans="1:14" ht="13.5" customHeight="1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</row>
    <row r="359" spans="1:14" ht="13.5" customHeight="1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</row>
    <row r="360" spans="1:14" ht="13.5" customHeight="1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</row>
    <row r="361" spans="1:14" ht="13.5" customHeight="1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</row>
    <row r="362" spans="1:14" ht="13.5" customHeight="1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</row>
    <row r="363" spans="1:14" ht="13.5" customHeight="1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</row>
    <row r="364" spans="1:14" ht="13.5" customHeight="1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</row>
    <row r="365" spans="1:14" ht="13.5" customHeight="1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</row>
    <row r="366" spans="1:14" ht="13.5" customHeight="1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</row>
    <row r="367" spans="1:14" ht="13.5" customHeight="1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</row>
    <row r="368" spans="1:14" ht="13.5" customHeight="1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</row>
    <row r="369" spans="1:14" ht="13.5" customHeight="1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</row>
    <row r="370" spans="1:14" ht="13.5" customHeight="1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</row>
    <row r="371" spans="1:14" ht="13.5" customHeight="1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</row>
    <row r="372" spans="1:14" ht="13.5" customHeight="1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</row>
    <row r="373" spans="1:14" ht="13.5" customHeight="1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</row>
    <row r="374" spans="1:14" ht="13.5" customHeight="1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</row>
    <row r="375" spans="1:14" ht="13.5" customHeight="1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</row>
    <row r="376" spans="1:14" ht="13.5" customHeight="1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</row>
    <row r="377" spans="1:14" ht="13.5" customHeight="1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</row>
    <row r="378" spans="1:14" ht="13.5" customHeight="1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</row>
    <row r="379" spans="1:14" ht="13.5" customHeight="1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</row>
    <row r="380" spans="1:14" ht="13.5" customHeight="1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</row>
    <row r="381" spans="1:14" ht="13.5" customHeight="1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</row>
    <row r="382" spans="1:14" ht="13.5" customHeight="1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</row>
    <row r="383" spans="1:14" ht="13.5" customHeight="1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</row>
    <row r="384" spans="1:14" ht="13.5" customHeight="1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</row>
    <row r="385" spans="1:14" ht="13.5" customHeight="1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</row>
    <row r="386" spans="1:14" ht="13.5" customHeight="1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</row>
    <row r="387" spans="1:14" ht="13.5" customHeight="1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</row>
    <row r="388" spans="1:14" ht="13.5" customHeight="1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</row>
    <row r="389" spans="1:14" ht="13.5" customHeight="1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</row>
    <row r="390" spans="1:14" ht="13.5" customHeight="1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</row>
    <row r="391" spans="1:14" ht="13.5" customHeight="1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</row>
    <row r="392" spans="1:14" ht="13.5" customHeight="1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</row>
    <row r="393" spans="1:14" ht="13.5" customHeight="1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</row>
    <row r="394" spans="1:14" ht="13.5" customHeight="1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</row>
    <row r="395" spans="1:14" ht="13.5" customHeight="1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</row>
    <row r="396" spans="1:14" ht="13.5" customHeight="1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</row>
    <row r="397" spans="1:14" ht="13.5" customHeight="1" x14ac:dyDescent="0.2"/>
    <row r="398" spans="1:14" ht="13.5" customHeight="1" x14ac:dyDescent="0.2"/>
    <row r="399" spans="1:14" ht="13.5" customHeight="1" x14ac:dyDescent="0.2"/>
    <row r="400" spans="1:14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</sheetData>
  <mergeCells count="15">
    <mergeCell ref="B29:K29"/>
    <mergeCell ref="B32:K32"/>
    <mergeCell ref="B35:K35"/>
    <mergeCell ref="B41:L41"/>
    <mergeCell ref="B12:K12"/>
    <mergeCell ref="B15:K15"/>
    <mergeCell ref="B18:K18"/>
    <mergeCell ref="B22:K22"/>
    <mergeCell ref="B23:K23"/>
    <mergeCell ref="B26:K26"/>
    <mergeCell ref="B5:K5"/>
    <mergeCell ref="B6:K6"/>
    <mergeCell ref="B1:K1"/>
    <mergeCell ref="B2:K3"/>
    <mergeCell ref="B9:K9"/>
  </mergeCells>
  <pageMargins left="0.511811023622047" right="0.511811023622047" top="0.39370078740157499" bottom="0.39370078740157499" header="0.39370078740157499" footer="0.39370078740157499"/>
  <pageSetup paperSize="9" orientation="landscape" horizontalDpi="0" verticalDpi="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>
    <outlinePr summaryBelow="0" summaryRight="0"/>
  </sheetPr>
  <dimension ref="A1:N600"/>
  <sheetViews>
    <sheetView showGridLines="0" workbookViewId="0">
      <pane ySplit="4" topLeftCell="A5" activePane="bottomLeft" state="frozen"/>
      <selection pane="bottomLeft" activeCell="E46" sqref="E46"/>
    </sheetView>
  </sheetViews>
  <sheetFormatPr defaultRowHeight="12.75" x14ac:dyDescent="0.2"/>
  <cols>
    <col min="2" max="2" width="10" bestFit="1" customWidth="1"/>
    <col min="3" max="3" width="9.5703125" bestFit="1" customWidth="1"/>
    <col min="4" max="4" width="5.7109375" bestFit="1" customWidth="1"/>
    <col min="5" max="5" width="9.28515625" bestFit="1" customWidth="1"/>
    <col min="6" max="6" width="7.28515625" bestFit="1" customWidth="1"/>
    <col min="7" max="7" width="5.28515625" bestFit="1" customWidth="1"/>
    <col min="8" max="8" width="8.5703125" bestFit="1" customWidth="1"/>
    <col min="9" max="9" width="8.42578125" bestFit="1" customWidth="1"/>
    <col min="10" max="10" width="37.42578125" bestFit="1" customWidth="1"/>
    <col min="11" max="11" width="6.85546875" customWidth="1"/>
    <col min="12" max="12" width="14.85546875" customWidth="1"/>
  </cols>
  <sheetData>
    <row r="1" spans="1:14" ht="21.6" customHeight="1" x14ac:dyDescent="0.2">
      <c r="B1" s="40" t="s">
        <v>1027</v>
      </c>
      <c r="C1" s="40"/>
      <c r="D1" s="40"/>
      <c r="E1" s="40"/>
      <c r="F1" s="40"/>
      <c r="G1" s="40"/>
      <c r="H1" s="40"/>
      <c r="I1" s="40"/>
      <c r="J1" s="40"/>
      <c r="K1" s="10"/>
      <c r="L1" s="9"/>
      <c r="M1" s="9"/>
      <c r="N1" s="9"/>
    </row>
    <row r="2" spans="1:14" ht="15" customHeight="1" x14ac:dyDescent="0.2">
      <c r="B2" s="42" t="str">
        <f>+'סכום נכסי ההשקעה'!B2:D2</f>
        <v>לתאריך 31/12/2013
מבטחים- קופת גמל למטרות חופשה חגים והבראה (אישור אוצר  1154 )</v>
      </c>
      <c r="C2" s="42"/>
      <c r="D2" s="42"/>
      <c r="E2" s="42"/>
      <c r="F2" s="42"/>
      <c r="G2" s="42"/>
      <c r="H2" s="42"/>
      <c r="I2" s="42"/>
      <c r="J2" s="42"/>
      <c r="K2" s="10"/>
      <c r="L2" s="9"/>
      <c r="M2" s="9"/>
      <c r="N2" s="9"/>
    </row>
    <row r="3" spans="1:14" ht="12.75" customHeight="1" thickBot="1" x14ac:dyDescent="0.25">
      <c r="B3" s="44"/>
      <c r="C3" s="44"/>
      <c r="D3" s="44"/>
      <c r="E3" s="44"/>
      <c r="F3" s="44"/>
      <c r="G3" s="44"/>
      <c r="H3" s="44"/>
      <c r="I3" s="44"/>
      <c r="J3" s="44"/>
      <c r="K3" s="2"/>
      <c r="L3" s="1"/>
    </row>
    <row r="4" spans="1:14" s="26" customFormat="1" ht="34.5" customHeight="1" thickBot="1" x14ac:dyDescent="0.25">
      <c r="A4" s="22"/>
      <c r="B4" s="23" t="s">
        <v>1</v>
      </c>
      <c r="C4" s="23" t="s">
        <v>34</v>
      </c>
      <c r="D4" s="23" t="s">
        <v>69</v>
      </c>
      <c r="E4" s="23" t="s">
        <v>70</v>
      </c>
      <c r="F4" s="23" t="s">
        <v>919</v>
      </c>
      <c r="G4" s="23" t="s">
        <v>32</v>
      </c>
      <c r="H4" s="23" t="s">
        <v>111</v>
      </c>
      <c r="I4" s="23" t="s">
        <v>39</v>
      </c>
      <c r="J4" s="23" t="s">
        <v>40</v>
      </c>
      <c r="K4" s="24"/>
      <c r="L4" s="25"/>
      <c r="M4" s="22"/>
      <c r="N4" s="22"/>
    </row>
    <row r="5" spans="1:14" ht="13.5" customHeight="1" thickBot="1" x14ac:dyDescent="0.25">
      <c r="A5" s="11"/>
      <c r="B5" s="43" t="s">
        <v>41</v>
      </c>
      <c r="C5" s="43"/>
      <c r="D5" s="43"/>
      <c r="E5" s="43"/>
      <c r="F5" s="43"/>
      <c r="G5" s="43"/>
      <c r="H5" s="43"/>
      <c r="I5" s="43"/>
      <c r="J5" s="43"/>
      <c r="K5" s="12"/>
      <c r="L5" s="13"/>
      <c r="M5" s="11"/>
      <c r="N5" s="11"/>
    </row>
    <row r="6" spans="1:14" ht="13.5" customHeight="1" x14ac:dyDescent="0.2">
      <c r="A6" s="11"/>
      <c r="B6" s="43" t="s">
        <v>903</v>
      </c>
      <c r="C6" s="43"/>
      <c r="D6" s="43"/>
      <c r="E6" s="43"/>
      <c r="F6" s="43"/>
      <c r="G6" s="43"/>
      <c r="H6" s="43"/>
      <c r="I6" s="43"/>
      <c r="J6" s="43"/>
      <c r="K6" s="12"/>
      <c r="L6" s="13"/>
      <c r="M6" s="11"/>
      <c r="N6" s="11"/>
    </row>
    <row r="7" spans="1:14" ht="13.5" customHeight="1" x14ac:dyDescent="0.2">
      <c r="A7" s="11"/>
      <c r="B7" s="14">
        <f>C7/'סכום נכסי ההשקעה'!$C$35*100</f>
        <v>2.8029535745366637E-8</v>
      </c>
      <c r="C7" s="14">
        <v>1.0000000000000001E-5</v>
      </c>
      <c r="D7" s="14">
        <v>0</v>
      </c>
      <c r="E7" s="14">
        <v>0</v>
      </c>
      <c r="F7" s="28"/>
      <c r="G7" s="15" t="s">
        <v>44</v>
      </c>
      <c r="H7" s="15" t="s">
        <v>44</v>
      </c>
      <c r="I7" s="15" t="s">
        <v>44</v>
      </c>
      <c r="J7" s="15" t="s">
        <v>44</v>
      </c>
      <c r="K7" s="12"/>
      <c r="L7" s="13"/>
      <c r="M7" s="11"/>
      <c r="N7" s="11"/>
    </row>
    <row r="8" spans="1:14" ht="13.5" customHeight="1" x14ac:dyDescent="0.2">
      <c r="A8" s="11"/>
      <c r="B8" s="16">
        <f>C8/'סכום נכסי ההשקעה'!$C$35*100</f>
        <v>2.8029535745366637E-8</v>
      </c>
      <c r="C8" s="16">
        <v>1.0000000000000001E-5</v>
      </c>
      <c r="D8" s="17"/>
      <c r="E8" s="16">
        <v>0</v>
      </c>
      <c r="F8" s="17"/>
      <c r="G8" s="17"/>
      <c r="H8" s="17"/>
      <c r="I8" s="17"/>
      <c r="J8" s="18" t="s">
        <v>904</v>
      </c>
      <c r="K8" s="12"/>
      <c r="L8" s="13"/>
      <c r="M8" s="11"/>
      <c r="N8" s="11"/>
    </row>
    <row r="9" spans="1:14" ht="13.5" customHeight="1" x14ac:dyDescent="0.2">
      <c r="A9" s="11"/>
      <c r="B9" s="43" t="s">
        <v>905</v>
      </c>
      <c r="C9" s="43"/>
      <c r="D9" s="43"/>
      <c r="E9" s="43"/>
      <c r="F9" s="43"/>
      <c r="G9" s="43"/>
      <c r="H9" s="43"/>
      <c r="I9" s="43"/>
      <c r="J9" s="43"/>
      <c r="K9" s="12"/>
      <c r="L9" s="13"/>
      <c r="M9" s="11"/>
      <c r="N9" s="11"/>
    </row>
    <row r="10" spans="1:14" ht="13.5" customHeight="1" x14ac:dyDescent="0.2">
      <c r="A10" s="11"/>
      <c r="B10" s="14">
        <f>C10/'סכום נכסי ההשקעה'!$C$35*100</f>
        <v>-1.067263287899606</v>
      </c>
      <c r="C10" s="14">
        <v>-380.76381199999997</v>
      </c>
      <c r="D10" s="14">
        <v>95.78</v>
      </c>
      <c r="E10" s="14">
        <v>-397540</v>
      </c>
      <c r="F10" s="28">
        <v>41450</v>
      </c>
      <c r="G10" s="15" t="s">
        <v>43</v>
      </c>
      <c r="H10" s="15" t="s">
        <v>132</v>
      </c>
      <c r="I10" s="15" t="s">
        <v>1028</v>
      </c>
      <c r="J10" s="15" t="s">
        <v>1029</v>
      </c>
      <c r="K10" s="12"/>
      <c r="L10" s="13"/>
      <c r="M10" s="11"/>
      <c r="N10" s="11"/>
    </row>
    <row r="11" spans="1:14" ht="13.5" customHeight="1" x14ac:dyDescent="0.2">
      <c r="A11" s="11"/>
      <c r="B11" s="14">
        <f>C11/'סכום נכסי ההשקעה'!$C$35*100</f>
        <v>1.1164033077329456</v>
      </c>
      <c r="C11" s="14">
        <v>398.29532599999999</v>
      </c>
      <c r="D11" s="14">
        <v>100.19</v>
      </c>
      <c r="E11" s="14">
        <v>397540</v>
      </c>
      <c r="F11" s="28">
        <v>41450</v>
      </c>
      <c r="G11" s="15" t="s">
        <v>43</v>
      </c>
      <c r="H11" s="15" t="s">
        <v>132</v>
      </c>
      <c r="I11" s="15" t="s">
        <v>1030</v>
      </c>
      <c r="J11" s="15" t="s">
        <v>1031</v>
      </c>
      <c r="K11" s="12"/>
      <c r="L11" s="13"/>
      <c r="M11" s="11"/>
      <c r="N11" s="11"/>
    </row>
    <row r="12" spans="1:14" ht="13.5" customHeight="1" x14ac:dyDescent="0.2">
      <c r="A12" s="11"/>
      <c r="B12" s="14">
        <f>C12/'סכום נכסי ההשקעה'!$C$35*100</f>
        <v>-0.80058156202666397</v>
      </c>
      <c r="C12" s="14">
        <v>-285.6207</v>
      </c>
      <c r="D12" s="14">
        <v>98.66</v>
      </c>
      <c r="E12" s="14">
        <v>-289500</v>
      </c>
      <c r="F12" s="28">
        <v>41557.041666666664</v>
      </c>
      <c r="G12" s="15" t="s">
        <v>43</v>
      </c>
      <c r="H12" s="15" t="s">
        <v>132</v>
      </c>
      <c r="I12" s="15" t="s">
        <v>1032</v>
      </c>
      <c r="J12" s="15" t="s">
        <v>1033</v>
      </c>
      <c r="K12" s="12"/>
      <c r="L12" s="13"/>
      <c r="M12" s="11"/>
      <c r="N12" s="11"/>
    </row>
    <row r="13" spans="1:14" ht="13.5" customHeight="1" x14ac:dyDescent="0.2">
      <c r="A13" s="11"/>
      <c r="B13" s="14">
        <f>C13/'סכום נכסי ההשקעה'!$C$35*100</f>
        <v>0.81048131375657007</v>
      </c>
      <c r="C13" s="14">
        <v>289.15260000000001</v>
      </c>
      <c r="D13" s="14">
        <v>99.88</v>
      </c>
      <c r="E13" s="14">
        <v>289500</v>
      </c>
      <c r="F13" s="28">
        <v>41557.041666666664</v>
      </c>
      <c r="G13" s="15" t="s">
        <v>43</v>
      </c>
      <c r="H13" s="15" t="s">
        <v>132</v>
      </c>
      <c r="I13" s="15" t="s">
        <v>1034</v>
      </c>
      <c r="J13" s="15" t="s">
        <v>1035</v>
      </c>
      <c r="K13" s="12"/>
      <c r="L13" s="13"/>
      <c r="M13" s="11"/>
      <c r="N13" s="11"/>
    </row>
    <row r="14" spans="1:14" ht="13.5" customHeight="1" x14ac:dyDescent="0.2">
      <c r="A14" s="11"/>
      <c r="B14" s="14">
        <f>C14/'סכום נכסי ההשקעה'!$C$35*100</f>
        <v>1.8778801468851338</v>
      </c>
      <c r="C14" s="14">
        <v>669.96477000000004</v>
      </c>
      <c r="D14" s="14">
        <v>100.95</v>
      </c>
      <c r="E14" s="14">
        <v>663660</v>
      </c>
      <c r="F14" s="28">
        <v>41318</v>
      </c>
      <c r="G14" s="15" t="s">
        <v>43</v>
      </c>
      <c r="H14" s="15" t="s">
        <v>132</v>
      </c>
      <c r="I14" s="15" t="s">
        <v>1036</v>
      </c>
      <c r="J14" s="15" t="s">
        <v>1037</v>
      </c>
      <c r="K14" s="12"/>
      <c r="L14" s="13"/>
      <c r="M14" s="11"/>
      <c r="N14" s="11"/>
    </row>
    <row r="15" spans="1:14" ht="13.5" customHeight="1" x14ac:dyDescent="0.2">
      <c r="A15" s="11"/>
      <c r="B15" s="14">
        <f>C15/'סכום נכסי ההשקעה'!$C$35*100</f>
        <v>-2.0051863881203524</v>
      </c>
      <c r="C15" s="14">
        <v>-715.383375</v>
      </c>
      <c r="D15" s="14">
        <v>101.15</v>
      </c>
      <c r="E15" s="14">
        <v>-707250</v>
      </c>
      <c r="F15" s="28">
        <v>41466</v>
      </c>
      <c r="G15" s="15" t="s">
        <v>43</v>
      </c>
      <c r="H15" s="15" t="s">
        <v>132</v>
      </c>
      <c r="I15" s="15" t="s">
        <v>1038</v>
      </c>
      <c r="J15" s="15" t="s">
        <v>1039</v>
      </c>
      <c r="K15" s="12"/>
      <c r="L15" s="13"/>
      <c r="M15" s="11"/>
      <c r="N15" s="11"/>
    </row>
    <row r="16" spans="1:14" ht="13.5" customHeight="1" x14ac:dyDescent="0.2">
      <c r="A16" s="11"/>
      <c r="B16" s="14">
        <f>C16/'סכום נכסי ההשקעה'!$C$35*100</f>
        <v>1.989327276795624</v>
      </c>
      <c r="C16" s="14">
        <v>709.72537499999999</v>
      </c>
      <c r="D16" s="14">
        <v>100.35</v>
      </c>
      <c r="E16" s="14">
        <v>707250</v>
      </c>
      <c r="F16" s="28">
        <v>41466</v>
      </c>
      <c r="G16" s="15" t="s">
        <v>43</v>
      </c>
      <c r="H16" s="15" t="s">
        <v>132</v>
      </c>
      <c r="I16" s="15" t="s">
        <v>1040</v>
      </c>
      <c r="J16" s="15" t="s">
        <v>1041</v>
      </c>
      <c r="K16" s="12"/>
      <c r="L16" s="13"/>
      <c r="M16" s="11"/>
      <c r="N16" s="11"/>
    </row>
    <row r="17" spans="1:14" ht="13.5" customHeight="1" x14ac:dyDescent="0.2">
      <c r="A17" s="11"/>
      <c r="B17" s="14">
        <f>C17/'סכום נכסי ההשקעה'!$C$35*100</f>
        <v>4.229950917746722E-2</v>
      </c>
      <c r="C17" s="14">
        <v>15.091048799999999</v>
      </c>
      <c r="D17" s="14">
        <v>101.16</v>
      </c>
      <c r="E17" s="14">
        <v>14918</v>
      </c>
      <c r="F17" s="28">
        <v>41318</v>
      </c>
      <c r="G17" s="15" t="s">
        <v>43</v>
      </c>
      <c r="H17" s="15" t="s">
        <v>132</v>
      </c>
      <c r="I17" s="15" t="s">
        <v>1042</v>
      </c>
      <c r="J17" s="15" t="s">
        <v>1043</v>
      </c>
      <c r="K17" s="12"/>
      <c r="L17" s="13"/>
      <c r="M17" s="11"/>
      <c r="N17" s="11"/>
    </row>
    <row r="18" spans="1:14" ht="13.5" customHeight="1" x14ac:dyDescent="0.2">
      <c r="A18" s="11"/>
      <c r="B18" s="14">
        <f>C18/'סכום נכסי ההשקעה'!$C$35*100</f>
        <v>-1.7508279289235145</v>
      </c>
      <c r="C18" s="14">
        <v>-624.63679200000001</v>
      </c>
      <c r="D18" s="14">
        <v>94.12</v>
      </c>
      <c r="E18" s="14">
        <v>-663660</v>
      </c>
      <c r="F18" s="28">
        <v>41318</v>
      </c>
      <c r="G18" s="15" t="s">
        <v>43</v>
      </c>
      <c r="H18" s="15" t="s">
        <v>132</v>
      </c>
      <c r="I18" s="15" t="s">
        <v>1044</v>
      </c>
      <c r="J18" s="15" t="s">
        <v>1045</v>
      </c>
      <c r="K18" s="12"/>
      <c r="L18" s="13"/>
      <c r="M18" s="11"/>
      <c r="N18" s="11"/>
    </row>
    <row r="19" spans="1:14" ht="13.5" customHeight="1" x14ac:dyDescent="0.2">
      <c r="A19" s="11"/>
      <c r="B19" s="14">
        <f>C19/'סכום נכסי ההשקעה'!$C$35*100</f>
        <v>-4.0204604660077831E-2</v>
      </c>
      <c r="C19" s="14">
        <v>-14.343657</v>
      </c>
      <c r="D19" s="14">
        <v>96.15</v>
      </c>
      <c r="E19" s="14">
        <v>-14918</v>
      </c>
      <c r="F19" s="28">
        <v>41318</v>
      </c>
      <c r="G19" s="15" t="s">
        <v>43</v>
      </c>
      <c r="H19" s="15" t="s">
        <v>132</v>
      </c>
      <c r="I19" s="15" t="s">
        <v>1046</v>
      </c>
      <c r="J19" s="15" t="s">
        <v>1047</v>
      </c>
      <c r="K19" s="12"/>
      <c r="L19" s="13"/>
      <c r="M19" s="11"/>
      <c r="N19" s="11"/>
    </row>
    <row r="20" spans="1:14" ht="13.5" customHeight="1" x14ac:dyDescent="0.2">
      <c r="A20" s="11"/>
      <c r="B20" s="16">
        <f>C20/'סכום נכסי ההשקעה'!$C$35*100</f>
        <v>0.17232778271752561</v>
      </c>
      <c r="C20" s="16">
        <f>SUM(C10:C19)</f>
        <v>61.480783799999934</v>
      </c>
      <c r="D20" s="17"/>
      <c r="E20" s="16">
        <f>SUM(E10:E19)</f>
        <v>0</v>
      </c>
      <c r="F20" s="17"/>
      <c r="G20" s="17"/>
      <c r="H20" s="17"/>
      <c r="I20" s="17"/>
      <c r="J20" s="18" t="s">
        <v>906</v>
      </c>
      <c r="K20" s="12"/>
      <c r="L20" s="13"/>
      <c r="M20" s="11"/>
      <c r="N20" s="11"/>
    </row>
    <row r="21" spans="1:14" ht="13.5" customHeight="1" x14ac:dyDescent="0.2">
      <c r="A21" s="11"/>
      <c r="B21" s="43" t="s">
        <v>1025</v>
      </c>
      <c r="C21" s="43"/>
      <c r="D21" s="43"/>
      <c r="E21" s="43"/>
      <c r="F21" s="43"/>
      <c r="G21" s="43"/>
      <c r="H21" s="43"/>
      <c r="I21" s="43"/>
      <c r="J21" s="43"/>
      <c r="K21" s="12"/>
      <c r="L21" s="13"/>
      <c r="M21" s="11"/>
      <c r="N21" s="11"/>
    </row>
    <row r="22" spans="1:14" ht="13.5" customHeight="1" x14ac:dyDescent="0.2">
      <c r="A22" s="11"/>
      <c r="B22" s="14">
        <f>C22/'סכום נכסי ההשקעה'!$C$35*100</f>
        <v>2.8029535745366637E-8</v>
      </c>
      <c r="C22" s="14">
        <v>1.0000000000000001E-5</v>
      </c>
      <c r="D22" s="14">
        <v>0</v>
      </c>
      <c r="E22" s="14">
        <v>0</v>
      </c>
      <c r="F22" s="28"/>
      <c r="G22" s="15" t="s">
        <v>44</v>
      </c>
      <c r="H22" s="15" t="s">
        <v>44</v>
      </c>
      <c r="I22" s="15" t="s">
        <v>44</v>
      </c>
      <c r="J22" s="15" t="s">
        <v>44</v>
      </c>
      <c r="K22" s="12"/>
      <c r="L22" s="13"/>
      <c r="M22" s="11"/>
      <c r="N22" s="11"/>
    </row>
    <row r="23" spans="1:14" ht="13.5" customHeight="1" x14ac:dyDescent="0.2">
      <c r="A23" s="11"/>
      <c r="B23" s="16">
        <f>C23/'סכום נכסי ההשקעה'!$C$35*100</f>
        <v>2.8029535745366637E-8</v>
      </c>
      <c r="C23" s="16">
        <v>1.0000000000000001E-5</v>
      </c>
      <c r="D23" s="17"/>
      <c r="E23" s="16">
        <v>0</v>
      </c>
      <c r="F23" s="17"/>
      <c r="G23" s="17"/>
      <c r="H23" s="17"/>
      <c r="I23" s="17"/>
      <c r="J23" s="18" t="s">
        <v>1026</v>
      </c>
      <c r="K23" s="12"/>
      <c r="L23" s="13"/>
      <c r="M23" s="11"/>
      <c r="N23" s="11"/>
    </row>
    <row r="24" spans="1:14" ht="13.5" customHeight="1" x14ac:dyDescent="0.2">
      <c r="A24" s="11"/>
      <c r="B24" s="43" t="s">
        <v>907</v>
      </c>
      <c r="C24" s="43"/>
      <c r="D24" s="43"/>
      <c r="E24" s="43"/>
      <c r="F24" s="43"/>
      <c r="G24" s="43"/>
      <c r="H24" s="43"/>
      <c r="I24" s="43"/>
      <c r="J24" s="43"/>
      <c r="K24" s="12"/>
      <c r="L24" s="13"/>
      <c r="M24" s="11"/>
      <c r="N24" s="11"/>
    </row>
    <row r="25" spans="1:14" ht="13.5" customHeight="1" x14ac:dyDescent="0.2">
      <c r="A25" s="11"/>
      <c r="B25" s="14">
        <f>C25/'סכום נכסי ההשקעה'!$C$35*100</f>
        <v>2.8029535745366637E-8</v>
      </c>
      <c r="C25" s="14">
        <v>1.0000000000000001E-5</v>
      </c>
      <c r="D25" s="14">
        <v>0</v>
      </c>
      <c r="E25" s="14">
        <v>0</v>
      </c>
      <c r="F25" s="28"/>
      <c r="G25" s="15" t="s">
        <v>44</v>
      </c>
      <c r="H25" s="15" t="s">
        <v>44</v>
      </c>
      <c r="I25" s="15" t="s">
        <v>44</v>
      </c>
      <c r="J25" s="15" t="s">
        <v>44</v>
      </c>
      <c r="K25" s="12"/>
      <c r="L25" s="13"/>
      <c r="M25" s="11"/>
      <c r="N25" s="11"/>
    </row>
    <row r="26" spans="1:14" ht="13.5" customHeight="1" x14ac:dyDescent="0.2">
      <c r="A26" s="11"/>
      <c r="B26" s="16">
        <f>C26/'סכום נכסי ההשקעה'!$C$35*100</f>
        <v>2.8029535745366637E-8</v>
      </c>
      <c r="C26" s="16">
        <v>1.0000000000000001E-5</v>
      </c>
      <c r="D26" s="17"/>
      <c r="E26" s="16">
        <v>0</v>
      </c>
      <c r="F26" s="17"/>
      <c r="G26" s="17"/>
      <c r="H26" s="17"/>
      <c r="I26" s="17"/>
      <c r="J26" s="18" t="s">
        <v>908</v>
      </c>
      <c r="K26" s="12"/>
      <c r="L26" s="13"/>
      <c r="M26" s="11"/>
      <c r="N26" s="11"/>
    </row>
    <row r="27" spans="1:14" ht="13.5" customHeight="1" x14ac:dyDescent="0.2">
      <c r="A27" s="11"/>
      <c r="B27" s="43" t="s">
        <v>789</v>
      </c>
      <c r="C27" s="43"/>
      <c r="D27" s="43"/>
      <c r="E27" s="43"/>
      <c r="F27" s="43"/>
      <c r="G27" s="43"/>
      <c r="H27" s="43"/>
      <c r="I27" s="43"/>
      <c r="J27" s="43"/>
      <c r="K27" s="12"/>
      <c r="L27" s="13"/>
      <c r="M27" s="11"/>
      <c r="N27" s="11"/>
    </row>
    <row r="28" spans="1:14" ht="13.5" customHeight="1" x14ac:dyDescent="0.2">
      <c r="A28" s="11"/>
      <c r="B28" s="14">
        <f>C28/'סכום נכסי ההשקעה'!$C$35*100</f>
        <v>2.8029535745366637E-8</v>
      </c>
      <c r="C28" s="14">
        <v>1.0000000000000001E-5</v>
      </c>
      <c r="D28" s="14">
        <v>0</v>
      </c>
      <c r="E28" s="14">
        <v>0</v>
      </c>
      <c r="F28" s="28"/>
      <c r="G28" s="15" t="s">
        <v>44</v>
      </c>
      <c r="H28" s="15" t="s">
        <v>44</v>
      </c>
      <c r="I28" s="15" t="s">
        <v>44</v>
      </c>
      <c r="J28" s="15" t="s">
        <v>44</v>
      </c>
      <c r="K28" s="12"/>
      <c r="L28" s="13"/>
      <c r="M28" s="11"/>
      <c r="N28" s="11"/>
    </row>
    <row r="29" spans="1:14" ht="13.5" customHeight="1" x14ac:dyDescent="0.2">
      <c r="A29" s="11"/>
      <c r="B29" s="16">
        <f>C29/'סכום נכסי ההשקעה'!$C$35*100</f>
        <v>2.8029535745366637E-8</v>
      </c>
      <c r="C29" s="16">
        <v>1.0000000000000001E-5</v>
      </c>
      <c r="D29" s="17"/>
      <c r="E29" s="16">
        <v>0</v>
      </c>
      <c r="F29" s="17"/>
      <c r="G29" s="17"/>
      <c r="H29" s="17"/>
      <c r="I29" s="17"/>
      <c r="J29" s="18" t="s">
        <v>790</v>
      </c>
      <c r="K29" s="12"/>
      <c r="L29" s="13"/>
      <c r="M29" s="11"/>
      <c r="N29" s="11"/>
    </row>
    <row r="30" spans="1:14" ht="13.5" customHeight="1" x14ac:dyDescent="0.2">
      <c r="A30" s="11"/>
      <c r="B30" s="16">
        <f>C30/'סכום נכסי ההשקעה'!$C$35*100</f>
        <v>0.17232778271752561</v>
      </c>
      <c r="C30" s="16">
        <f>+C20</f>
        <v>61.480783799999934</v>
      </c>
      <c r="D30" s="17"/>
      <c r="E30" s="16">
        <f>+E20</f>
        <v>0</v>
      </c>
      <c r="F30" s="17"/>
      <c r="G30" s="17"/>
      <c r="H30" s="17"/>
      <c r="I30" s="17"/>
      <c r="J30" s="18" t="s">
        <v>58</v>
      </c>
      <c r="K30" s="12"/>
      <c r="L30" s="13"/>
      <c r="M30" s="11"/>
      <c r="N30" s="11"/>
    </row>
    <row r="31" spans="1:14" ht="13.5" customHeight="1" x14ac:dyDescent="0.2">
      <c r="A31" s="11"/>
      <c r="B31" s="43" t="s">
        <v>59</v>
      </c>
      <c r="C31" s="43"/>
      <c r="D31" s="43"/>
      <c r="E31" s="43"/>
      <c r="F31" s="43"/>
      <c r="G31" s="43"/>
      <c r="H31" s="43"/>
      <c r="I31" s="43"/>
      <c r="J31" s="43"/>
      <c r="K31" s="12"/>
      <c r="L31" s="13"/>
      <c r="M31" s="11"/>
      <c r="N31" s="11"/>
    </row>
    <row r="32" spans="1:14" ht="13.5" customHeight="1" x14ac:dyDescent="0.2">
      <c r="A32" s="11"/>
      <c r="B32" s="43" t="s">
        <v>903</v>
      </c>
      <c r="C32" s="43"/>
      <c r="D32" s="43"/>
      <c r="E32" s="43"/>
      <c r="F32" s="43"/>
      <c r="G32" s="43"/>
      <c r="H32" s="43"/>
      <c r="I32" s="43"/>
      <c r="J32" s="43"/>
      <c r="K32" s="12"/>
      <c r="L32" s="13"/>
      <c r="M32" s="11"/>
      <c r="N32" s="11"/>
    </row>
    <row r="33" spans="1:14" ht="13.5" customHeight="1" x14ac:dyDescent="0.2">
      <c r="A33" s="11"/>
      <c r="B33" s="14">
        <f>C33/'סכום נכסי ההשקעה'!$C$35*100</f>
        <v>2.8029535745366637E-8</v>
      </c>
      <c r="C33" s="14">
        <v>1.0000000000000001E-5</v>
      </c>
      <c r="D33" s="14">
        <v>0</v>
      </c>
      <c r="E33" s="14">
        <v>0</v>
      </c>
      <c r="F33" s="28"/>
      <c r="G33" s="15" t="s">
        <v>44</v>
      </c>
      <c r="H33" s="15" t="s">
        <v>44</v>
      </c>
      <c r="I33" s="15" t="s">
        <v>44</v>
      </c>
      <c r="J33" s="15" t="s">
        <v>44</v>
      </c>
      <c r="K33" s="12"/>
      <c r="L33" s="13"/>
      <c r="M33" s="11"/>
      <c r="N33" s="11"/>
    </row>
    <row r="34" spans="1:14" ht="13.5" customHeight="1" x14ac:dyDescent="0.2">
      <c r="A34" s="11"/>
      <c r="B34" s="16">
        <f>C34/'סכום נכסי ההשקעה'!$C$35*100</f>
        <v>2.8029535745366637E-8</v>
      </c>
      <c r="C34" s="16">
        <v>1.0000000000000001E-5</v>
      </c>
      <c r="D34" s="17"/>
      <c r="E34" s="16">
        <v>0</v>
      </c>
      <c r="F34" s="17"/>
      <c r="G34" s="17"/>
      <c r="H34" s="17"/>
      <c r="I34" s="17"/>
      <c r="J34" s="18" t="s">
        <v>904</v>
      </c>
      <c r="K34" s="12"/>
      <c r="L34" s="13"/>
      <c r="M34" s="11"/>
      <c r="N34" s="11"/>
    </row>
    <row r="35" spans="1:14" ht="13.5" customHeight="1" x14ac:dyDescent="0.2">
      <c r="A35" s="11"/>
      <c r="B35" s="43" t="s">
        <v>909</v>
      </c>
      <c r="C35" s="43"/>
      <c r="D35" s="43"/>
      <c r="E35" s="43"/>
      <c r="F35" s="43"/>
      <c r="G35" s="43"/>
      <c r="H35" s="43"/>
      <c r="I35" s="43"/>
      <c r="J35" s="43"/>
      <c r="K35" s="12"/>
      <c r="L35" s="13"/>
      <c r="M35" s="11"/>
      <c r="N35" s="11"/>
    </row>
    <row r="36" spans="1:14" ht="13.5" customHeight="1" x14ac:dyDescent="0.2">
      <c r="A36" s="11"/>
      <c r="B36" s="14">
        <f>C36/'סכום נכסי ההשקעה'!$C$35*100</f>
        <v>2.8029535745366637E-8</v>
      </c>
      <c r="C36" s="14">
        <v>1.0000000000000001E-5</v>
      </c>
      <c r="D36" s="14">
        <v>0</v>
      </c>
      <c r="E36" s="14">
        <v>0</v>
      </c>
      <c r="F36" s="28"/>
      <c r="G36" s="15" t="s">
        <v>44</v>
      </c>
      <c r="H36" s="15" t="s">
        <v>44</v>
      </c>
      <c r="I36" s="15" t="s">
        <v>44</v>
      </c>
      <c r="J36" s="15" t="s">
        <v>44</v>
      </c>
      <c r="K36" s="12"/>
      <c r="L36" s="13"/>
      <c r="M36" s="11"/>
      <c r="N36" s="11"/>
    </row>
    <row r="37" spans="1:14" ht="13.5" customHeight="1" x14ac:dyDescent="0.2">
      <c r="A37" s="11"/>
      <c r="B37" s="16">
        <f>C37/'סכום נכסי ההשקעה'!$C$35*100</f>
        <v>2.8029535745366637E-8</v>
      </c>
      <c r="C37" s="16">
        <v>1.0000000000000001E-5</v>
      </c>
      <c r="D37" s="17"/>
      <c r="E37" s="16">
        <v>0</v>
      </c>
      <c r="F37" s="17"/>
      <c r="G37" s="17"/>
      <c r="H37" s="17"/>
      <c r="I37" s="17"/>
      <c r="J37" s="18" t="s">
        <v>910</v>
      </c>
      <c r="K37" s="12"/>
      <c r="L37" s="13"/>
      <c r="M37" s="11"/>
      <c r="N37" s="11"/>
    </row>
    <row r="38" spans="1:14" ht="13.5" customHeight="1" x14ac:dyDescent="0.2">
      <c r="A38" s="11"/>
      <c r="B38" s="43" t="s">
        <v>907</v>
      </c>
      <c r="C38" s="43"/>
      <c r="D38" s="43"/>
      <c r="E38" s="43"/>
      <c r="F38" s="43"/>
      <c r="G38" s="43"/>
      <c r="H38" s="43"/>
      <c r="I38" s="43"/>
      <c r="J38" s="43"/>
      <c r="K38" s="12"/>
      <c r="L38" s="13"/>
      <c r="M38" s="11"/>
      <c r="N38" s="11"/>
    </row>
    <row r="39" spans="1:14" ht="13.5" customHeight="1" x14ac:dyDescent="0.2">
      <c r="A39" s="11"/>
      <c r="B39" s="14">
        <f>C39/'סכום נכסי ההשקעה'!$C$35*100</f>
        <v>2.8029535745366637E-8</v>
      </c>
      <c r="C39" s="14">
        <v>1.0000000000000001E-5</v>
      </c>
      <c r="D39" s="14">
        <v>0</v>
      </c>
      <c r="E39" s="14">
        <v>0</v>
      </c>
      <c r="F39" s="28"/>
      <c r="G39" s="15" t="s">
        <v>44</v>
      </c>
      <c r="H39" s="15" t="s">
        <v>44</v>
      </c>
      <c r="I39" s="15" t="s">
        <v>44</v>
      </c>
      <c r="J39" s="15" t="s">
        <v>44</v>
      </c>
      <c r="K39" s="12"/>
      <c r="L39" s="13"/>
      <c r="M39" s="11"/>
      <c r="N39" s="11"/>
    </row>
    <row r="40" spans="1:14" ht="13.5" customHeight="1" x14ac:dyDescent="0.2">
      <c r="A40" s="11"/>
      <c r="B40" s="16">
        <f>C40/'סכום נכסי ההשקעה'!$C$35*100</f>
        <v>2.8029535745366637E-8</v>
      </c>
      <c r="C40" s="16">
        <v>1.0000000000000001E-5</v>
      </c>
      <c r="D40" s="17"/>
      <c r="E40" s="16">
        <v>0</v>
      </c>
      <c r="F40" s="17"/>
      <c r="G40" s="17"/>
      <c r="H40" s="17"/>
      <c r="I40" s="17"/>
      <c r="J40" s="18" t="s">
        <v>908</v>
      </c>
      <c r="K40" s="12"/>
      <c r="L40" s="13"/>
      <c r="M40" s="11"/>
      <c r="N40" s="11"/>
    </row>
    <row r="41" spans="1:14" ht="13.5" customHeight="1" x14ac:dyDescent="0.2">
      <c r="A41" s="11"/>
      <c r="B41" s="43" t="s">
        <v>789</v>
      </c>
      <c r="C41" s="43"/>
      <c r="D41" s="43"/>
      <c r="E41" s="43"/>
      <c r="F41" s="43"/>
      <c r="G41" s="43"/>
      <c r="H41" s="43"/>
      <c r="I41" s="43"/>
      <c r="J41" s="43"/>
      <c r="K41" s="12"/>
      <c r="L41" s="13"/>
      <c r="M41" s="11"/>
      <c r="N41" s="11"/>
    </row>
    <row r="42" spans="1:14" ht="13.5" customHeight="1" x14ac:dyDescent="0.2">
      <c r="A42" s="11"/>
      <c r="B42" s="14">
        <f>C42/'סכום נכסי ההשקעה'!$C$35*100</f>
        <v>2.8029535745366637E-8</v>
      </c>
      <c r="C42" s="14">
        <v>1.0000000000000001E-5</v>
      </c>
      <c r="D42" s="14">
        <v>0</v>
      </c>
      <c r="E42" s="14">
        <v>0</v>
      </c>
      <c r="F42" s="28"/>
      <c r="G42" s="15" t="s">
        <v>44</v>
      </c>
      <c r="H42" s="15" t="s">
        <v>44</v>
      </c>
      <c r="I42" s="15" t="s">
        <v>44</v>
      </c>
      <c r="J42" s="15" t="s">
        <v>44</v>
      </c>
      <c r="K42" s="12"/>
      <c r="L42" s="13"/>
      <c r="M42" s="11"/>
      <c r="N42" s="11"/>
    </row>
    <row r="43" spans="1:14" ht="13.5" customHeight="1" x14ac:dyDescent="0.2">
      <c r="A43" s="11"/>
      <c r="B43" s="16">
        <f>C43/'סכום נכסי ההשקעה'!$C$35*100</f>
        <v>2.8029535745366637E-8</v>
      </c>
      <c r="C43" s="16">
        <v>1.0000000000000001E-5</v>
      </c>
      <c r="D43" s="17"/>
      <c r="E43" s="16">
        <v>0</v>
      </c>
      <c r="F43" s="17"/>
      <c r="G43" s="17"/>
      <c r="H43" s="17"/>
      <c r="I43" s="17"/>
      <c r="J43" s="18" t="s">
        <v>790</v>
      </c>
      <c r="K43" s="12"/>
      <c r="L43" s="13"/>
      <c r="M43" s="11"/>
      <c r="N43" s="11"/>
    </row>
    <row r="44" spans="1:14" ht="13.5" customHeight="1" x14ac:dyDescent="0.2">
      <c r="A44" s="11"/>
      <c r="B44" s="16">
        <f>C44/'סכום נכסי ההשקעה'!$C$35*100</f>
        <v>1.1211814298146655E-7</v>
      </c>
      <c r="C44" s="16">
        <v>4.0000000000000003E-5</v>
      </c>
      <c r="D44" s="17"/>
      <c r="E44" s="16">
        <v>0</v>
      </c>
      <c r="F44" s="17"/>
      <c r="G44" s="17"/>
      <c r="H44" s="17"/>
      <c r="I44" s="17"/>
      <c r="J44" s="18" t="s">
        <v>64</v>
      </c>
      <c r="K44" s="12"/>
      <c r="L44" s="13"/>
      <c r="M44" s="11"/>
      <c r="N44" s="11"/>
    </row>
    <row r="45" spans="1:14" ht="13.5" customHeight="1" x14ac:dyDescent="0.2">
      <c r="A45" s="11"/>
      <c r="B45" s="19">
        <f>C45/'סכום נכסי ההשקעה'!$C$35*100</f>
        <v>0.17232778271752561</v>
      </c>
      <c r="C45" s="19">
        <f>+C30</f>
        <v>61.480783799999934</v>
      </c>
      <c r="D45" s="20"/>
      <c r="E45" s="19">
        <f>+E30</f>
        <v>0</v>
      </c>
      <c r="F45" s="20"/>
      <c r="G45" s="20"/>
      <c r="H45" s="20"/>
      <c r="I45" s="20"/>
      <c r="J45" s="21" t="s">
        <v>917</v>
      </c>
      <c r="K45" s="12"/>
      <c r="L45" s="13"/>
      <c r="M45" s="11"/>
      <c r="N45" s="11"/>
    </row>
    <row r="46" spans="1:14" ht="13.5" customHeight="1" x14ac:dyDescent="0.2">
      <c r="A46" s="11"/>
      <c r="B46" s="13"/>
      <c r="C46" s="12"/>
      <c r="D46" s="12"/>
      <c r="E46" s="12"/>
      <c r="F46" s="12"/>
      <c r="G46" s="12"/>
      <c r="H46" s="12"/>
      <c r="I46" s="12"/>
      <c r="J46" s="12"/>
      <c r="K46" s="12"/>
      <c r="L46" s="13"/>
      <c r="M46" s="11"/>
      <c r="N46" s="11"/>
    </row>
    <row r="47" spans="1:14" ht="13.5" customHeight="1" x14ac:dyDescent="0.2">
      <c r="A47" s="11"/>
      <c r="B47" s="45" t="s">
        <v>31</v>
      </c>
      <c r="C47" s="45"/>
      <c r="D47" s="45"/>
      <c r="E47" s="45"/>
      <c r="F47" s="45"/>
      <c r="G47" s="45"/>
      <c r="H47" s="45"/>
      <c r="I47" s="45"/>
      <c r="J47" s="45"/>
      <c r="K47" s="45"/>
      <c r="L47" s="13"/>
      <c r="M47" s="11"/>
      <c r="N47" s="11"/>
    </row>
    <row r="48" spans="1:14" ht="13.5" customHeight="1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spans="1:14" ht="13.5" customHeight="1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0" spans="1:14" ht="13.5" customHeight="1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</row>
    <row r="51" spans="1:14" ht="13.5" customHeight="1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spans="1:14" ht="13.5" customHeight="1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 spans="1:14" ht="13.5" customHeight="1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spans="1:14" ht="13.5" customHeight="1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</row>
    <row r="55" spans="1:14" ht="13.5" customHeight="1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spans="1:14" ht="13.5" customHeight="1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 spans="1:14" ht="13.5" customHeight="1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</row>
    <row r="58" spans="1:14" ht="13.5" customHeight="1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</row>
    <row r="59" spans="1:14" ht="13.5" customHeight="1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 spans="1:14" ht="13.5" customHeight="1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</row>
    <row r="61" spans="1:14" ht="13.5" customHeight="1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</row>
    <row r="62" spans="1:14" ht="13.5" customHeight="1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</row>
    <row r="63" spans="1:14" ht="13.5" customHeight="1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 spans="1:14" ht="13.5" customHeight="1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spans="1:14" ht="13.5" customHeight="1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 spans="1:14" ht="13.5" customHeight="1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</row>
    <row r="67" spans="1:14" ht="13.5" customHeight="1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spans="1:14" ht="13.5" customHeight="1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1:14" ht="13.5" customHeight="1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</row>
    <row r="70" spans="1:14" ht="13.5" customHeight="1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</row>
    <row r="71" spans="1:14" ht="13.5" customHeight="1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</row>
    <row r="72" spans="1:14" ht="13.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</row>
    <row r="73" spans="1:14" ht="13.5" customHeight="1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</row>
    <row r="74" spans="1:14" ht="13.5" customHeight="1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</row>
    <row r="75" spans="1:14" ht="13.5" customHeight="1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</row>
    <row r="76" spans="1:14" ht="13.5" customHeight="1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</row>
    <row r="77" spans="1:14" ht="13.5" customHeight="1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</row>
    <row r="78" spans="1:14" ht="13.5" customHeight="1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</row>
    <row r="79" spans="1:14" ht="13.5" customHeight="1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</row>
    <row r="80" spans="1:14" ht="13.5" customHeight="1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 spans="1:14" ht="13.5" customHeight="1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</row>
    <row r="82" spans="1:14" ht="13.5" customHeight="1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</row>
    <row r="83" spans="1:14" ht="13.5" customHeight="1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</row>
    <row r="84" spans="1:14" ht="13.5" customHeight="1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</row>
    <row r="85" spans="1:14" ht="13.5" customHeight="1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</row>
    <row r="86" spans="1:14" ht="13.5" customHeight="1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</row>
    <row r="87" spans="1:14" ht="13.5" customHeight="1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</row>
    <row r="88" spans="1:14" ht="13.5" customHeight="1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 spans="1:14" ht="13.5" customHeight="1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</row>
    <row r="90" spans="1:14" ht="13.5" customHeight="1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</row>
    <row r="91" spans="1:14" ht="13.5" customHeight="1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</row>
    <row r="92" spans="1:14" ht="13.5" customHeight="1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 spans="1:14" ht="13.5" customHeight="1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</row>
    <row r="94" spans="1:14" ht="13.5" customHeight="1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</row>
    <row r="95" spans="1:14" ht="13.5" customHeight="1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</row>
    <row r="96" spans="1:14" ht="13.5" customHeight="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</row>
    <row r="97" spans="1:14" ht="13.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</row>
    <row r="98" spans="1:14" ht="13.5" customHeight="1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</row>
    <row r="99" spans="1:14" ht="13.5" customHeight="1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</row>
    <row r="100" spans="1:14" ht="13.5" customHeight="1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</row>
    <row r="101" spans="1:14" ht="13.5" customHeight="1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</row>
    <row r="102" spans="1:14" ht="13.5" customHeight="1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</row>
    <row r="103" spans="1:14" ht="13.5" customHeight="1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</row>
    <row r="104" spans="1:14" ht="13.5" customHeight="1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</row>
    <row r="105" spans="1:14" ht="13.5" customHeight="1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</row>
    <row r="106" spans="1:14" ht="13.5" customHeight="1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</row>
    <row r="107" spans="1:14" ht="13.5" customHeight="1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</row>
    <row r="108" spans="1:14" ht="13.5" customHeight="1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</row>
    <row r="109" spans="1:14" ht="13.5" customHeight="1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</row>
    <row r="110" spans="1:14" ht="13.5" customHeight="1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</row>
    <row r="111" spans="1:14" ht="13.5" customHeight="1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</row>
    <row r="112" spans="1:14" ht="13.5" customHeight="1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</row>
    <row r="113" spans="1:14" ht="13.5" customHeight="1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</row>
    <row r="114" spans="1:14" ht="13.5" customHeight="1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</row>
    <row r="115" spans="1:14" ht="13.5" customHeight="1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</row>
    <row r="116" spans="1:14" ht="13.5" customHeight="1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</row>
    <row r="117" spans="1:14" ht="13.5" customHeight="1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ht="13.5" customHeight="1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</row>
    <row r="119" spans="1:14" ht="13.5" customHeight="1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</row>
    <row r="120" spans="1:14" ht="13.5" customHeight="1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</row>
    <row r="121" spans="1:14" ht="13.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</row>
    <row r="122" spans="1:14" ht="13.5" customHeight="1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</row>
    <row r="123" spans="1:14" ht="13.5" customHeight="1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</row>
    <row r="124" spans="1:14" ht="13.5" customHeight="1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</row>
    <row r="125" spans="1:14" ht="13.5" customHeight="1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</row>
    <row r="126" spans="1:14" ht="13.5" customHeight="1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</row>
    <row r="127" spans="1:14" ht="13.5" customHeight="1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</row>
    <row r="128" spans="1:14" ht="13.5" customHeight="1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</row>
    <row r="129" spans="1:14" ht="13.5" customHeight="1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</row>
    <row r="130" spans="1:14" ht="13.5" customHeight="1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</row>
    <row r="131" spans="1:14" ht="13.5" customHeight="1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</row>
    <row r="132" spans="1:14" ht="13.5" customHeight="1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</row>
    <row r="133" spans="1:14" ht="13.5" customHeight="1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</row>
    <row r="134" spans="1:14" ht="13.5" customHeight="1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</row>
    <row r="135" spans="1:14" ht="13.5" customHeight="1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</row>
    <row r="136" spans="1:14" ht="13.5" customHeight="1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</row>
    <row r="137" spans="1:14" ht="13.5" customHeight="1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</row>
    <row r="138" spans="1:14" ht="13.5" customHeight="1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</row>
    <row r="139" spans="1:14" ht="13.5" customHeight="1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</row>
    <row r="140" spans="1:14" ht="13.5" customHeight="1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</row>
    <row r="141" spans="1:14" ht="13.5" customHeight="1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</row>
    <row r="142" spans="1:14" ht="13.5" customHeight="1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</row>
    <row r="143" spans="1:14" ht="13.5" customHeight="1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</row>
    <row r="144" spans="1:14" ht="13.5" customHeight="1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</row>
    <row r="145" spans="1:14" ht="13.5" customHeight="1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</row>
    <row r="146" spans="1:14" ht="13.5" customHeight="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</row>
    <row r="147" spans="1:14" ht="13.5" customHeight="1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</row>
    <row r="148" spans="1:14" ht="13.5" customHeight="1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</row>
    <row r="149" spans="1:14" ht="13.5" customHeight="1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</row>
    <row r="150" spans="1:14" ht="13.5" customHeight="1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</row>
    <row r="151" spans="1:14" ht="13.5" customHeight="1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</row>
    <row r="152" spans="1:14" ht="13.5" customHeight="1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</row>
    <row r="153" spans="1:14" ht="13.5" customHeight="1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</row>
    <row r="154" spans="1:14" ht="13.5" customHeight="1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</row>
    <row r="155" spans="1:14" ht="13.5" customHeight="1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</row>
    <row r="156" spans="1:14" ht="13.5" customHeight="1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</row>
    <row r="157" spans="1:14" ht="13.5" customHeight="1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</row>
    <row r="158" spans="1:14" ht="13.5" customHeight="1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</row>
    <row r="159" spans="1:14" ht="13.5" customHeight="1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</row>
    <row r="160" spans="1:14" ht="13.5" customHeight="1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</row>
    <row r="161" spans="1:14" ht="13.5" customHeight="1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</row>
    <row r="162" spans="1:14" ht="13.5" customHeight="1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</row>
    <row r="163" spans="1:14" ht="13.5" customHeight="1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</row>
    <row r="164" spans="1:14" ht="13.5" customHeight="1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</row>
    <row r="165" spans="1:14" ht="13.5" customHeight="1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</row>
    <row r="166" spans="1:14" ht="13.5" customHeight="1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</row>
    <row r="167" spans="1:14" ht="13.5" customHeight="1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</row>
    <row r="168" spans="1:14" ht="13.5" customHeight="1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</row>
    <row r="169" spans="1:14" ht="13.5" customHeight="1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</row>
    <row r="170" spans="1:14" ht="13.5" customHeight="1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</row>
    <row r="171" spans="1:14" ht="13.5" customHeight="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</row>
    <row r="172" spans="1:14" ht="13.5" customHeight="1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</row>
    <row r="173" spans="1:14" ht="13.5" customHeight="1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</row>
    <row r="174" spans="1:14" ht="13.5" customHeight="1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</row>
    <row r="175" spans="1:14" ht="13.5" customHeight="1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</row>
    <row r="176" spans="1:14" ht="13.5" customHeight="1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</row>
    <row r="177" spans="1:14" ht="13.5" customHeight="1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</row>
    <row r="178" spans="1:14" ht="13.5" customHeight="1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</row>
    <row r="179" spans="1:14" ht="13.5" customHeight="1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</row>
    <row r="180" spans="1:14" ht="13.5" customHeight="1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</row>
    <row r="181" spans="1:14" ht="13.5" customHeight="1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</row>
    <row r="182" spans="1:14" ht="13.5" customHeight="1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</row>
    <row r="183" spans="1:14" ht="13.5" customHeight="1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</row>
    <row r="184" spans="1:14" ht="13.5" customHeight="1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</row>
    <row r="185" spans="1:14" ht="13.5" customHeight="1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</row>
    <row r="186" spans="1:14" ht="13.5" customHeight="1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</row>
    <row r="187" spans="1:14" ht="13.5" customHeight="1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</row>
    <row r="188" spans="1:14" ht="13.5" customHeight="1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</row>
    <row r="189" spans="1:14" ht="13.5" customHeight="1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</row>
    <row r="190" spans="1:14" ht="13.5" customHeight="1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</row>
    <row r="191" spans="1:14" ht="13.5" customHeight="1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</row>
    <row r="192" spans="1:14" ht="13.5" customHeight="1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</row>
    <row r="193" spans="1:14" ht="13.5" customHeight="1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</row>
    <row r="194" spans="1:14" ht="13.5" customHeight="1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</row>
    <row r="195" spans="1:14" ht="13.5" customHeight="1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</row>
    <row r="196" spans="1:14" ht="13.5" customHeight="1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</row>
    <row r="197" spans="1:14" ht="13.5" customHeight="1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</row>
    <row r="198" spans="1:14" ht="13.5" customHeight="1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</row>
    <row r="199" spans="1:14" ht="13.5" customHeight="1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</row>
    <row r="200" spans="1:14" ht="13.5" customHeight="1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</row>
    <row r="201" spans="1:14" ht="13.5" customHeight="1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</row>
    <row r="202" spans="1:14" ht="13.5" customHeight="1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</row>
    <row r="203" spans="1:14" ht="13.5" customHeight="1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</row>
    <row r="204" spans="1:14" ht="13.5" customHeight="1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</row>
    <row r="205" spans="1:14" ht="13.5" customHeight="1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</row>
    <row r="206" spans="1:14" ht="13.5" customHeight="1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</row>
    <row r="207" spans="1:14" ht="13.5" customHeight="1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</row>
    <row r="208" spans="1:14" ht="13.5" customHeight="1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</row>
    <row r="209" spans="1:14" ht="13.5" customHeight="1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</row>
    <row r="210" spans="1:14" ht="13.5" customHeight="1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</row>
    <row r="211" spans="1:14" ht="13.5" customHeight="1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</row>
    <row r="212" spans="1:14" ht="13.5" customHeight="1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</row>
    <row r="213" spans="1:14" ht="13.5" customHeight="1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</row>
    <row r="214" spans="1:14" ht="13.5" customHeight="1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</row>
    <row r="215" spans="1:14" ht="13.5" customHeight="1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</row>
    <row r="216" spans="1:14" ht="13.5" customHeight="1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</row>
    <row r="217" spans="1:14" ht="13.5" customHeight="1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</row>
    <row r="218" spans="1:14" ht="13.5" customHeight="1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</row>
    <row r="219" spans="1:14" ht="13.5" customHeight="1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</row>
    <row r="220" spans="1:14" ht="13.5" customHeight="1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</row>
    <row r="221" spans="1:14" ht="13.5" customHeight="1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</row>
    <row r="222" spans="1:14" ht="13.5" customHeight="1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</row>
    <row r="223" spans="1:14" ht="13.5" customHeight="1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</row>
    <row r="224" spans="1:14" ht="13.5" customHeight="1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</row>
    <row r="225" spans="1:14" ht="13.5" customHeight="1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</row>
    <row r="226" spans="1:14" ht="13.5" customHeight="1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</row>
    <row r="227" spans="1:14" ht="13.5" customHeight="1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</row>
    <row r="228" spans="1:14" ht="13.5" customHeight="1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</row>
    <row r="229" spans="1:14" ht="13.5" customHeight="1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</row>
    <row r="230" spans="1:14" ht="13.5" customHeight="1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</row>
    <row r="231" spans="1:14" ht="13.5" customHeight="1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</row>
    <row r="232" spans="1:14" ht="13.5" customHeight="1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</row>
    <row r="233" spans="1:14" ht="13.5" customHeight="1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</row>
    <row r="234" spans="1:14" ht="13.5" customHeight="1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</row>
    <row r="235" spans="1:14" ht="13.5" customHeight="1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</row>
    <row r="236" spans="1:14" ht="13.5" customHeight="1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</row>
    <row r="237" spans="1:14" ht="13.5" customHeight="1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</row>
    <row r="238" spans="1:14" ht="13.5" customHeight="1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</row>
    <row r="239" spans="1:14" ht="13.5" customHeight="1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</row>
    <row r="240" spans="1:14" ht="13.5" customHeight="1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</row>
    <row r="241" spans="1:14" ht="13.5" customHeight="1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</row>
    <row r="242" spans="1:14" ht="13.5" customHeight="1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</row>
    <row r="243" spans="1:14" ht="13.5" customHeight="1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</row>
    <row r="244" spans="1:14" ht="13.5" customHeight="1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</row>
    <row r="245" spans="1:14" ht="13.5" customHeight="1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</row>
    <row r="246" spans="1:14" ht="13.5" customHeight="1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</row>
    <row r="247" spans="1:14" ht="13.5" customHeight="1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</row>
    <row r="248" spans="1:14" ht="13.5" customHeight="1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</row>
    <row r="249" spans="1:14" ht="13.5" customHeight="1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</row>
    <row r="250" spans="1:14" ht="13.5" customHeight="1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</row>
    <row r="251" spans="1:14" ht="13.5" customHeight="1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</row>
    <row r="252" spans="1:14" ht="13.5" customHeight="1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</row>
    <row r="253" spans="1:14" ht="13.5" customHeight="1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</row>
    <row r="254" spans="1:14" ht="13.5" customHeight="1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</row>
    <row r="255" spans="1:14" ht="13.5" customHeight="1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</row>
    <row r="256" spans="1:14" ht="13.5" customHeight="1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</row>
    <row r="257" spans="1:14" ht="13.5" customHeight="1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</row>
    <row r="258" spans="1:14" ht="13.5" customHeight="1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</row>
    <row r="259" spans="1:14" ht="13.5" customHeight="1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</row>
    <row r="260" spans="1:14" ht="13.5" customHeight="1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</row>
    <row r="261" spans="1:14" ht="13.5" customHeight="1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</row>
    <row r="262" spans="1:14" ht="13.5" customHeight="1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</row>
    <row r="263" spans="1:14" ht="13.5" customHeight="1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</row>
    <row r="264" spans="1:14" ht="13.5" customHeight="1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</row>
    <row r="265" spans="1:14" ht="13.5" customHeight="1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</row>
    <row r="266" spans="1:14" ht="13.5" customHeight="1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</row>
    <row r="267" spans="1:14" ht="13.5" customHeight="1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</row>
    <row r="268" spans="1:14" ht="13.5" customHeight="1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</row>
    <row r="269" spans="1:14" ht="13.5" customHeight="1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</row>
    <row r="270" spans="1:14" ht="13.5" customHeight="1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</row>
    <row r="271" spans="1:14" ht="13.5" customHeight="1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</row>
    <row r="272" spans="1:14" ht="13.5" customHeight="1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</row>
    <row r="273" spans="1:14" ht="13.5" customHeight="1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</row>
    <row r="274" spans="1:14" ht="13.5" customHeight="1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</row>
    <row r="275" spans="1:14" ht="13.5" customHeight="1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</row>
    <row r="276" spans="1:14" ht="13.5" customHeight="1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</row>
    <row r="277" spans="1:14" ht="13.5" customHeight="1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</row>
    <row r="278" spans="1:14" ht="13.5" customHeight="1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</row>
    <row r="279" spans="1:14" ht="13.5" customHeight="1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</row>
    <row r="280" spans="1:14" ht="13.5" customHeight="1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</row>
    <row r="281" spans="1:14" ht="13.5" customHeight="1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</row>
    <row r="282" spans="1:14" ht="13.5" customHeight="1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</row>
    <row r="283" spans="1:14" ht="13.5" customHeight="1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</row>
    <row r="284" spans="1:14" ht="13.5" customHeight="1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</row>
    <row r="285" spans="1:14" ht="13.5" customHeight="1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</row>
    <row r="286" spans="1:14" ht="13.5" customHeight="1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</row>
    <row r="287" spans="1:14" ht="13.5" customHeight="1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</row>
    <row r="288" spans="1:14" ht="13.5" customHeight="1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</row>
    <row r="289" spans="1:14" ht="13.5" customHeight="1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</row>
    <row r="290" spans="1:14" ht="13.5" customHeight="1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</row>
    <row r="291" spans="1:14" ht="13.5" customHeight="1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</row>
    <row r="292" spans="1:14" ht="13.5" customHeight="1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</row>
    <row r="293" spans="1:14" ht="13.5" customHeight="1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</row>
    <row r="294" spans="1:14" ht="13.5" customHeight="1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</row>
    <row r="295" spans="1:14" ht="13.5" customHeight="1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</row>
    <row r="296" spans="1:14" ht="13.5" customHeight="1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</row>
    <row r="297" spans="1:14" ht="13.5" customHeight="1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</row>
    <row r="298" spans="1:14" ht="13.5" customHeight="1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</row>
    <row r="299" spans="1:14" ht="13.5" customHeight="1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</row>
    <row r="300" spans="1:14" ht="13.5" customHeight="1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</row>
    <row r="301" spans="1:14" ht="13.5" customHeight="1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</row>
    <row r="302" spans="1:14" ht="13.5" customHeight="1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</row>
    <row r="303" spans="1:14" ht="13.5" customHeight="1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</row>
    <row r="304" spans="1:14" ht="13.5" customHeight="1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</row>
    <row r="305" spans="1:14" ht="13.5" customHeight="1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</row>
    <row r="306" spans="1:14" ht="13.5" customHeight="1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</row>
    <row r="307" spans="1:14" ht="13.5" customHeight="1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</row>
    <row r="308" spans="1:14" ht="13.5" customHeight="1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</row>
    <row r="309" spans="1:14" ht="13.5" customHeight="1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</row>
    <row r="310" spans="1:14" ht="13.5" customHeight="1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</row>
    <row r="311" spans="1:14" ht="13.5" customHeight="1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</row>
    <row r="312" spans="1:14" ht="13.5" customHeight="1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</row>
    <row r="313" spans="1:14" ht="13.5" customHeight="1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</row>
    <row r="314" spans="1:14" ht="13.5" customHeight="1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</row>
    <row r="315" spans="1:14" ht="13.5" customHeight="1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</row>
    <row r="316" spans="1:14" ht="13.5" customHeight="1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</row>
    <row r="317" spans="1:14" ht="13.5" customHeight="1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</row>
    <row r="318" spans="1:14" ht="13.5" customHeight="1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</row>
    <row r="319" spans="1:14" ht="13.5" customHeight="1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</row>
    <row r="320" spans="1:14" ht="13.5" customHeight="1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</row>
    <row r="321" spans="1:14" ht="13.5" customHeight="1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</row>
    <row r="322" spans="1:14" ht="13.5" customHeight="1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</row>
    <row r="323" spans="1:14" ht="13.5" customHeight="1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</row>
    <row r="324" spans="1:14" ht="13.5" customHeight="1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</row>
    <row r="325" spans="1:14" ht="13.5" customHeight="1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</row>
    <row r="326" spans="1:14" ht="13.5" customHeight="1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</row>
    <row r="327" spans="1:14" ht="13.5" customHeight="1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</row>
    <row r="328" spans="1:14" ht="13.5" customHeight="1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</row>
    <row r="329" spans="1:14" ht="13.5" customHeight="1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</row>
    <row r="330" spans="1:14" ht="13.5" customHeight="1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</row>
    <row r="331" spans="1:14" ht="13.5" customHeight="1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</row>
    <row r="332" spans="1:14" ht="13.5" customHeight="1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</row>
    <row r="333" spans="1:14" ht="13.5" customHeight="1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</row>
    <row r="334" spans="1:14" ht="13.5" customHeight="1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</row>
    <row r="335" spans="1:14" ht="13.5" customHeight="1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</row>
    <row r="336" spans="1:14" ht="13.5" customHeight="1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</row>
    <row r="337" spans="1:14" ht="13.5" customHeight="1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</row>
    <row r="338" spans="1:14" ht="13.5" customHeight="1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</row>
    <row r="339" spans="1:14" ht="13.5" customHeight="1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</row>
    <row r="340" spans="1:14" ht="13.5" customHeight="1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</row>
    <row r="341" spans="1:14" ht="13.5" customHeight="1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</row>
    <row r="342" spans="1:14" ht="13.5" customHeight="1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</row>
    <row r="343" spans="1:14" ht="13.5" customHeight="1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</row>
    <row r="344" spans="1:14" ht="13.5" customHeight="1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</row>
    <row r="345" spans="1:14" ht="13.5" customHeight="1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</row>
    <row r="346" spans="1:14" ht="13.5" customHeight="1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</row>
    <row r="347" spans="1:14" ht="13.5" customHeight="1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</row>
    <row r="348" spans="1:14" ht="13.5" customHeight="1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</row>
    <row r="349" spans="1:14" ht="13.5" customHeight="1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</row>
    <row r="350" spans="1:14" ht="13.5" customHeight="1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</row>
    <row r="351" spans="1:14" ht="13.5" customHeight="1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</row>
    <row r="352" spans="1:14" ht="13.5" customHeight="1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</row>
    <row r="353" spans="1:14" ht="13.5" customHeight="1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</row>
    <row r="354" spans="1:14" ht="13.5" customHeight="1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</row>
    <row r="355" spans="1:14" ht="13.5" customHeight="1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</row>
    <row r="356" spans="1:14" ht="13.5" customHeight="1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</row>
    <row r="357" spans="1:14" ht="13.5" customHeight="1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</row>
    <row r="358" spans="1:14" ht="13.5" customHeight="1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</row>
    <row r="359" spans="1:14" ht="13.5" customHeight="1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</row>
    <row r="360" spans="1:14" ht="13.5" customHeight="1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</row>
    <row r="361" spans="1:14" ht="13.5" customHeight="1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</row>
    <row r="362" spans="1:14" ht="13.5" customHeight="1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</row>
    <row r="363" spans="1:14" ht="13.5" customHeight="1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</row>
    <row r="364" spans="1:14" ht="13.5" customHeight="1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</row>
    <row r="365" spans="1:14" ht="13.5" customHeight="1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</row>
    <row r="366" spans="1:14" ht="13.5" customHeight="1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</row>
    <row r="367" spans="1:14" ht="13.5" customHeight="1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</row>
    <row r="368" spans="1:14" ht="13.5" customHeight="1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</row>
    <row r="369" spans="1:14" ht="13.5" customHeight="1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</row>
    <row r="370" spans="1:14" ht="13.5" customHeight="1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</row>
    <row r="371" spans="1:14" ht="13.5" customHeight="1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</row>
    <row r="372" spans="1:14" ht="13.5" customHeight="1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</row>
    <row r="373" spans="1:14" ht="13.5" customHeight="1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</row>
    <row r="374" spans="1:14" ht="13.5" customHeight="1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</row>
    <row r="375" spans="1:14" ht="13.5" customHeight="1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</row>
    <row r="376" spans="1:14" ht="13.5" customHeight="1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</row>
    <row r="377" spans="1:14" ht="13.5" customHeight="1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</row>
    <row r="378" spans="1:14" ht="13.5" customHeight="1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</row>
    <row r="379" spans="1:14" ht="13.5" customHeight="1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</row>
    <row r="380" spans="1:14" ht="13.5" customHeight="1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</row>
    <row r="381" spans="1:14" ht="13.5" customHeight="1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</row>
    <row r="382" spans="1:14" ht="13.5" customHeight="1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</row>
    <row r="383" spans="1:14" ht="13.5" customHeight="1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</row>
    <row r="384" spans="1:14" ht="13.5" customHeight="1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</row>
    <row r="385" spans="1:14" ht="13.5" customHeight="1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</row>
    <row r="386" spans="1:14" ht="13.5" customHeight="1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</row>
    <row r="387" spans="1:14" ht="13.5" customHeight="1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</row>
    <row r="388" spans="1:14" ht="13.5" customHeight="1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</row>
    <row r="389" spans="1:14" ht="13.5" customHeight="1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</row>
    <row r="390" spans="1:14" ht="13.5" customHeight="1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</row>
    <row r="391" spans="1:14" ht="13.5" customHeight="1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</row>
    <row r="392" spans="1:14" ht="13.5" customHeight="1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</row>
    <row r="393" spans="1:14" ht="13.5" customHeight="1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</row>
    <row r="394" spans="1:14" ht="13.5" customHeight="1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</row>
    <row r="395" spans="1:14" ht="13.5" customHeight="1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</row>
    <row r="396" spans="1:14" ht="13.5" customHeight="1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</row>
    <row r="397" spans="1:14" ht="13.5" customHeight="1" x14ac:dyDescent="0.2"/>
    <row r="398" spans="1:14" ht="13.5" customHeight="1" x14ac:dyDescent="0.2"/>
    <row r="399" spans="1:14" ht="13.5" customHeight="1" x14ac:dyDescent="0.2"/>
    <row r="400" spans="1:14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</sheetData>
  <mergeCells count="14">
    <mergeCell ref="B38:J38"/>
    <mergeCell ref="B41:J41"/>
    <mergeCell ref="B47:K47"/>
    <mergeCell ref="B21:J21"/>
    <mergeCell ref="B24:J24"/>
    <mergeCell ref="B27:J27"/>
    <mergeCell ref="B31:J31"/>
    <mergeCell ref="B32:J32"/>
    <mergeCell ref="B35:J35"/>
    <mergeCell ref="B5:J5"/>
    <mergeCell ref="B6:J6"/>
    <mergeCell ref="B1:J1"/>
    <mergeCell ref="B2:J3"/>
    <mergeCell ref="B9:J9"/>
  </mergeCells>
  <pageMargins left="0.511811023622047" right="0.511811023622047" top="0.39370078740157499" bottom="0.39370078740157499" header="0.39370078740157499" footer="0.39370078740157499"/>
  <pageSetup paperSize="9" orientation="landscape" horizontalDpi="0" verticalDpi="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>
    <outlinePr summaryBelow="0" summaryRight="0"/>
  </sheetPr>
  <dimension ref="A1:Q600"/>
  <sheetViews>
    <sheetView showGridLines="0" workbookViewId="0">
      <pane ySplit="4" topLeftCell="A5" activePane="bottomLeft" state="frozen"/>
      <selection pane="bottomLeft" activeCell="B58" sqref="B58:Q58"/>
    </sheetView>
  </sheetViews>
  <sheetFormatPr defaultRowHeight="12.75" x14ac:dyDescent="0.2"/>
  <cols>
    <col min="2" max="2" width="13.42578125" bestFit="1" customWidth="1"/>
    <col min="3" max="3" width="10" bestFit="1" customWidth="1"/>
    <col min="4" max="4" width="9.5703125" bestFit="1" customWidth="1"/>
    <col min="5" max="5" width="4.85546875" bestFit="1" customWidth="1"/>
    <col min="6" max="6" width="7.5703125" bestFit="1" customWidth="1"/>
    <col min="7" max="8" width="8.140625" bestFit="1" customWidth="1"/>
    <col min="9" max="9" width="5.28515625" bestFit="1" customWidth="1"/>
    <col min="10" max="10" width="6.85546875" bestFit="1" customWidth="1"/>
    <col min="11" max="11" width="7.28515625" bestFit="1" customWidth="1"/>
    <col min="12" max="12" width="7.7109375" bestFit="1" customWidth="1"/>
    <col min="13" max="13" width="4.140625" bestFit="1" customWidth="1"/>
    <col min="14" max="14" width="4.42578125" bestFit="1" customWidth="1"/>
    <col min="15" max="15" width="8.42578125" bestFit="1" customWidth="1"/>
    <col min="16" max="16" width="40.7109375" bestFit="1" customWidth="1"/>
    <col min="17" max="17" width="6.85546875" customWidth="1"/>
  </cols>
  <sheetData>
    <row r="1" spans="1:17" ht="21.6" customHeight="1" x14ac:dyDescent="0.2">
      <c r="B1" s="40" t="s">
        <v>1048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10"/>
    </row>
    <row r="2" spans="1:17" ht="15" customHeight="1" x14ac:dyDescent="0.2">
      <c r="B2" s="42" t="str">
        <f>+'סכום נכסי ההשקעה'!B2:D2</f>
        <v>לתאריך 31/12/2013
מבטחים- קופת גמל למטרות חופשה חגים והבראה (אישור אוצר  1154 )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10"/>
    </row>
    <row r="3" spans="1:17" ht="12.75" customHeight="1" thickBot="1" x14ac:dyDescent="0.25"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1"/>
    </row>
    <row r="4" spans="1:17" s="26" customFormat="1" ht="34.5" customHeight="1" thickBot="1" x14ac:dyDescent="0.25">
      <c r="A4" s="22"/>
      <c r="B4" s="23" t="s">
        <v>1</v>
      </c>
      <c r="C4" s="23" t="s">
        <v>67</v>
      </c>
      <c r="D4" s="23" t="s">
        <v>34</v>
      </c>
      <c r="E4" s="23" t="s">
        <v>69</v>
      </c>
      <c r="F4" s="23" t="s">
        <v>70</v>
      </c>
      <c r="G4" s="23" t="s">
        <v>35</v>
      </c>
      <c r="H4" s="23" t="s">
        <v>36</v>
      </c>
      <c r="I4" s="23" t="s">
        <v>32</v>
      </c>
      <c r="J4" s="23" t="s">
        <v>71</v>
      </c>
      <c r="K4" s="23" t="s">
        <v>919</v>
      </c>
      <c r="L4" s="23" t="s">
        <v>37</v>
      </c>
      <c r="M4" s="23" t="s">
        <v>38</v>
      </c>
      <c r="N4" s="23" t="s">
        <v>920</v>
      </c>
      <c r="O4" s="23" t="s">
        <v>39</v>
      </c>
      <c r="P4" s="23" t="s">
        <v>40</v>
      </c>
      <c r="Q4" s="25"/>
    </row>
    <row r="5" spans="1:17" ht="13.5" customHeight="1" thickBot="1" x14ac:dyDescent="0.25">
      <c r="A5" s="11"/>
      <c r="B5" s="43" t="s">
        <v>41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13"/>
    </row>
    <row r="6" spans="1:17" ht="13.5" customHeight="1" x14ac:dyDescent="0.2">
      <c r="A6" s="11"/>
      <c r="B6" s="43" t="s">
        <v>921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13"/>
    </row>
    <row r="7" spans="1:17" ht="13.5" customHeight="1" x14ac:dyDescent="0.2">
      <c r="A7" s="11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13"/>
    </row>
    <row r="8" spans="1:17" ht="13.5" customHeight="1" x14ac:dyDescent="0.2">
      <c r="A8" s="11"/>
      <c r="B8" s="14">
        <f>D8/'סכום נכסי ההשקעה'!$C$35*100</f>
        <v>2.8029535745366637E-8</v>
      </c>
      <c r="C8" s="14">
        <v>0</v>
      </c>
      <c r="D8" s="14">
        <v>1.0000000000000001E-5</v>
      </c>
      <c r="E8" s="14">
        <v>0</v>
      </c>
      <c r="F8" s="14">
        <v>0</v>
      </c>
      <c r="G8" s="14">
        <v>0</v>
      </c>
      <c r="H8" s="14">
        <v>0</v>
      </c>
      <c r="I8" s="15" t="s">
        <v>44</v>
      </c>
      <c r="J8" s="14">
        <v>0</v>
      </c>
      <c r="K8" s="28"/>
      <c r="L8" s="15"/>
      <c r="M8" s="15" t="s">
        <v>44</v>
      </c>
      <c r="N8" s="15"/>
      <c r="O8" s="15" t="s">
        <v>44</v>
      </c>
      <c r="P8" s="15" t="s">
        <v>44</v>
      </c>
      <c r="Q8" s="13"/>
    </row>
    <row r="9" spans="1:17" ht="13.5" customHeight="1" x14ac:dyDescent="0.2">
      <c r="A9" s="11"/>
      <c r="B9" s="16">
        <f>D9/'סכום נכסי ההשקעה'!$C$35*100</f>
        <v>2.8029535745366637E-8</v>
      </c>
      <c r="C9" s="17"/>
      <c r="D9" s="16">
        <v>1.0000000000000001E-5</v>
      </c>
      <c r="E9" s="17"/>
      <c r="F9" s="16">
        <v>0</v>
      </c>
      <c r="G9" s="16">
        <v>0</v>
      </c>
      <c r="H9" s="17"/>
      <c r="I9" s="17"/>
      <c r="J9" s="16">
        <v>0</v>
      </c>
      <c r="K9" s="17"/>
      <c r="L9" s="17"/>
      <c r="M9" s="17"/>
      <c r="N9" s="17"/>
      <c r="O9" s="17"/>
      <c r="P9" s="18" t="s">
        <v>916</v>
      </c>
      <c r="Q9" s="13"/>
    </row>
    <row r="10" spans="1:17" ht="13.5" customHeight="1" x14ac:dyDescent="0.2">
      <c r="A10" s="11"/>
      <c r="B10" s="16">
        <f>D10/'סכום נכסי ההשקעה'!$C$35*100</f>
        <v>2.8029535745366637E-8</v>
      </c>
      <c r="C10" s="17"/>
      <c r="D10" s="16">
        <v>1.0000000000000001E-5</v>
      </c>
      <c r="E10" s="17"/>
      <c r="F10" s="16">
        <v>0</v>
      </c>
      <c r="G10" s="16">
        <v>0</v>
      </c>
      <c r="H10" s="17"/>
      <c r="I10" s="17"/>
      <c r="J10" s="16">
        <v>0</v>
      </c>
      <c r="K10" s="17"/>
      <c r="L10" s="17"/>
      <c r="M10" s="17"/>
      <c r="N10" s="17"/>
      <c r="O10" s="17"/>
      <c r="P10" s="18" t="s">
        <v>922</v>
      </c>
      <c r="Q10" s="13"/>
    </row>
    <row r="11" spans="1:17" ht="13.5" customHeight="1" x14ac:dyDescent="0.2">
      <c r="A11" s="11"/>
      <c r="B11" s="43" t="s">
        <v>923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13"/>
    </row>
    <row r="12" spans="1:17" ht="13.5" customHeight="1" x14ac:dyDescent="0.2">
      <c r="A12" s="11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13"/>
    </row>
    <row r="13" spans="1:17" ht="13.5" customHeight="1" x14ac:dyDescent="0.2">
      <c r="A13" s="11"/>
      <c r="B13" s="14">
        <f>D13/'סכום נכסי ההשקעה'!$C$35*100</f>
        <v>5.0293878768635026E-3</v>
      </c>
      <c r="C13" s="14">
        <v>4.82332935230796E-3</v>
      </c>
      <c r="D13" s="14">
        <v>1.794317224</v>
      </c>
      <c r="E13" s="14">
        <v>40.880000000000003</v>
      </c>
      <c r="F13" s="14">
        <v>4389.2299999999996</v>
      </c>
      <c r="G13" s="14">
        <v>17.146336466789201</v>
      </c>
      <c r="H13" s="14">
        <v>2</v>
      </c>
      <c r="I13" s="15" t="s">
        <v>43</v>
      </c>
      <c r="J13" s="14">
        <v>6.6160412361643246</v>
      </c>
      <c r="K13" s="28">
        <v>41248</v>
      </c>
      <c r="L13" s="15"/>
      <c r="M13" s="15"/>
      <c r="N13" s="15"/>
      <c r="O13" s="15" t="s">
        <v>1049</v>
      </c>
      <c r="P13" s="15" t="s">
        <v>1050</v>
      </c>
      <c r="Q13" s="13"/>
    </row>
    <row r="14" spans="1:17" ht="13.5" customHeight="1" x14ac:dyDescent="0.2">
      <c r="A14" s="11"/>
      <c r="B14" s="16">
        <f>D14/'סכום נכסי ההשקעה'!$C$35*100</f>
        <v>5.0293878768635026E-3</v>
      </c>
      <c r="C14" s="17"/>
      <c r="D14" s="16">
        <f>SUM(D13)</f>
        <v>1.794317224</v>
      </c>
      <c r="E14" s="17"/>
      <c r="F14" s="16">
        <f>SUM(F13)</f>
        <v>4389.2299999999996</v>
      </c>
      <c r="G14" s="16">
        <v>17.146336466789201</v>
      </c>
      <c r="H14" s="17"/>
      <c r="I14" s="17"/>
      <c r="J14" s="16">
        <v>6.6160412361643246</v>
      </c>
      <c r="K14" s="17"/>
      <c r="L14" s="17"/>
      <c r="M14" s="17"/>
      <c r="N14" s="17"/>
      <c r="O14" s="17"/>
      <c r="P14" s="18" t="s">
        <v>916</v>
      </c>
      <c r="Q14" s="13"/>
    </row>
    <row r="15" spans="1:17" ht="13.5" customHeight="1" x14ac:dyDescent="0.2">
      <c r="A15" s="11"/>
      <c r="B15" s="16">
        <f>D15/'סכום נכסי ההשקעה'!$C$35*100</f>
        <v>5.0293878768635026E-3</v>
      </c>
      <c r="C15" s="17"/>
      <c r="D15" s="16">
        <f>+D14</f>
        <v>1.794317224</v>
      </c>
      <c r="E15" s="17"/>
      <c r="F15" s="16">
        <f>+F14</f>
        <v>4389.2299999999996</v>
      </c>
      <c r="G15" s="16">
        <v>17.146336466789201</v>
      </c>
      <c r="H15" s="17"/>
      <c r="I15" s="17"/>
      <c r="J15" s="16">
        <v>6.6160412361643246</v>
      </c>
      <c r="K15" s="17"/>
      <c r="L15" s="17"/>
      <c r="M15" s="17"/>
      <c r="N15" s="17"/>
      <c r="O15" s="17"/>
      <c r="P15" s="18" t="s">
        <v>924</v>
      </c>
      <c r="Q15" s="13"/>
    </row>
    <row r="16" spans="1:17" ht="13.5" customHeight="1" x14ac:dyDescent="0.2">
      <c r="A16" s="11"/>
      <c r="B16" s="43" t="s">
        <v>925</v>
      </c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13"/>
    </row>
    <row r="17" spans="1:17" ht="13.5" customHeight="1" x14ac:dyDescent="0.2">
      <c r="A17" s="11"/>
      <c r="B17" s="43" t="s">
        <v>1155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13"/>
    </row>
    <row r="18" spans="1:17" ht="13.5" customHeight="1" x14ac:dyDescent="0.2">
      <c r="A18" s="11"/>
      <c r="B18" s="14">
        <f>D18/'סכום נכסי ההשקעה'!$C$35*100</f>
        <v>2.8029535745366637E-8</v>
      </c>
      <c r="C18" s="14">
        <v>0</v>
      </c>
      <c r="D18" s="14">
        <v>1.0000000000000001E-5</v>
      </c>
      <c r="E18" s="14">
        <v>0</v>
      </c>
      <c r="F18" s="14">
        <v>0</v>
      </c>
      <c r="G18" s="14">
        <v>0</v>
      </c>
      <c r="H18" s="14">
        <v>0</v>
      </c>
      <c r="I18" s="15" t="s">
        <v>44</v>
      </c>
      <c r="J18" s="14">
        <v>0</v>
      </c>
      <c r="K18" s="28"/>
      <c r="L18" s="15"/>
      <c r="M18" s="15" t="s">
        <v>44</v>
      </c>
      <c r="N18" s="15"/>
      <c r="O18" s="15" t="s">
        <v>44</v>
      </c>
      <c r="P18" s="15" t="s">
        <v>44</v>
      </c>
      <c r="Q18" s="13"/>
    </row>
    <row r="19" spans="1:17" ht="13.5" customHeight="1" x14ac:dyDescent="0.2">
      <c r="A19" s="11"/>
      <c r="B19" s="16">
        <f>D19/'סכום נכסי ההשקעה'!$C$35*100</f>
        <v>2.8029535745366637E-8</v>
      </c>
      <c r="C19" s="17"/>
      <c r="D19" s="16">
        <v>1.0000000000000001E-5</v>
      </c>
      <c r="E19" s="17"/>
      <c r="F19" s="16">
        <v>0</v>
      </c>
      <c r="G19" s="16">
        <v>0</v>
      </c>
      <c r="H19" s="17"/>
      <c r="I19" s="17"/>
      <c r="J19" s="16">
        <v>0</v>
      </c>
      <c r="K19" s="17"/>
      <c r="L19" s="17"/>
      <c r="M19" s="17"/>
      <c r="N19" s="17"/>
      <c r="O19" s="17"/>
      <c r="P19" s="18" t="s">
        <v>1156</v>
      </c>
      <c r="Q19" s="13"/>
    </row>
    <row r="20" spans="1:17" ht="13.5" customHeight="1" x14ac:dyDescent="0.2">
      <c r="A20" s="11"/>
      <c r="B20" s="43" t="s">
        <v>1157</v>
      </c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13"/>
    </row>
    <row r="21" spans="1:17" ht="13.5" customHeight="1" x14ac:dyDescent="0.2">
      <c r="A21" s="11"/>
      <c r="B21" s="14">
        <f>D21/'סכום נכסי ההשקעה'!$C$35*100</f>
        <v>2.8029535745366637E-8</v>
      </c>
      <c r="C21" s="14">
        <v>0</v>
      </c>
      <c r="D21" s="14">
        <v>1.0000000000000001E-5</v>
      </c>
      <c r="E21" s="14">
        <v>0</v>
      </c>
      <c r="F21" s="14">
        <v>0</v>
      </c>
      <c r="G21" s="14">
        <v>0</v>
      </c>
      <c r="H21" s="14">
        <v>0</v>
      </c>
      <c r="I21" s="15" t="s">
        <v>44</v>
      </c>
      <c r="J21" s="14">
        <v>0</v>
      </c>
      <c r="K21" s="28"/>
      <c r="L21" s="15"/>
      <c r="M21" s="15" t="s">
        <v>44</v>
      </c>
      <c r="N21" s="15"/>
      <c r="O21" s="15" t="s">
        <v>44</v>
      </c>
      <c r="P21" s="15" t="s">
        <v>44</v>
      </c>
      <c r="Q21" s="13"/>
    </row>
    <row r="22" spans="1:17" ht="13.5" customHeight="1" x14ac:dyDescent="0.2">
      <c r="A22" s="11"/>
      <c r="B22" s="16">
        <f>D22/'סכום נכסי ההשקעה'!$C$35*100</f>
        <v>2.8029535745366637E-8</v>
      </c>
      <c r="C22" s="17"/>
      <c r="D22" s="16">
        <v>1.0000000000000001E-5</v>
      </c>
      <c r="E22" s="17"/>
      <c r="F22" s="16">
        <v>0</v>
      </c>
      <c r="G22" s="16">
        <v>0</v>
      </c>
      <c r="H22" s="17"/>
      <c r="I22" s="17"/>
      <c r="J22" s="16">
        <v>0</v>
      </c>
      <c r="K22" s="17"/>
      <c r="L22" s="17"/>
      <c r="M22" s="17"/>
      <c r="N22" s="17"/>
      <c r="O22" s="17"/>
      <c r="P22" s="18" t="s">
        <v>1158</v>
      </c>
      <c r="Q22" s="13"/>
    </row>
    <row r="23" spans="1:17" ht="13.5" customHeight="1" x14ac:dyDescent="0.2">
      <c r="A23" s="11"/>
      <c r="B23" s="43" t="s">
        <v>1159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13"/>
    </row>
    <row r="24" spans="1:17" ht="13.5" customHeight="1" x14ac:dyDescent="0.2">
      <c r="A24" s="11"/>
      <c r="B24" s="14">
        <f>D24/'סכום נכסי ההשקעה'!$C$35*100</f>
        <v>2.8029535745366637E-8</v>
      </c>
      <c r="C24" s="14">
        <v>0</v>
      </c>
      <c r="D24" s="14">
        <v>1.0000000000000001E-5</v>
      </c>
      <c r="E24" s="14">
        <v>0</v>
      </c>
      <c r="F24" s="14">
        <v>0</v>
      </c>
      <c r="G24" s="14">
        <v>0</v>
      </c>
      <c r="H24" s="14">
        <v>0</v>
      </c>
      <c r="I24" s="15" t="s">
        <v>44</v>
      </c>
      <c r="J24" s="14">
        <v>0</v>
      </c>
      <c r="K24" s="28"/>
      <c r="L24" s="15"/>
      <c r="M24" s="15" t="s">
        <v>44</v>
      </c>
      <c r="N24" s="15"/>
      <c r="O24" s="15" t="s">
        <v>44</v>
      </c>
      <c r="P24" s="15" t="s">
        <v>44</v>
      </c>
      <c r="Q24" s="13"/>
    </row>
    <row r="25" spans="1:17" ht="13.5" customHeight="1" x14ac:dyDescent="0.2">
      <c r="A25" s="11"/>
      <c r="B25" s="16">
        <f>D25/'סכום נכסי ההשקעה'!$C$35*100</f>
        <v>2.8029535745366637E-8</v>
      </c>
      <c r="C25" s="17"/>
      <c r="D25" s="16">
        <v>1.0000000000000001E-5</v>
      </c>
      <c r="E25" s="17"/>
      <c r="F25" s="16">
        <v>0</v>
      </c>
      <c r="G25" s="16">
        <v>0</v>
      </c>
      <c r="H25" s="17"/>
      <c r="I25" s="17"/>
      <c r="J25" s="16">
        <v>0</v>
      </c>
      <c r="K25" s="17"/>
      <c r="L25" s="17"/>
      <c r="M25" s="17"/>
      <c r="N25" s="17"/>
      <c r="O25" s="17"/>
      <c r="P25" s="18" t="s">
        <v>1160</v>
      </c>
      <c r="Q25" s="13"/>
    </row>
    <row r="26" spans="1:17" ht="13.5" customHeight="1" x14ac:dyDescent="0.2">
      <c r="A26" s="11"/>
      <c r="B26" s="43" t="s">
        <v>1161</v>
      </c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13"/>
    </row>
    <row r="27" spans="1:17" ht="13.5" customHeight="1" x14ac:dyDescent="0.2">
      <c r="A27" s="11"/>
      <c r="B27" s="14">
        <f>D27/'סכום נכסי ההשקעה'!$C$35*100</f>
        <v>2.8029535745366637E-8</v>
      </c>
      <c r="C27" s="14">
        <v>0</v>
      </c>
      <c r="D27" s="14">
        <v>1.0000000000000001E-5</v>
      </c>
      <c r="E27" s="14">
        <v>0</v>
      </c>
      <c r="F27" s="14">
        <v>0</v>
      </c>
      <c r="G27" s="14">
        <v>0</v>
      </c>
      <c r="H27" s="14">
        <v>0</v>
      </c>
      <c r="I27" s="15" t="s">
        <v>44</v>
      </c>
      <c r="J27" s="14">
        <v>0</v>
      </c>
      <c r="K27" s="28"/>
      <c r="L27" s="15"/>
      <c r="M27" s="15" t="s">
        <v>44</v>
      </c>
      <c r="N27" s="15"/>
      <c r="O27" s="15" t="s">
        <v>44</v>
      </c>
      <c r="P27" s="15" t="s">
        <v>44</v>
      </c>
      <c r="Q27" s="13"/>
    </row>
    <row r="28" spans="1:17" ht="13.5" customHeight="1" x14ac:dyDescent="0.2">
      <c r="A28" s="11"/>
      <c r="B28" s="16">
        <f>D28/'סכום נכסי ההשקעה'!$C$35*100</f>
        <v>2.8029535745366637E-8</v>
      </c>
      <c r="C28" s="17"/>
      <c r="D28" s="16">
        <v>1.0000000000000001E-5</v>
      </c>
      <c r="E28" s="17"/>
      <c r="F28" s="16">
        <v>0</v>
      </c>
      <c r="G28" s="16">
        <v>0</v>
      </c>
      <c r="H28" s="17"/>
      <c r="I28" s="17"/>
      <c r="J28" s="16">
        <v>0</v>
      </c>
      <c r="K28" s="17"/>
      <c r="L28" s="17"/>
      <c r="M28" s="17"/>
      <c r="N28" s="17"/>
      <c r="O28" s="17"/>
      <c r="P28" s="18" t="s">
        <v>1162</v>
      </c>
      <c r="Q28" s="13"/>
    </row>
    <row r="29" spans="1:17" ht="13.5" customHeight="1" x14ac:dyDescent="0.2">
      <c r="A29" s="11"/>
      <c r="B29" s="16">
        <f>D29/'סכום נכסי ההשקעה'!$C$35*100</f>
        <v>1.1211814298146655E-7</v>
      </c>
      <c r="C29" s="17"/>
      <c r="D29" s="16">
        <v>4.0000000000000003E-5</v>
      </c>
      <c r="E29" s="17"/>
      <c r="F29" s="16">
        <v>0</v>
      </c>
      <c r="G29" s="16">
        <v>0</v>
      </c>
      <c r="H29" s="17"/>
      <c r="I29" s="17"/>
      <c r="J29" s="16">
        <v>0</v>
      </c>
      <c r="K29" s="17"/>
      <c r="L29" s="17"/>
      <c r="M29" s="17"/>
      <c r="N29" s="17"/>
      <c r="O29" s="17"/>
      <c r="P29" s="18" t="s">
        <v>929</v>
      </c>
      <c r="Q29" s="13"/>
    </row>
    <row r="30" spans="1:17" ht="13.5" customHeight="1" x14ac:dyDescent="0.2">
      <c r="A30" s="11"/>
      <c r="B30" s="16">
        <f>D30/'סכום נכסי ההשקעה'!$C$35*100</f>
        <v>5.0293878768635026E-3</v>
      </c>
      <c r="C30" s="17"/>
      <c r="D30" s="16">
        <f>+D15</f>
        <v>1.794317224</v>
      </c>
      <c r="E30" s="17"/>
      <c r="F30" s="16">
        <f>+F15</f>
        <v>4389.2299999999996</v>
      </c>
      <c r="G30" s="16">
        <v>17.145858684531547</v>
      </c>
      <c r="H30" s="17"/>
      <c r="I30" s="17"/>
      <c r="J30" s="16">
        <v>6.615856880332708</v>
      </c>
      <c r="K30" s="17"/>
      <c r="L30" s="17"/>
      <c r="M30" s="17"/>
      <c r="N30" s="17"/>
      <c r="O30" s="17"/>
      <c r="P30" s="18" t="s">
        <v>58</v>
      </c>
      <c r="Q30" s="13"/>
    </row>
    <row r="31" spans="1:17" ht="13.5" customHeight="1" x14ac:dyDescent="0.2">
      <c r="A31" s="11"/>
      <c r="B31" s="43" t="s">
        <v>59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13"/>
    </row>
    <row r="32" spans="1:17" ht="13.5" customHeight="1" x14ac:dyDescent="0.2">
      <c r="A32" s="11"/>
      <c r="B32" s="43" t="s">
        <v>921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13"/>
    </row>
    <row r="33" spans="1:17" ht="13.5" customHeight="1" x14ac:dyDescent="0.2">
      <c r="A33" s="11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13"/>
    </row>
    <row r="34" spans="1:17" ht="13.5" customHeight="1" x14ac:dyDescent="0.2">
      <c r="A34" s="11"/>
      <c r="B34" s="14">
        <f>D34/'סכום נכסי ההשקעה'!$C$35*100</f>
        <v>2.8029535745366637E-8</v>
      </c>
      <c r="C34" s="14">
        <v>0</v>
      </c>
      <c r="D34" s="14">
        <v>1.0000000000000001E-5</v>
      </c>
      <c r="E34" s="14">
        <v>0</v>
      </c>
      <c r="F34" s="14">
        <v>0</v>
      </c>
      <c r="G34" s="14">
        <v>0</v>
      </c>
      <c r="H34" s="14">
        <v>0</v>
      </c>
      <c r="I34" s="15" t="s">
        <v>44</v>
      </c>
      <c r="J34" s="14">
        <v>0</v>
      </c>
      <c r="K34" s="28"/>
      <c r="L34" s="15"/>
      <c r="M34" s="15" t="s">
        <v>44</v>
      </c>
      <c r="N34" s="15"/>
      <c r="O34" s="15" t="s">
        <v>44</v>
      </c>
      <c r="P34" s="15" t="s">
        <v>44</v>
      </c>
      <c r="Q34" s="13"/>
    </row>
    <row r="35" spans="1:17" ht="13.5" customHeight="1" x14ac:dyDescent="0.2">
      <c r="A35" s="11"/>
      <c r="B35" s="16">
        <f>D35/'סכום נכסי ההשקעה'!$C$35*100</f>
        <v>2.8029535745366637E-8</v>
      </c>
      <c r="C35" s="17"/>
      <c r="D35" s="16">
        <v>1.0000000000000001E-5</v>
      </c>
      <c r="E35" s="17"/>
      <c r="F35" s="16">
        <v>0</v>
      </c>
      <c r="G35" s="16">
        <v>0</v>
      </c>
      <c r="H35" s="17"/>
      <c r="I35" s="17"/>
      <c r="J35" s="16">
        <v>0</v>
      </c>
      <c r="K35" s="17"/>
      <c r="L35" s="17"/>
      <c r="M35" s="17"/>
      <c r="N35" s="17"/>
      <c r="O35" s="17"/>
      <c r="P35" s="18" t="s">
        <v>916</v>
      </c>
      <c r="Q35" s="13"/>
    </row>
    <row r="36" spans="1:17" ht="13.5" customHeight="1" x14ac:dyDescent="0.2">
      <c r="A36" s="11"/>
      <c r="B36" s="16">
        <f>D36/'סכום נכסי ההשקעה'!$C$35*100</f>
        <v>2.8029535745366637E-8</v>
      </c>
      <c r="C36" s="17"/>
      <c r="D36" s="16">
        <v>1.0000000000000001E-5</v>
      </c>
      <c r="E36" s="17"/>
      <c r="F36" s="16">
        <v>0</v>
      </c>
      <c r="G36" s="16">
        <v>0</v>
      </c>
      <c r="H36" s="17"/>
      <c r="I36" s="17"/>
      <c r="J36" s="16">
        <v>0</v>
      </c>
      <c r="K36" s="17"/>
      <c r="L36" s="17"/>
      <c r="M36" s="17"/>
      <c r="N36" s="17"/>
      <c r="O36" s="17"/>
      <c r="P36" s="18" t="s">
        <v>922</v>
      </c>
      <c r="Q36" s="13"/>
    </row>
    <row r="37" spans="1:17" ht="13.5" customHeight="1" x14ac:dyDescent="0.2">
      <c r="A37" s="11"/>
      <c r="B37" s="43" t="s">
        <v>923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13"/>
    </row>
    <row r="38" spans="1:17" ht="13.5" customHeight="1" x14ac:dyDescent="0.2">
      <c r="A38" s="11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13"/>
    </row>
    <row r="39" spans="1:17" ht="13.5" customHeight="1" x14ac:dyDescent="0.2">
      <c r="A39" s="11"/>
      <c r="B39" s="14">
        <f>D39/'סכום נכסי ההשקעה'!$C$35*100</f>
        <v>2.8029535745366637E-8</v>
      </c>
      <c r="C39" s="14">
        <v>0</v>
      </c>
      <c r="D39" s="14">
        <v>1.0000000000000001E-5</v>
      </c>
      <c r="E39" s="14">
        <v>0</v>
      </c>
      <c r="F39" s="14">
        <v>0</v>
      </c>
      <c r="G39" s="14">
        <v>0</v>
      </c>
      <c r="H39" s="14">
        <v>0</v>
      </c>
      <c r="I39" s="15" t="s">
        <v>44</v>
      </c>
      <c r="J39" s="14">
        <v>0</v>
      </c>
      <c r="K39" s="28"/>
      <c r="L39" s="15"/>
      <c r="M39" s="15" t="s">
        <v>44</v>
      </c>
      <c r="N39" s="15"/>
      <c r="O39" s="15" t="s">
        <v>44</v>
      </c>
      <c r="P39" s="15" t="s">
        <v>44</v>
      </c>
      <c r="Q39" s="13"/>
    </row>
    <row r="40" spans="1:17" ht="13.5" customHeight="1" x14ac:dyDescent="0.2">
      <c r="A40" s="11"/>
      <c r="B40" s="16">
        <f>D40/'סכום נכסי ההשקעה'!$C$35*100</f>
        <v>2.8029535745366637E-8</v>
      </c>
      <c r="C40" s="17"/>
      <c r="D40" s="16">
        <v>1.0000000000000001E-5</v>
      </c>
      <c r="E40" s="17"/>
      <c r="F40" s="16">
        <v>0</v>
      </c>
      <c r="G40" s="16">
        <v>0</v>
      </c>
      <c r="H40" s="17"/>
      <c r="I40" s="17"/>
      <c r="J40" s="16">
        <v>0</v>
      </c>
      <c r="K40" s="17"/>
      <c r="L40" s="17"/>
      <c r="M40" s="17"/>
      <c r="N40" s="17"/>
      <c r="O40" s="17"/>
      <c r="P40" s="18" t="s">
        <v>916</v>
      </c>
      <c r="Q40" s="13"/>
    </row>
    <row r="41" spans="1:17" ht="13.5" customHeight="1" x14ac:dyDescent="0.2">
      <c r="A41" s="11"/>
      <c r="B41" s="16">
        <f>D41/'סכום נכסי ההשקעה'!$C$35*100</f>
        <v>2.8029535745366637E-8</v>
      </c>
      <c r="C41" s="17"/>
      <c r="D41" s="16">
        <v>1.0000000000000001E-5</v>
      </c>
      <c r="E41" s="17"/>
      <c r="F41" s="16">
        <v>0</v>
      </c>
      <c r="G41" s="16">
        <v>0</v>
      </c>
      <c r="H41" s="17"/>
      <c r="I41" s="17"/>
      <c r="J41" s="16">
        <v>0</v>
      </c>
      <c r="K41" s="17"/>
      <c r="L41" s="17"/>
      <c r="M41" s="17"/>
      <c r="N41" s="17"/>
      <c r="O41" s="17"/>
      <c r="P41" s="18" t="s">
        <v>924</v>
      </c>
      <c r="Q41" s="13"/>
    </row>
    <row r="42" spans="1:17" ht="13.5" customHeight="1" x14ac:dyDescent="0.2">
      <c r="A42" s="11"/>
      <c r="B42" s="43" t="s">
        <v>925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13"/>
    </row>
    <row r="43" spans="1:17" ht="13.5" customHeight="1" x14ac:dyDescent="0.2">
      <c r="A43" s="11"/>
      <c r="B43" s="43" t="s">
        <v>1155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13"/>
    </row>
    <row r="44" spans="1:17" ht="13.5" customHeight="1" x14ac:dyDescent="0.2">
      <c r="A44" s="11"/>
      <c r="B44" s="14">
        <f>D44/'סכום נכסי ההשקעה'!$C$35*100</f>
        <v>2.8029535745366637E-8</v>
      </c>
      <c r="C44" s="14">
        <v>0</v>
      </c>
      <c r="D44" s="14">
        <v>1.0000000000000001E-5</v>
      </c>
      <c r="E44" s="14">
        <v>0</v>
      </c>
      <c r="F44" s="14">
        <v>0</v>
      </c>
      <c r="G44" s="14">
        <v>0</v>
      </c>
      <c r="H44" s="14">
        <v>0</v>
      </c>
      <c r="I44" s="15" t="s">
        <v>44</v>
      </c>
      <c r="J44" s="14">
        <v>0</v>
      </c>
      <c r="K44" s="28"/>
      <c r="L44" s="15"/>
      <c r="M44" s="15" t="s">
        <v>44</v>
      </c>
      <c r="N44" s="15"/>
      <c r="O44" s="15" t="s">
        <v>44</v>
      </c>
      <c r="P44" s="15" t="s">
        <v>44</v>
      </c>
      <c r="Q44" s="13"/>
    </row>
    <row r="45" spans="1:17" ht="13.5" customHeight="1" x14ac:dyDescent="0.2">
      <c r="A45" s="11"/>
      <c r="B45" s="16">
        <f>D45/'סכום נכסי ההשקעה'!$C$35*100</f>
        <v>2.8029535745366637E-8</v>
      </c>
      <c r="C45" s="17"/>
      <c r="D45" s="16">
        <v>1.0000000000000001E-5</v>
      </c>
      <c r="E45" s="17"/>
      <c r="F45" s="16">
        <v>0</v>
      </c>
      <c r="G45" s="16">
        <v>0</v>
      </c>
      <c r="H45" s="17"/>
      <c r="I45" s="17"/>
      <c r="J45" s="16">
        <v>0</v>
      </c>
      <c r="K45" s="17"/>
      <c r="L45" s="17"/>
      <c r="M45" s="17"/>
      <c r="N45" s="17"/>
      <c r="O45" s="17"/>
      <c r="P45" s="18" t="s">
        <v>1156</v>
      </c>
      <c r="Q45" s="13"/>
    </row>
    <row r="46" spans="1:17" ht="13.5" customHeight="1" x14ac:dyDescent="0.2">
      <c r="A46" s="11"/>
      <c r="B46" s="43" t="s">
        <v>1157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13"/>
    </row>
    <row r="47" spans="1:17" ht="13.5" customHeight="1" x14ac:dyDescent="0.2">
      <c r="A47" s="11"/>
      <c r="B47" s="14">
        <f>D47/'סכום נכסי ההשקעה'!$C$35*100</f>
        <v>2.8029535745366637E-8</v>
      </c>
      <c r="C47" s="14">
        <v>0</v>
      </c>
      <c r="D47" s="14">
        <v>1.0000000000000001E-5</v>
      </c>
      <c r="E47" s="14">
        <v>0</v>
      </c>
      <c r="F47" s="14">
        <v>0</v>
      </c>
      <c r="G47" s="14">
        <v>0</v>
      </c>
      <c r="H47" s="14">
        <v>0</v>
      </c>
      <c r="I47" s="15" t="s">
        <v>44</v>
      </c>
      <c r="J47" s="14">
        <v>0</v>
      </c>
      <c r="K47" s="28"/>
      <c r="L47" s="15"/>
      <c r="M47" s="15" t="s">
        <v>44</v>
      </c>
      <c r="N47" s="15"/>
      <c r="O47" s="15" t="s">
        <v>44</v>
      </c>
      <c r="P47" s="15" t="s">
        <v>44</v>
      </c>
      <c r="Q47" s="13"/>
    </row>
    <row r="48" spans="1:17" ht="13.5" customHeight="1" x14ac:dyDescent="0.2">
      <c r="A48" s="11"/>
      <c r="B48" s="16">
        <f>D48/'סכום נכסי ההשקעה'!$C$35*100</f>
        <v>2.8029535745366637E-8</v>
      </c>
      <c r="C48" s="17"/>
      <c r="D48" s="16">
        <v>1.0000000000000001E-5</v>
      </c>
      <c r="E48" s="17"/>
      <c r="F48" s="16">
        <v>0</v>
      </c>
      <c r="G48" s="16">
        <v>0</v>
      </c>
      <c r="H48" s="17"/>
      <c r="I48" s="17"/>
      <c r="J48" s="16">
        <v>0</v>
      </c>
      <c r="K48" s="17"/>
      <c r="L48" s="17"/>
      <c r="M48" s="17"/>
      <c r="N48" s="17"/>
      <c r="O48" s="17"/>
      <c r="P48" s="18" t="s">
        <v>1158</v>
      </c>
      <c r="Q48" s="13"/>
    </row>
    <row r="49" spans="1:17" ht="13.5" customHeight="1" x14ac:dyDescent="0.2">
      <c r="A49" s="11"/>
      <c r="B49" s="43" t="s">
        <v>1159</v>
      </c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13"/>
    </row>
    <row r="50" spans="1:17" ht="13.5" customHeight="1" x14ac:dyDescent="0.2">
      <c r="A50" s="11"/>
      <c r="B50" s="14">
        <f>D50/'סכום נכסי ההשקעה'!$C$35*100</f>
        <v>2.8029535745366637E-8</v>
      </c>
      <c r="C50" s="14">
        <v>0</v>
      </c>
      <c r="D50" s="14">
        <v>1.0000000000000001E-5</v>
      </c>
      <c r="E50" s="14">
        <v>0</v>
      </c>
      <c r="F50" s="14">
        <v>0</v>
      </c>
      <c r="G50" s="14">
        <v>0</v>
      </c>
      <c r="H50" s="14">
        <v>0</v>
      </c>
      <c r="I50" s="15" t="s">
        <v>44</v>
      </c>
      <c r="J50" s="14">
        <v>0</v>
      </c>
      <c r="K50" s="28"/>
      <c r="L50" s="15"/>
      <c r="M50" s="15" t="s">
        <v>44</v>
      </c>
      <c r="N50" s="15"/>
      <c r="O50" s="15" t="s">
        <v>44</v>
      </c>
      <c r="P50" s="15" t="s">
        <v>44</v>
      </c>
      <c r="Q50" s="13"/>
    </row>
    <row r="51" spans="1:17" ht="13.5" customHeight="1" x14ac:dyDescent="0.2">
      <c r="A51" s="11"/>
      <c r="B51" s="16">
        <f>D51/'סכום נכסי ההשקעה'!$C$35*100</f>
        <v>2.8029535745366637E-8</v>
      </c>
      <c r="C51" s="17"/>
      <c r="D51" s="16">
        <v>1.0000000000000001E-5</v>
      </c>
      <c r="E51" s="17"/>
      <c r="F51" s="16">
        <v>0</v>
      </c>
      <c r="G51" s="16">
        <v>0</v>
      </c>
      <c r="H51" s="17"/>
      <c r="I51" s="17"/>
      <c r="J51" s="16">
        <v>0</v>
      </c>
      <c r="K51" s="17"/>
      <c r="L51" s="17"/>
      <c r="M51" s="17"/>
      <c r="N51" s="17"/>
      <c r="O51" s="17"/>
      <c r="P51" s="18" t="s">
        <v>1160</v>
      </c>
      <c r="Q51" s="13"/>
    </row>
    <row r="52" spans="1:17" ht="13.5" customHeight="1" x14ac:dyDescent="0.2">
      <c r="A52" s="11"/>
      <c r="B52" s="43" t="s">
        <v>1161</v>
      </c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13"/>
    </row>
    <row r="53" spans="1:17" ht="13.5" customHeight="1" x14ac:dyDescent="0.2">
      <c r="A53" s="11"/>
      <c r="B53" s="14">
        <f>D53/'סכום נכסי ההשקעה'!$C$35*100</f>
        <v>2.8029535745366637E-8</v>
      </c>
      <c r="C53" s="14">
        <v>0</v>
      </c>
      <c r="D53" s="14">
        <v>1.0000000000000001E-5</v>
      </c>
      <c r="E53" s="14">
        <v>0</v>
      </c>
      <c r="F53" s="14">
        <v>0</v>
      </c>
      <c r="G53" s="14">
        <v>0</v>
      </c>
      <c r="H53" s="14">
        <v>0</v>
      </c>
      <c r="I53" s="15" t="s">
        <v>44</v>
      </c>
      <c r="J53" s="14">
        <v>0</v>
      </c>
      <c r="K53" s="28"/>
      <c r="L53" s="15"/>
      <c r="M53" s="15" t="s">
        <v>44</v>
      </c>
      <c r="N53" s="15"/>
      <c r="O53" s="15" t="s">
        <v>44</v>
      </c>
      <c r="P53" s="15" t="s">
        <v>44</v>
      </c>
      <c r="Q53" s="13"/>
    </row>
    <row r="54" spans="1:17" ht="13.5" customHeight="1" x14ac:dyDescent="0.2">
      <c r="A54" s="11"/>
      <c r="B54" s="16">
        <f>D54/'סכום נכסי ההשקעה'!$C$35*100</f>
        <v>2.8029535745366637E-8</v>
      </c>
      <c r="C54" s="17"/>
      <c r="D54" s="16">
        <v>1.0000000000000001E-5</v>
      </c>
      <c r="E54" s="17"/>
      <c r="F54" s="16">
        <v>0</v>
      </c>
      <c r="G54" s="16">
        <v>0</v>
      </c>
      <c r="H54" s="17"/>
      <c r="I54" s="17"/>
      <c r="J54" s="16">
        <v>0</v>
      </c>
      <c r="K54" s="17"/>
      <c r="L54" s="17"/>
      <c r="M54" s="17"/>
      <c r="N54" s="17"/>
      <c r="O54" s="17"/>
      <c r="P54" s="18" t="s">
        <v>1162</v>
      </c>
      <c r="Q54" s="13"/>
    </row>
    <row r="55" spans="1:17" ht="13.5" customHeight="1" x14ac:dyDescent="0.2">
      <c r="A55" s="11"/>
      <c r="B55" s="16">
        <f>D55/'סכום נכסי ההשקעה'!$C$35*100</f>
        <v>1.1211814298146655E-7</v>
      </c>
      <c r="C55" s="17"/>
      <c r="D55" s="16">
        <v>4.0000000000000003E-5</v>
      </c>
      <c r="E55" s="17"/>
      <c r="F55" s="16">
        <v>0</v>
      </c>
      <c r="G55" s="16">
        <v>0</v>
      </c>
      <c r="H55" s="17"/>
      <c r="I55" s="17"/>
      <c r="J55" s="16">
        <v>0</v>
      </c>
      <c r="K55" s="17"/>
      <c r="L55" s="17"/>
      <c r="M55" s="17"/>
      <c r="N55" s="17"/>
      <c r="O55" s="17"/>
      <c r="P55" s="18" t="s">
        <v>929</v>
      </c>
      <c r="Q55" s="13"/>
    </row>
    <row r="56" spans="1:17" ht="13.5" customHeight="1" x14ac:dyDescent="0.2">
      <c r="A56" s="11"/>
      <c r="B56" s="16">
        <f>D56/'סכום נכסי ההשקעה'!$C$35*100</f>
        <v>1.6817721447219982E-7</v>
      </c>
      <c r="C56" s="17"/>
      <c r="D56" s="16">
        <v>6.0000000000000002E-5</v>
      </c>
      <c r="E56" s="17"/>
      <c r="F56" s="16">
        <v>0</v>
      </c>
      <c r="G56" s="16">
        <v>0</v>
      </c>
      <c r="H56" s="17"/>
      <c r="I56" s="17"/>
      <c r="J56" s="16">
        <v>0</v>
      </c>
      <c r="K56" s="17"/>
      <c r="L56" s="17"/>
      <c r="M56" s="17"/>
      <c r="N56" s="17"/>
      <c r="O56" s="17"/>
      <c r="P56" s="18" t="s">
        <v>64</v>
      </c>
      <c r="Q56" s="13"/>
    </row>
    <row r="57" spans="1:17" ht="13.5" customHeight="1" x14ac:dyDescent="0.2">
      <c r="A57" s="11"/>
      <c r="B57" s="19">
        <f>D57/'סכום נכסי ההשקעה'!$C$35*100</f>
        <v>5.0293878768635026E-3</v>
      </c>
      <c r="C57" s="20"/>
      <c r="D57" s="19">
        <f>+D30</f>
        <v>1.794317224</v>
      </c>
      <c r="E57" s="20"/>
      <c r="F57" s="19">
        <f>+F30</f>
        <v>4389.2299999999996</v>
      </c>
      <c r="G57" s="19">
        <v>17.145285380968545</v>
      </c>
      <c r="H57" s="20"/>
      <c r="I57" s="20"/>
      <c r="J57" s="19">
        <v>6.6156356668961802</v>
      </c>
      <c r="K57" s="20"/>
      <c r="L57" s="20"/>
      <c r="M57" s="20"/>
      <c r="N57" s="20"/>
      <c r="O57" s="20"/>
      <c r="P57" s="21" t="s">
        <v>930</v>
      </c>
      <c r="Q57" s="13"/>
    </row>
    <row r="58" spans="1:17" ht="13.5" customHeight="1" x14ac:dyDescent="0.2">
      <c r="A58" s="11"/>
      <c r="B58" s="45" t="s">
        <v>31</v>
      </c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</row>
    <row r="59" spans="1:17" ht="13.5" customHeight="1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</row>
    <row r="60" spans="1:17" ht="13.5" customHeight="1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</row>
    <row r="61" spans="1:17" ht="13.5" customHeight="1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</row>
    <row r="62" spans="1:17" ht="13.5" customHeight="1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</row>
    <row r="63" spans="1:17" ht="13.5" customHeight="1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</row>
    <row r="64" spans="1:17" ht="13.5" customHeight="1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</row>
    <row r="65" spans="1:17" ht="13.5" customHeight="1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</row>
    <row r="66" spans="1:17" ht="13.5" customHeight="1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</row>
    <row r="67" spans="1:17" ht="13.5" customHeight="1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</row>
    <row r="68" spans="1:17" ht="13.5" customHeight="1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</row>
    <row r="69" spans="1:17" ht="13.5" customHeight="1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</row>
    <row r="70" spans="1:17" ht="13.5" customHeight="1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</row>
    <row r="71" spans="1:17" ht="13.5" customHeight="1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</row>
    <row r="72" spans="1:17" ht="13.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</row>
    <row r="73" spans="1:17" ht="13.5" customHeight="1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</row>
    <row r="74" spans="1:17" ht="13.5" customHeight="1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</row>
    <row r="75" spans="1:17" ht="13.5" customHeight="1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</row>
    <row r="76" spans="1:17" ht="13.5" customHeight="1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</row>
    <row r="77" spans="1:17" ht="13.5" customHeight="1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</row>
    <row r="78" spans="1:17" ht="13.5" customHeight="1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</row>
    <row r="79" spans="1:17" ht="13.5" customHeight="1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</row>
    <row r="80" spans="1:17" ht="13.5" customHeight="1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</row>
    <row r="81" spans="1:17" ht="13.5" customHeight="1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</row>
    <row r="82" spans="1:17" ht="13.5" customHeight="1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</row>
    <row r="83" spans="1:17" ht="13.5" customHeight="1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</row>
    <row r="84" spans="1:17" ht="13.5" customHeight="1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</row>
    <row r="85" spans="1:17" ht="13.5" customHeight="1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</row>
    <row r="86" spans="1:17" ht="13.5" customHeight="1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</row>
    <row r="87" spans="1:17" ht="13.5" customHeight="1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</row>
    <row r="88" spans="1:17" ht="13.5" customHeight="1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</row>
    <row r="89" spans="1:17" ht="13.5" customHeight="1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</row>
    <row r="90" spans="1:17" ht="13.5" customHeight="1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</row>
    <row r="91" spans="1:17" ht="13.5" customHeight="1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</row>
    <row r="92" spans="1:17" ht="13.5" customHeight="1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</row>
    <row r="93" spans="1:17" ht="13.5" customHeight="1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</row>
    <row r="94" spans="1:17" ht="13.5" customHeight="1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</row>
    <row r="95" spans="1:17" ht="13.5" customHeight="1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</row>
    <row r="96" spans="1:17" ht="13.5" customHeight="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</row>
    <row r="97" spans="1:17" ht="13.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</row>
    <row r="98" spans="1:17" ht="13.5" customHeight="1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</row>
    <row r="99" spans="1:17" ht="13.5" customHeight="1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</row>
    <row r="100" spans="1:17" ht="13.5" customHeight="1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</row>
    <row r="101" spans="1:17" ht="13.5" customHeight="1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</row>
    <row r="102" spans="1:17" ht="13.5" customHeight="1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</row>
    <row r="103" spans="1:17" ht="13.5" customHeight="1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</row>
    <row r="104" spans="1:17" ht="13.5" customHeight="1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</row>
    <row r="105" spans="1:17" ht="13.5" customHeight="1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</row>
    <row r="106" spans="1:17" ht="13.5" customHeight="1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</row>
    <row r="107" spans="1:17" ht="13.5" customHeight="1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</row>
    <row r="108" spans="1:17" ht="13.5" customHeight="1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</row>
    <row r="109" spans="1:17" ht="13.5" customHeight="1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</row>
    <row r="110" spans="1:17" ht="13.5" customHeight="1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</row>
    <row r="111" spans="1:17" ht="13.5" customHeight="1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</row>
    <row r="112" spans="1:17" ht="13.5" customHeight="1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</row>
    <row r="113" spans="1:17" ht="13.5" customHeight="1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</row>
    <row r="114" spans="1:17" ht="13.5" customHeight="1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</row>
    <row r="115" spans="1:17" ht="13.5" customHeight="1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</row>
    <row r="116" spans="1:17" ht="13.5" customHeight="1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</row>
    <row r="117" spans="1:17" ht="13.5" customHeight="1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</row>
    <row r="118" spans="1:17" ht="13.5" customHeight="1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</row>
    <row r="119" spans="1:17" ht="13.5" customHeight="1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</row>
    <row r="120" spans="1:17" ht="13.5" customHeight="1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</row>
    <row r="121" spans="1:17" ht="13.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</row>
    <row r="122" spans="1:17" ht="13.5" customHeight="1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</row>
    <row r="123" spans="1:17" ht="13.5" customHeight="1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</row>
    <row r="124" spans="1:17" ht="13.5" customHeight="1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</row>
    <row r="125" spans="1:17" ht="13.5" customHeight="1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</row>
    <row r="126" spans="1:17" ht="13.5" customHeight="1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</row>
    <row r="127" spans="1:17" ht="13.5" customHeight="1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</row>
    <row r="128" spans="1:17" ht="13.5" customHeight="1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</row>
    <row r="129" spans="1:17" ht="13.5" customHeight="1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</row>
    <row r="130" spans="1:17" ht="13.5" customHeight="1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</row>
    <row r="131" spans="1:17" ht="13.5" customHeight="1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</row>
    <row r="132" spans="1:17" ht="13.5" customHeight="1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</row>
    <row r="133" spans="1:17" ht="13.5" customHeight="1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</row>
    <row r="134" spans="1:17" ht="13.5" customHeight="1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</row>
    <row r="135" spans="1:17" ht="13.5" customHeight="1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</row>
    <row r="136" spans="1:17" ht="13.5" customHeight="1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</row>
    <row r="137" spans="1:17" ht="13.5" customHeight="1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</row>
    <row r="138" spans="1:17" ht="13.5" customHeight="1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</row>
    <row r="139" spans="1:17" ht="13.5" customHeight="1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</row>
    <row r="140" spans="1:17" ht="13.5" customHeight="1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</row>
    <row r="141" spans="1:17" ht="13.5" customHeight="1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</row>
    <row r="142" spans="1:17" ht="13.5" customHeight="1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</row>
    <row r="143" spans="1:17" ht="13.5" customHeight="1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</row>
    <row r="144" spans="1:17" ht="13.5" customHeight="1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</row>
    <row r="145" spans="1:17" ht="13.5" customHeight="1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</row>
    <row r="146" spans="1:17" ht="13.5" customHeight="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</row>
    <row r="147" spans="1:17" ht="13.5" customHeight="1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</row>
    <row r="148" spans="1:17" ht="13.5" customHeight="1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</row>
    <row r="149" spans="1:17" ht="13.5" customHeight="1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</row>
    <row r="150" spans="1:17" ht="13.5" customHeight="1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</row>
    <row r="151" spans="1:17" ht="13.5" customHeight="1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</row>
    <row r="152" spans="1:17" ht="13.5" customHeight="1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</row>
    <row r="153" spans="1:17" ht="13.5" customHeight="1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</row>
    <row r="154" spans="1:17" ht="13.5" customHeight="1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</row>
    <row r="155" spans="1:17" ht="13.5" customHeight="1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</row>
    <row r="156" spans="1:17" ht="13.5" customHeight="1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</row>
    <row r="157" spans="1:17" ht="13.5" customHeight="1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</row>
    <row r="158" spans="1:17" ht="13.5" customHeight="1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</row>
    <row r="159" spans="1:17" ht="13.5" customHeight="1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</row>
    <row r="160" spans="1:17" ht="13.5" customHeight="1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</row>
    <row r="161" spans="1:17" ht="13.5" customHeight="1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</row>
    <row r="162" spans="1:17" ht="13.5" customHeight="1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</row>
    <row r="163" spans="1:17" ht="13.5" customHeight="1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</row>
    <row r="164" spans="1:17" ht="13.5" customHeight="1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</row>
    <row r="165" spans="1:17" ht="13.5" customHeight="1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</row>
    <row r="166" spans="1:17" ht="13.5" customHeight="1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</row>
    <row r="167" spans="1:17" ht="13.5" customHeight="1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</row>
    <row r="168" spans="1:17" ht="13.5" customHeight="1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</row>
    <row r="169" spans="1:17" ht="13.5" customHeight="1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</row>
    <row r="170" spans="1:17" ht="13.5" customHeight="1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</row>
    <row r="171" spans="1:17" ht="13.5" customHeight="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</row>
    <row r="172" spans="1:17" ht="13.5" customHeight="1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</row>
    <row r="173" spans="1:17" ht="13.5" customHeight="1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</row>
    <row r="174" spans="1:17" ht="13.5" customHeight="1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</row>
    <row r="175" spans="1:17" ht="13.5" customHeight="1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</row>
    <row r="176" spans="1:17" ht="13.5" customHeight="1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</row>
    <row r="177" spans="1:17" ht="13.5" customHeight="1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</row>
    <row r="178" spans="1:17" ht="13.5" customHeight="1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</row>
    <row r="179" spans="1:17" ht="13.5" customHeight="1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</row>
    <row r="180" spans="1:17" ht="13.5" customHeight="1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</row>
    <row r="181" spans="1:17" ht="13.5" customHeight="1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</row>
    <row r="182" spans="1:17" ht="13.5" customHeight="1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</row>
    <row r="183" spans="1:17" ht="13.5" customHeight="1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</row>
    <row r="184" spans="1:17" ht="13.5" customHeight="1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</row>
    <row r="185" spans="1:17" ht="13.5" customHeight="1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</row>
    <row r="186" spans="1:17" ht="13.5" customHeight="1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</row>
    <row r="187" spans="1:17" ht="13.5" customHeight="1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</row>
    <row r="188" spans="1:17" ht="13.5" customHeight="1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</row>
    <row r="189" spans="1:17" ht="13.5" customHeight="1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</row>
    <row r="190" spans="1:17" ht="13.5" customHeight="1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</row>
    <row r="191" spans="1:17" ht="13.5" customHeight="1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</row>
    <row r="192" spans="1:17" ht="13.5" customHeight="1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</row>
    <row r="193" spans="1:17" ht="13.5" customHeight="1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</row>
    <row r="194" spans="1:17" ht="13.5" customHeight="1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</row>
    <row r="195" spans="1:17" ht="13.5" customHeight="1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</row>
    <row r="196" spans="1:17" ht="13.5" customHeight="1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</row>
    <row r="197" spans="1:17" ht="13.5" customHeight="1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</row>
    <row r="198" spans="1:17" ht="13.5" customHeight="1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</row>
    <row r="199" spans="1:17" ht="13.5" customHeight="1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</row>
    <row r="200" spans="1:17" ht="13.5" customHeight="1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</row>
    <row r="201" spans="1:17" ht="13.5" customHeight="1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</row>
    <row r="202" spans="1:17" ht="13.5" customHeight="1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</row>
    <row r="203" spans="1:17" ht="13.5" customHeight="1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</row>
    <row r="204" spans="1:17" ht="13.5" customHeight="1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</row>
    <row r="205" spans="1:17" ht="13.5" customHeight="1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</row>
    <row r="206" spans="1:17" ht="13.5" customHeight="1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</row>
    <row r="207" spans="1:17" ht="13.5" customHeight="1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</row>
    <row r="208" spans="1:17" ht="13.5" customHeight="1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</row>
    <row r="209" spans="1:17" ht="13.5" customHeight="1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</row>
    <row r="210" spans="1:17" ht="13.5" customHeight="1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</row>
    <row r="211" spans="1:17" ht="13.5" customHeight="1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</row>
    <row r="212" spans="1:17" ht="13.5" customHeight="1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</row>
    <row r="213" spans="1:17" ht="13.5" customHeight="1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</row>
    <row r="214" spans="1:17" ht="13.5" customHeight="1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</row>
    <row r="215" spans="1:17" ht="13.5" customHeight="1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</row>
    <row r="216" spans="1:17" ht="13.5" customHeight="1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</row>
    <row r="217" spans="1:17" ht="13.5" customHeight="1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</row>
    <row r="218" spans="1:17" ht="13.5" customHeight="1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</row>
    <row r="219" spans="1:17" ht="13.5" customHeight="1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</row>
    <row r="220" spans="1:17" ht="13.5" customHeight="1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</row>
    <row r="221" spans="1:17" ht="13.5" customHeight="1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</row>
    <row r="222" spans="1:17" ht="13.5" customHeight="1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</row>
    <row r="223" spans="1:17" ht="13.5" customHeight="1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</row>
    <row r="224" spans="1:17" ht="13.5" customHeight="1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</row>
    <row r="225" spans="1:17" ht="13.5" customHeight="1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</row>
    <row r="226" spans="1:17" ht="13.5" customHeight="1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</row>
    <row r="227" spans="1:17" ht="13.5" customHeight="1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</row>
    <row r="228" spans="1:17" ht="13.5" customHeight="1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</row>
    <row r="229" spans="1:17" ht="13.5" customHeight="1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</row>
    <row r="230" spans="1:17" ht="13.5" customHeight="1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</row>
    <row r="231" spans="1:17" ht="13.5" customHeight="1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</row>
    <row r="232" spans="1:17" ht="13.5" customHeight="1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</row>
    <row r="233" spans="1:17" ht="13.5" customHeight="1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</row>
    <row r="234" spans="1:17" ht="13.5" customHeight="1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</row>
    <row r="235" spans="1:17" ht="13.5" customHeight="1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</row>
    <row r="236" spans="1:17" ht="13.5" customHeight="1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</row>
    <row r="237" spans="1:17" ht="13.5" customHeight="1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</row>
    <row r="238" spans="1:17" ht="13.5" customHeight="1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</row>
    <row r="239" spans="1:17" ht="13.5" customHeight="1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</row>
    <row r="240" spans="1:17" ht="13.5" customHeight="1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</row>
    <row r="241" spans="1:17" ht="13.5" customHeight="1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</row>
    <row r="242" spans="1:17" ht="13.5" customHeight="1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</row>
    <row r="243" spans="1:17" ht="13.5" customHeight="1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</row>
    <row r="244" spans="1:17" ht="13.5" customHeight="1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</row>
    <row r="245" spans="1:17" ht="13.5" customHeight="1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</row>
    <row r="246" spans="1:17" ht="13.5" customHeight="1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</row>
    <row r="247" spans="1:17" ht="13.5" customHeight="1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</row>
    <row r="248" spans="1:17" ht="13.5" customHeight="1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</row>
    <row r="249" spans="1:17" ht="13.5" customHeight="1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</row>
    <row r="250" spans="1:17" ht="13.5" customHeight="1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</row>
    <row r="251" spans="1:17" ht="13.5" customHeight="1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</row>
    <row r="252" spans="1:17" ht="13.5" customHeight="1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</row>
    <row r="253" spans="1:17" ht="13.5" customHeight="1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</row>
    <row r="254" spans="1:17" ht="13.5" customHeight="1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</row>
    <row r="255" spans="1:17" ht="13.5" customHeight="1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</row>
    <row r="256" spans="1:17" ht="13.5" customHeight="1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</row>
    <row r="257" spans="1:17" ht="13.5" customHeight="1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</row>
    <row r="258" spans="1:17" ht="13.5" customHeight="1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</row>
    <row r="259" spans="1:17" ht="13.5" customHeight="1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</row>
    <row r="260" spans="1:17" ht="13.5" customHeight="1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</row>
    <row r="261" spans="1:17" ht="13.5" customHeight="1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</row>
    <row r="262" spans="1:17" ht="13.5" customHeight="1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</row>
    <row r="263" spans="1:17" ht="13.5" customHeight="1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</row>
    <row r="264" spans="1:17" ht="13.5" customHeight="1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</row>
    <row r="265" spans="1:17" ht="13.5" customHeight="1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</row>
    <row r="266" spans="1:17" ht="13.5" customHeight="1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</row>
    <row r="267" spans="1:17" ht="13.5" customHeight="1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</row>
    <row r="268" spans="1:17" ht="13.5" customHeight="1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</row>
    <row r="269" spans="1:17" ht="13.5" customHeight="1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</row>
    <row r="270" spans="1:17" ht="13.5" customHeight="1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</row>
    <row r="271" spans="1:17" ht="13.5" customHeight="1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</row>
    <row r="272" spans="1:17" ht="13.5" customHeight="1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</row>
    <row r="273" spans="1:17" ht="13.5" customHeight="1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</row>
    <row r="274" spans="1:17" ht="13.5" customHeight="1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</row>
    <row r="275" spans="1:17" ht="13.5" customHeight="1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</row>
    <row r="276" spans="1:17" ht="13.5" customHeight="1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</row>
    <row r="277" spans="1:17" ht="13.5" customHeight="1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</row>
    <row r="278" spans="1:17" ht="13.5" customHeight="1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</row>
    <row r="279" spans="1:17" ht="13.5" customHeight="1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</row>
    <row r="280" spans="1:17" ht="13.5" customHeight="1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</row>
    <row r="281" spans="1:17" ht="13.5" customHeight="1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</row>
    <row r="282" spans="1:17" ht="13.5" customHeight="1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</row>
    <row r="283" spans="1:17" ht="13.5" customHeight="1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</row>
    <row r="284" spans="1:17" ht="13.5" customHeight="1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</row>
    <row r="285" spans="1:17" ht="13.5" customHeight="1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</row>
    <row r="286" spans="1:17" ht="13.5" customHeight="1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</row>
    <row r="287" spans="1:17" ht="13.5" customHeight="1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</row>
    <row r="288" spans="1:17" ht="13.5" customHeight="1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</row>
    <row r="289" spans="1:17" ht="13.5" customHeight="1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</row>
    <row r="290" spans="1:17" ht="13.5" customHeight="1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</row>
    <row r="291" spans="1:17" ht="13.5" customHeight="1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</row>
    <row r="292" spans="1:17" ht="13.5" customHeight="1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</row>
    <row r="293" spans="1:17" ht="13.5" customHeight="1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</row>
    <row r="294" spans="1:17" ht="13.5" customHeight="1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</row>
    <row r="295" spans="1:17" ht="13.5" customHeight="1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</row>
    <row r="296" spans="1:17" ht="13.5" customHeight="1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</row>
    <row r="297" spans="1:17" ht="13.5" customHeight="1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</row>
    <row r="298" spans="1:17" ht="13.5" customHeight="1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</row>
    <row r="299" spans="1:17" ht="13.5" customHeight="1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</row>
    <row r="300" spans="1:17" ht="13.5" customHeight="1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</row>
    <row r="301" spans="1:17" ht="13.5" customHeight="1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</row>
    <row r="302" spans="1:17" ht="13.5" customHeight="1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</row>
    <row r="303" spans="1:17" ht="13.5" customHeight="1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</row>
    <row r="304" spans="1:17" ht="13.5" customHeight="1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</row>
    <row r="305" spans="1:17" ht="13.5" customHeight="1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</row>
    <row r="306" spans="1:17" ht="13.5" customHeight="1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</row>
    <row r="307" spans="1:17" ht="13.5" customHeight="1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</row>
    <row r="308" spans="1:17" ht="13.5" customHeight="1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</row>
    <row r="309" spans="1:17" ht="13.5" customHeight="1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</row>
    <row r="310" spans="1:17" ht="13.5" customHeight="1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</row>
    <row r="311" spans="1:17" ht="13.5" customHeight="1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</row>
    <row r="312" spans="1:17" ht="13.5" customHeight="1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</row>
    <row r="313" spans="1:17" ht="13.5" customHeight="1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</row>
    <row r="314" spans="1:17" ht="13.5" customHeight="1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</row>
    <row r="315" spans="1:17" ht="13.5" customHeight="1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</row>
    <row r="316" spans="1:17" ht="13.5" customHeight="1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</row>
    <row r="317" spans="1:17" ht="13.5" customHeight="1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</row>
    <row r="318" spans="1:17" ht="13.5" customHeight="1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</row>
    <row r="319" spans="1:17" ht="13.5" customHeight="1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</row>
    <row r="320" spans="1:17" ht="13.5" customHeight="1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</row>
    <row r="321" spans="1:17" ht="13.5" customHeight="1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</row>
    <row r="322" spans="1:17" ht="13.5" customHeight="1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</row>
    <row r="323" spans="1:17" ht="13.5" customHeight="1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</row>
    <row r="324" spans="1:17" ht="13.5" customHeight="1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</row>
    <row r="325" spans="1:17" ht="13.5" customHeight="1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</row>
    <row r="326" spans="1:17" ht="13.5" customHeight="1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</row>
    <row r="327" spans="1:17" ht="13.5" customHeight="1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</row>
    <row r="328" spans="1:17" ht="13.5" customHeight="1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</row>
    <row r="329" spans="1:17" ht="13.5" customHeight="1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</row>
    <row r="330" spans="1:17" ht="13.5" customHeight="1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</row>
    <row r="331" spans="1:17" ht="13.5" customHeight="1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</row>
    <row r="332" spans="1:17" ht="13.5" customHeight="1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</row>
    <row r="333" spans="1:17" ht="13.5" customHeight="1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</row>
    <row r="334" spans="1:17" ht="13.5" customHeight="1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</row>
    <row r="335" spans="1:17" ht="13.5" customHeight="1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</row>
    <row r="336" spans="1:17" ht="13.5" customHeight="1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</row>
    <row r="337" spans="1:17" ht="13.5" customHeight="1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</row>
    <row r="338" spans="1:17" ht="13.5" customHeight="1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</row>
    <row r="339" spans="1:17" ht="13.5" customHeight="1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</row>
    <row r="340" spans="1:17" ht="13.5" customHeight="1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</row>
    <row r="341" spans="1:17" ht="13.5" customHeight="1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</row>
    <row r="342" spans="1:17" ht="13.5" customHeight="1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</row>
    <row r="343" spans="1:17" ht="13.5" customHeight="1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</row>
    <row r="344" spans="1:17" ht="13.5" customHeight="1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</row>
    <row r="345" spans="1:17" ht="13.5" customHeight="1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</row>
    <row r="346" spans="1:17" ht="13.5" customHeight="1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</row>
    <row r="347" spans="1:17" ht="13.5" customHeight="1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</row>
    <row r="348" spans="1:17" ht="13.5" customHeight="1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</row>
    <row r="349" spans="1:17" ht="13.5" customHeight="1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</row>
    <row r="350" spans="1:17" ht="13.5" customHeight="1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</row>
    <row r="351" spans="1:17" ht="13.5" customHeight="1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</row>
    <row r="352" spans="1:17" ht="13.5" customHeight="1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</row>
    <row r="353" spans="1:17" ht="13.5" customHeight="1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</row>
    <row r="354" spans="1:17" ht="13.5" customHeight="1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</row>
    <row r="355" spans="1:17" ht="13.5" customHeight="1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</row>
    <row r="356" spans="1:17" ht="13.5" customHeight="1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</row>
    <row r="357" spans="1:17" ht="13.5" customHeight="1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</row>
    <row r="358" spans="1:17" ht="13.5" customHeight="1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</row>
    <row r="359" spans="1:17" ht="13.5" customHeight="1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</row>
    <row r="360" spans="1:17" ht="13.5" customHeight="1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</row>
    <row r="361" spans="1:17" ht="13.5" customHeight="1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</row>
    <row r="362" spans="1:17" ht="13.5" customHeight="1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</row>
    <row r="363" spans="1:17" ht="13.5" customHeight="1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</row>
    <row r="364" spans="1:17" ht="13.5" customHeight="1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</row>
    <row r="365" spans="1:17" ht="13.5" customHeight="1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</row>
    <row r="366" spans="1:17" ht="13.5" customHeight="1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</row>
    <row r="367" spans="1:17" ht="13.5" customHeight="1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</row>
    <row r="368" spans="1:17" ht="13.5" customHeight="1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</row>
    <row r="369" spans="1:17" ht="13.5" customHeight="1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</row>
    <row r="370" spans="1:17" ht="13.5" customHeight="1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</row>
    <row r="371" spans="1:17" ht="13.5" customHeight="1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</row>
    <row r="372" spans="1:17" ht="13.5" customHeight="1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</row>
    <row r="373" spans="1:17" ht="13.5" customHeight="1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</row>
    <row r="374" spans="1:17" ht="13.5" customHeight="1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</row>
    <row r="375" spans="1:17" ht="13.5" customHeight="1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</row>
    <row r="376" spans="1:17" ht="13.5" customHeight="1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</row>
    <row r="377" spans="1:17" ht="13.5" customHeight="1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</row>
    <row r="378" spans="1:17" ht="13.5" customHeight="1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</row>
    <row r="379" spans="1:17" ht="13.5" customHeight="1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</row>
    <row r="380" spans="1:17" ht="13.5" customHeight="1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</row>
    <row r="381" spans="1:17" ht="13.5" customHeight="1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</row>
    <row r="382" spans="1:17" ht="13.5" customHeight="1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</row>
    <row r="383" spans="1:17" ht="13.5" customHeight="1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</row>
    <row r="384" spans="1:17" ht="13.5" customHeight="1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</row>
    <row r="385" spans="1:17" ht="13.5" customHeight="1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</row>
    <row r="386" spans="1:17" ht="13.5" customHeight="1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</row>
    <row r="387" spans="1:17" ht="13.5" customHeight="1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</row>
    <row r="388" spans="1:17" ht="13.5" customHeight="1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</row>
    <row r="389" spans="1:17" ht="13.5" customHeight="1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</row>
    <row r="390" spans="1:17" ht="13.5" customHeight="1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</row>
    <row r="391" spans="1:17" ht="13.5" customHeight="1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</row>
    <row r="392" spans="1:17" ht="13.5" customHeight="1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</row>
    <row r="393" spans="1:17" ht="13.5" customHeight="1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</row>
    <row r="394" spans="1:17" ht="13.5" customHeight="1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</row>
    <row r="395" spans="1:17" ht="13.5" customHeight="1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</row>
    <row r="396" spans="1:17" ht="13.5" customHeight="1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</row>
    <row r="397" spans="1:17" ht="13.5" customHeight="1" x14ac:dyDescent="0.2"/>
    <row r="398" spans="1:17" ht="13.5" customHeight="1" x14ac:dyDescent="0.2"/>
    <row r="399" spans="1:17" ht="13.5" customHeight="1" x14ac:dyDescent="0.2"/>
    <row r="400" spans="1:17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</sheetData>
  <mergeCells count="23">
    <mergeCell ref="B58:Q58"/>
    <mergeCell ref="B1:P1"/>
    <mergeCell ref="B2:P3"/>
    <mergeCell ref="B33:P33"/>
    <mergeCell ref="B37:P37"/>
    <mergeCell ref="B38:P38"/>
    <mergeCell ref="B42:P42"/>
    <mergeCell ref="B43:P43"/>
    <mergeCell ref="B20:P20"/>
    <mergeCell ref="B23:P23"/>
    <mergeCell ref="B26:P26"/>
    <mergeCell ref="B31:P31"/>
    <mergeCell ref="B32:P32"/>
    <mergeCell ref="B16:P16"/>
    <mergeCell ref="B17:P17"/>
    <mergeCell ref="B46:P46"/>
    <mergeCell ref="B49:P49"/>
    <mergeCell ref="B52:P52"/>
    <mergeCell ref="B5:P5"/>
    <mergeCell ref="B6:P6"/>
    <mergeCell ref="B7:P7"/>
    <mergeCell ref="B11:P11"/>
    <mergeCell ref="B12:P12"/>
  </mergeCells>
  <pageMargins left="0.511811023622047" right="0.511811023622047" top="0.39370078740157499" bottom="0.39370078740157499" header="0.39370078740157499" footer="0.39370078740157499"/>
  <pageSetup paperSize="9" orientation="landscape" horizontalDpi="0" verticalDpi="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>
    <outlinePr summaryBelow="0" summaryRight="0"/>
  </sheetPr>
  <dimension ref="A1:N600"/>
  <sheetViews>
    <sheetView showGridLines="0" workbookViewId="0">
      <pane ySplit="4" topLeftCell="A5" activePane="bottomLeft" state="frozen"/>
      <selection pane="bottomLeft" activeCell="C48" sqref="C48"/>
    </sheetView>
  </sheetViews>
  <sheetFormatPr defaultRowHeight="12.75" x14ac:dyDescent="0.2"/>
  <cols>
    <col min="2" max="2" width="10" bestFit="1" customWidth="1"/>
    <col min="3" max="3" width="9.5703125" bestFit="1" customWidth="1"/>
    <col min="4" max="4" width="5.7109375" bestFit="1" customWidth="1"/>
    <col min="5" max="5" width="7.28515625" bestFit="1" customWidth="1"/>
    <col min="6" max="6" width="8.140625" bestFit="1" customWidth="1"/>
    <col min="7" max="7" width="6.140625" bestFit="1" customWidth="1"/>
    <col min="8" max="8" width="5.28515625" bestFit="1" customWidth="1"/>
    <col min="9" max="9" width="8.140625" bestFit="1" customWidth="1"/>
    <col min="10" max="10" width="7.85546875" bestFit="1" customWidth="1"/>
    <col min="11" max="11" width="4.140625" bestFit="1" customWidth="1"/>
    <col min="12" max="12" width="8.42578125" bestFit="1" customWidth="1"/>
    <col min="13" max="13" width="37.140625" bestFit="1" customWidth="1"/>
    <col min="14" max="14" width="6.85546875" customWidth="1"/>
  </cols>
  <sheetData>
    <row r="1" spans="1:14" ht="21.6" customHeight="1" x14ac:dyDescent="0.2">
      <c r="B1" s="40" t="s">
        <v>1051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10"/>
    </row>
    <row r="2" spans="1:14" ht="15" customHeight="1" x14ac:dyDescent="0.2">
      <c r="B2" s="42" t="str">
        <f>+'סכום נכסי ההשקעה'!B2:D2</f>
        <v>לתאריך 31/12/2013
מבטחים- קופת גמל למטרות חופשה חגים והבראה (אישור אוצר  1154 )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10"/>
    </row>
    <row r="3" spans="1:14" ht="12.75" customHeight="1" thickBot="1" x14ac:dyDescent="0.25"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1"/>
    </row>
    <row r="4" spans="1:14" s="26" customFormat="1" ht="34.5" customHeight="1" thickBot="1" x14ac:dyDescent="0.25">
      <c r="A4" s="22"/>
      <c r="B4" s="23" t="s">
        <v>1</v>
      </c>
      <c r="C4" s="23" t="s">
        <v>34</v>
      </c>
      <c r="D4" s="23" t="s">
        <v>69</v>
      </c>
      <c r="E4" s="23" t="s">
        <v>70</v>
      </c>
      <c r="F4" s="23" t="s">
        <v>35</v>
      </c>
      <c r="G4" s="23" t="s">
        <v>1052</v>
      </c>
      <c r="H4" s="23" t="s">
        <v>32</v>
      </c>
      <c r="I4" s="23" t="s">
        <v>71</v>
      </c>
      <c r="J4" s="23" t="s">
        <v>37</v>
      </c>
      <c r="K4" s="23" t="s">
        <v>38</v>
      </c>
      <c r="L4" s="23" t="s">
        <v>39</v>
      </c>
      <c r="M4" s="23" t="s">
        <v>40</v>
      </c>
      <c r="N4" s="25"/>
    </row>
    <row r="5" spans="1:14" ht="13.5" customHeight="1" thickBot="1" x14ac:dyDescent="0.25">
      <c r="A5" s="11"/>
      <c r="B5" s="43" t="s">
        <v>41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13"/>
    </row>
    <row r="6" spans="1:14" ht="13.5" customHeight="1" x14ac:dyDescent="0.2">
      <c r="A6" s="11"/>
      <c r="B6" s="43" t="s">
        <v>1053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13"/>
    </row>
    <row r="7" spans="1:14" ht="13.5" customHeight="1" x14ac:dyDescent="0.2">
      <c r="A7" s="11"/>
      <c r="B7" s="14">
        <f>C7/'סכום נכסי ההשקעה'!$C$35*100</f>
        <v>2.8029535745366637E-8</v>
      </c>
      <c r="C7" s="14">
        <v>1.0000000000000001E-5</v>
      </c>
      <c r="D7" s="14">
        <v>0</v>
      </c>
      <c r="E7" s="14">
        <v>0</v>
      </c>
      <c r="F7" s="14">
        <v>0</v>
      </c>
      <c r="G7" s="14">
        <v>0</v>
      </c>
      <c r="H7" s="15" t="s">
        <v>44</v>
      </c>
      <c r="I7" s="14">
        <v>0</v>
      </c>
      <c r="J7" s="15"/>
      <c r="K7" s="15" t="s">
        <v>44</v>
      </c>
      <c r="L7" s="15" t="s">
        <v>44</v>
      </c>
      <c r="M7" s="15" t="s">
        <v>44</v>
      </c>
      <c r="N7" s="13"/>
    </row>
    <row r="8" spans="1:14" ht="13.5" customHeight="1" x14ac:dyDescent="0.2">
      <c r="A8" s="11"/>
      <c r="B8" s="16">
        <f>C8/'סכום נכסי ההשקעה'!$C$35*100</f>
        <v>2.8029535745366637E-8</v>
      </c>
      <c r="C8" s="16">
        <v>1.0000000000000001E-5</v>
      </c>
      <c r="D8" s="17"/>
      <c r="E8" s="16">
        <v>0</v>
      </c>
      <c r="F8" s="16">
        <v>0</v>
      </c>
      <c r="G8" s="17"/>
      <c r="H8" s="17"/>
      <c r="I8" s="16">
        <v>0</v>
      </c>
      <c r="J8" s="17"/>
      <c r="K8" s="17"/>
      <c r="L8" s="17"/>
      <c r="M8" s="18" t="s">
        <v>1054</v>
      </c>
      <c r="N8" s="13"/>
    </row>
    <row r="9" spans="1:14" ht="13.5" customHeight="1" x14ac:dyDescent="0.2">
      <c r="A9" s="11"/>
      <c r="B9" s="43" t="s">
        <v>1055</v>
      </c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13"/>
    </row>
    <row r="10" spans="1:14" ht="13.5" customHeight="1" x14ac:dyDescent="0.2">
      <c r="A10" s="11"/>
      <c r="B10" s="14">
        <f>C10/'סכום נכסי ההשקעה'!$C$35*100</f>
        <v>3.4492204895847139E-4</v>
      </c>
      <c r="C10" s="14">
        <v>0.12305663999999999</v>
      </c>
      <c r="D10" s="14">
        <v>256.36799999999999</v>
      </c>
      <c r="E10" s="14">
        <v>48</v>
      </c>
      <c r="F10" s="14">
        <v>0</v>
      </c>
      <c r="G10" s="14">
        <v>4</v>
      </c>
      <c r="H10" s="15" t="s">
        <v>43</v>
      </c>
      <c r="I10" s="14">
        <v>0</v>
      </c>
      <c r="J10" s="15" t="s">
        <v>123</v>
      </c>
      <c r="K10" s="15" t="s">
        <v>168</v>
      </c>
      <c r="L10" s="15" t="s">
        <v>1056</v>
      </c>
      <c r="M10" s="15" t="s">
        <v>1057</v>
      </c>
      <c r="N10" s="13"/>
    </row>
    <row r="11" spans="1:14" ht="13.5" customHeight="1" x14ac:dyDescent="0.2">
      <c r="A11" s="11"/>
      <c r="B11" s="14">
        <f>C11/'סכום נכסי ההשקעה'!$C$35*100</f>
        <v>3.7675012328264928E-3</v>
      </c>
      <c r="C11" s="14">
        <v>1.3441183139999999</v>
      </c>
      <c r="D11" s="14">
        <v>259.48230000000001</v>
      </c>
      <c r="E11" s="14">
        <v>518</v>
      </c>
      <c r="F11" s="14">
        <v>1.99372897267342</v>
      </c>
      <c r="G11" s="14">
        <v>4</v>
      </c>
      <c r="H11" s="15" t="s">
        <v>43</v>
      </c>
      <c r="I11" s="14">
        <v>4.918112867420569</v>
      </c>
      <c r="J11" s="15" t="s">
        <v>123</v>
      </c>
      <c r="K11" s="15" t="s">
        <v>168</v>
      </c>
      <c r="L11" s="15" t="s">
        <v>1058</v>
      </c>
      <c r="M11" s="15" t="s">
        <v>1057</v>
      </c>
      <c r="N11" s="13"/>
    </row>
    <row r="12" spans="1:14" ht="13.5" customHeight="1" x14ac:dyDescent="0.2">
      <c r="A12" s="11"/>
      <c r="B12" s="14">
        <f>C12/'סכום נכסי ההשקעה'!$C$35*100</f>
        <v>8.6230512239617848E-5</v>
      </c>
      <c r="C12" s="14">
        <v>3.0764159999999999E-2</v>
      </c>
      <c r="D12" s="14">
        <v>256.36799999999999</v>
      </c>
      <c r="E12" s="14">
        <v>12</v>
      </c>
      <c r="F12" s="14">
        <v>0</v>
      </c>
      <c r="G12" s="14">
        <v>4</v>
      </c>
      <c r="H12" s="15" t="s">
        <v>43</v>
      </c>
      <c r="I12" s="14">
        <v>0</v>
      </c>
      <c r="J12" s="15"/>
      <c r="K12" s="15"/>
      <c r="L12" s="15" t="s">
        <v>1059</v>
      </c>
      <c r="M12" s="15" t="s">
        <v>1057</v>
      </c>
      <c r="N12" s="13"/>
    </row>
    <row r="13" spans="1:14" ht="13.5" customHeight="1" x14ac:dyDescent="0.2">
      <c r="A13" s="11"/>
      <c r="B13" s="16">
        <f>C13/'סכום נכסי ההשקעה'!$C$35*100</f>
        <v>4.1986537940245823E-3</v>
      </c>
      <c r="C13" s="16">
        <f>SUM(C10:C12)</f>
        <v>1.4979391139999998</v>
      </c>
      <c r="D13" s="17"/>
      <c r="E13" s="16">
        <f>SUM(E10:E12)</f>
        <v>578</v>
      </c>
      <c r="F13" s="16">
        <f>SUMPRODUCT(F10:F12,C10:C12)/C13</f>
        <v>1.7889963619193867</v>
      </c>
      <c r="G13" s="17"/>
      <c r="H13" s="17"/>
      <c r="I13" s="16">
        <f>SUMPRODUCT(I10:I12,C10:C12)/C13</f>
        <v>4.4130802871998718</v>
      </c>
      <c r="J13" s="17"/>
      <c r="K13" s="17"/>
      <c r="L13" s="17"/>
      <c r="M13" s="18" t="s">
        <v>1060</v>
      </c>
      <c r="N13" s="13"/>
    </row>
    <row r="14" spans="1:14" ht="13.5" customHeight="1" x14ac:dyDescent="0.2">
      <c r="A14" s="11"/>
      <c r="B14" s="43" t="s">
        <v>1061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13"/>
    </row>
    <row r="15" spans="1:14" ht="13.5" customHeight="1" x14ac:dyDescent="0.2">
      <c r="A15" s="11"/>
      <c r="B15" s="14">
        <f>C15/'סכום נכסי ההשקעה'!$C$35*100</f>
        <v>2.8029535745366637E-8</v>
      </c>
      <c r="C15" s="14">
        <v>1.0000000000000001E-5</v>
      </c>
      <c r="D15" s="14">
        <v>0</v>
      </c>
      <c r="E15" s="14">
        <v>0</v>
      </c>
      <c r="F15" s="14">
        <v>0</v>
      </c>
      <c r="G15" s="14">
        <v>0</v>
      </c>
      <c r="H15" s="15" t="s">
        <v>44</v>
      </c>
      <c r="I15" s="14">
        <v>0</v>
      </c>
      <c r="J15" s="15"/>
      <c r="K15" s="15" t="s">
        <v>44</v>
      </c>
      <c r="L15" s="15" t="s">
        <v>44</v>
      </c>
      <c r="M15" s="15" t="s">
        <v>44</v>
      </c>
      <c r="N15" s="13"/>
    </row>
    <row r="16" spans="1:14" ht="13.5" customHeight="1" x14ac:dyDescent="0.2">
      <c r="A16" s="11"/>
      <c r="B16" s="16">
        <f>C16/'סכום נכסי ההשקעה'!$C$35*100</f>
        <v>2.8029535745366637E-8</v>
      </c>
      <c r="C16" s="16">
        <v>1.0000000000000001E-5</v>
      </c>
      <c r="D16" s="17"/>
      <c r="E16" s="16">
        <v>0</v>
      </c>
      <c r="F16" s="16">
        <v>0</v>
      </c>
      <c r="G16" s="17"/>
      <c r="H16" s="17"/>
      <c r="I16" s="16">
        <v>0</v>
      </c>
      <c r="J16" s="17"/>
      <c r="K16" s="17"/>
      <c r="L16" s="17"/>
      <c r="M16" s="18" t="s">
        <v>1062</v>
      </c>
      <c r="N16" s="13"/>
    </row>
    <row r="17" spans="1:14" ht="13.5" customHeight="1" x14ac:dyDescent="0.2">
      <c r="A17" s="11"/>
      <c r="B17" s="43" t="s">
        <v>1063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13"/>
    </row>
    <row r="18" spans="1:14" ht="13.5" customHeight="1" x14ac:dyDescent="0.2">
      <c r="A18" s="11"/>
      <c r="B18" s="14">
        <f>C18/'סכום נכסי ההשקעה'!$C$35*100</f>
        <v>2.8029535745366637E-8</v>
      </c>
      <c r="C18" s="14">
        <v>1.0000000000000001E-5</v>
      </c>
      <c r="D18" s="14">
        <v>0</v>
      </c>
      <c r="E18" s="14">
        <v>0</v>
      </c>
      <c r="F18" s="14">
        <v>0</v>
      </c>
      <c r="G18" s="14">
        <v>0</v>
      </c>
      <c r="H18" s="15" t="s">
        <v>44</v>
      </c>
      <c r="I18" s="14">
        <v>0</v>
      </c>
      <c r="J18" s="15"/>
      <c r="K18" s="15" t="s">
        <v>44</v>
      </c>
      <c r="L18" s="15" t="s">
        <v>44</v>
      </c>
      <c r="M18" s="15" t="s">
        <v>44</v>
      </c>
      <c r="N18" s="13"/>
    </row>
    <row r="19" spans="1:14" ht="13.5" customHeight="1" x14ac:dyDescent="0.2">
      <c r="A19" s="11"/>
      <c r="B19" s="16">
        <f>C19/'סכום נכסי ההשקעה'!$C$35*100</f>
        <v>2.8029535745366637E-8</v>
      </c>
      <c r="C19" s="16">
        <v>1.0000000000000001E-5</v>
      </c>
      <c r="D19" s="17"/>
      <c r="E19" s="16">
        <v>0</v>
      </c>
      <c r="F19" s="16">
        <v>0</v>
      </c>
      <c r="G19" s="17"/>
      <c r="H19" s="17"/>
      <c r="I19" s="16">
        <v>0</v>
      </c>
      <c r="J19" s="17"/>
      <c r="K19" s="17"/>
      <c r="L19" s="17"/>
      <c r="M19" s="18" t="s">
        <v>1064</v>
      </c>
      <c r="N19" s="13"/>
    </row>
    <row r="20" spans="1:14" ht="13.5" customHeight="1" x14ac:dyDescent="0.2">
      <c r="A20" s="11"/>
      <c r="B20" s="43" t="s">
        <v>1065</v>
      </c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13"/>
    </row>
    <row r="21" spans="1:14" ht="13.5" customHeight="1" x14ac:dyDescent="0.2">
      <c r="A21" s="11"/>
      <c r="B21" s="14">
        <f>C21/'סכום נכסי ההשקעה'!$C$35*100</f>
        <v>2.8029535745366637E-8</v>
      </c>
      <c r="C21" s="14">
        <v>1.0000000000000001E-5</v>
      </c>
      <c r="D21" s="14">
        <v>0</v>
      </c>
      <c r="E21" s="14">
        <v>0</v>
      </c>
      <c r="F21" s="14">
        <v>0</v>
      </c>
      <c r="G21" s="14">
        <v>0</v>
      </c>
      <c r="H21" s="15" t="s">
        <v>44</v>
      </c>
      <c r="I21" s="14">
        <v>0</v>
      </c>
      <c r="J21" s="15"/>
      <c r="K21" s="15" t="s">
        <v>44</v>
      </c>
      <c r="L21" s="15" t="s">
        <v>44</v>
      </c>
      <c r="M21" s="15" t="s">
        <v>44</v>
      </c>
      <c r="N21" s="13"/>
    </row>
    <row r="22" spans="1:14" ht="13.5" customHeight="1" x14ac:dyDescent="0.2">
      <c r="A22" s="11"/>
      <c r="B22" s="16">
        <f>C22/'סכום נכסי ההשקעה'!$C$35*100</f>
        <v>2.8029535745366637E-8</v>
      </c>
      <c r="C22" s="16">
        <v>1.0000000000000001E-5</v>
      </c>
      <c r="D22" s="17"/>
      <c r="E22" s="16">
        <v>0</v>
      </c>
      <c r="F22" s="16">
        <v>0</v>
      </c>
      <c r="G22" s="17"/>
      <c r="H22" s="17"/>
      <c r="I22" s="16">
        <v>0</v>
      </c>
      <c r="J22" s="17"/>
      <c r="K22" s="17"/>
      <c r="L22" s="17"/>
      <c r="M22" s="18" t="s">
        <v>1066</v>
      </c>
      <c r="N22" s="13"/>
    </row>
    <row r="23" spans="1:14" ht="13.5" customHeight="1" x14ac:dyDescent="0.2">
      <c r="A23" s="11"/>
      <c r="B23" s="43" t="s">
        <v>1067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13"/>
    </row>
    <row r="24" spans="1:14" ht="13.5" customHeight="1" x14ac:dyDescent="0.2">
      <c r="A24" s="11"/>
      <c r="B24" s="14">
        <f>C24/'סכום נכסי ההשקעה'!$C$35*100</f>
        <v>2.8029535745366637E-8</v>
      </c>
      <c r="C24" s="14">
        <v>1.0000000000000001E-5</v>
      </c>
      <c r="D24" s="14">
        <v>0</v>
      </c>
      <c r="E24" s="14">
        <v>0</v>
      </c>
      <c r="F24" s="14">
        <v>0</v>
      </c>
      <c r="G24" s="14">
        <v>0</v>
      </c>
      <c r="H24" s="15" t="s">
        <v>44</v>
      </c>
      <c r="I24" s="14">
        <v>0</v>
      </c>
      <c r="J24" s="15"/>
      <c r="K24" s="15" t="s">
        <v>44</v>
      </c>
      <c r="L24" s="15" t="s">
        <v>44</v>
      </c>
      <c r="M24" s="15" t="s">
        <v>44</v>
      </c>
      <c r="N24" s="13"/>
    </row>
    <row r="25" spans="1:14" ht="13.5" customHeight="1" x14ac:dyDescent="0.2">
      <c r="A25" s="11"/>
      <c r="B25" s="14">
        <f>C25/'סכום נכסי ההשקעה'!$C$35*100</f>
        <v>2.8029535745366637E-8</v>
      </c>
      <c r="C25" s="14">
        <v>1.0000000000000001E-5</v>
      </c>
      <c r="D25" s="14">
        <v>0</v>
      </c>
      <c r="E25" s="14">
        <v>0</v>
      </c>
      <c r="F25" s="14">
        <v>0</v>
      </c>
      <c r="G25" s="14">
        <v>0</v>
      </c>
      <c r="H25" s="15" t="s">
        <v>44</v>
      </c>
      <c r="I25" s="14">
        <v>0</v>
      </c>
      <c r="J25" s="15"/>
      <c r="K25" s="15" t="s">
        <v>44</v>
      </c>
      <c r="L25" s="15" t="s">
        <v>44</v>
      </c>
      <c r="M25" s="15" t="s">
        <v>44</v>
      </c>
      <c r="N25" s="13"/>
    </row>
    <row r="26" spans="1:14" ht="13.5" customHeight="1" x14ac:dyDescent="0.2">
      <c r="A26" s="11"/>
      <c r="B26" s="16">
        <f>C26/'סכום נכסי ההשקעה'!$C$35*100</f>
        <v>5.6059071490733275E-8</v>
      </c>
      <c r="C26" s="16">
        <v>2.0000000000000002E-5</v>
      </c>
      <c r="D26" s="17"/>
      <c r="E26" s="16">
        <v>0</v>
      </c>
      <c r="F26" s="16">
        <v>0</v>
      </c>
      <c r="G26" s="17"/>
      <c r="H26" s="17"/>
      <c r="I26" s="16">
        <v>0</v>
      </c>
      <c r="J26" s="17"/>
      <c r="K26" s="17"/>
      <c r="L26" s="17"/>
      <c r="M26" s="18" t="s">
        <v>1068</v>
      </c>
      <c r="N26" s="13"/>
    </row>
    <row r="27" spans="1:14" ht="13.5" customHeight="1" x14ac:dyDescent="0.2">
      <c r="A27" s="11"/>
      <c r="B27" s="43" t="s">
        <v>1069</v>
      </c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13"/>
    </row>
    <row r="28" spans="1:14" ht="13.5" customHeight="1" x14ac:dyDescent="0.2">
      <c r="A28" s="11"/>
      <c r="B28" s="14">
        <f>C28/'סכום נכסי ההשקעה'!$C$35*100</f>
        <v>2.8029535745366637E-8</v>
      </c>
      <c r="C28" s="14">
        <v>1.0000000000000001E-5</v>
      </c>
      <c r="D28" s="14">
        <v>0</v>
      </c>
      <c r="E28" s="14">
        <v>0</v>
      </c>
      <c r="F28" s="14">
        <v>0</v>
      </c>
      <c r="G28" s="14">
        <v>0</v>
      </c>
      <c r="H28" s="15" t="s">
        <v>44</v>
      </c>
      <c r="I28" s="14">
        <v>0</v>
      </c>
      <c r="J28" s="15"/>
      <c r="K28" s="15" t="s">
        <v>44</v>
      </c>
      <c r="L28" s="15" t="s">
        <v>44</v>
      </c>
      <c r="M28" s="15" t="s">
        <v>44</v>
      </c>
      <c r="N28" s="13"/>
    </row>
    <row r="29" spans="1:14" ht="13.5" customHeight="1" x14ac:dyDescent="0.2">
      <c r="A29" s="11"/>
      <c r="B29" s="16">
        <f>C29/'סכום נכסי ההשקעה'!$C$35*100</f>
        <v>2.8029535745366637E-8</v>
      </c>
      <c r="C29" s="16">
        <v>1.0000000000000001E-5</v>
      </c>
      <c r="D29" s="17"/>
      <c r="E29" s="16">
        <v>0</v>
      </c>
      <c r="F29" s="16">
        <v>0</v>
      </c>
      <c r="G29" s="17"/>
      <c r="H29" s="17"/>
      <c r="I29" s="16">
        <v>0</v>
      </c>
      <c r="J29" s="17"/>
      <c r="K29" s="17"/>
      <c r="L29" s="17"/>
      <c r="M29" s="18" t="s">
        <v>1070</v>
      </c>
      <c r="N29" s="13"/>
    </row>
    <row r="30" spans="1:14" ht="13.5" customHeight="1" x14ac:dyDescent="0.2">
      <c r="A30" s="11"/>
      <c r="B30" s="43" t="s">
        <v>1071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13"/>
    </row>
    <row r="31" spans="1:14" ht="13.5" customHeight="1" x14ac:dyDescent="0.2">
      <c r="A31" s="11"/>
      <c r="B31" s="14">
        <f>C31/'סכום נכסי ההשקעה'!$C$35*100</f>
        <v>2.8029535745366637E-8</v>
      </c>
      <c r="C31" s="14">
        <v>1.0000000000000001E-5</v>
      </c>
      <c r="D31" s="14">
        <v>0</v>
      </c>
      <c r="E31" s="14">
        <v>0</v>
      </c>
      <c r="F31" s="14">
        <v>0</v>
      </c>
      <c r="G31" s="14">
        <v>0</v>
      </c>
      <c r="H31" s="15" t="s">
        <v>44</v>
      </c>
      <c r="I31" s="14">
        <v>0</v>
      </c>
      <c r="J31" s="15"/>
      <c r="K31" s="15" t="s">
        <v>44</v>
      </c>
      <c r="L31" s="15" t="s">
        <v>44</v>
      </c>
      <c r="M31" s="15" t="s">
        <v>44</v>
      </c>
      <c r="N31" s="13"/>
    </row>
    <row r="32" spans="1:14" ht="13.5" customHeight="1" x14ac:dyDescent="0.2">
      <c r="A32" s="11"/>
      <c r="B32" s="16">
        <f>C32/'סכום נכסי ההשקעה'!$C$35*100</f>
        <v>2.8029535745366637E-8</v>
      </c>
      <c r="C32" s="16">
        <v>1.0000000000000001E-5</v>
      </c>
      <c r="D32" s="17"/>
      <c r="E32" s="16">
        <v>0</v>
      </c>
      <c r="F32" s="16">
        <v>0</v>
      </c>
      <c r="G32" s="17"/>
      <c r="H32" s="17"/>
      <c r="I32" s="16">
        <v>0</v>
      </c>
      <c r="J32" s="17"/>
      <c r="K32" s="17"/>
      <c r="L32" s="17"/>
      <c r="M32" s="18" t="s">
        <v>1072</v>
      </c>
      <c r="N32" s="13"/>
    </row>
    <row r="33" spans="1:14" ht="13.5" customHeight="1" x14ac:dyDescent="0.2">
      <c r="A33" s="11"/>
      <c r="B33" s="16">
        <f>C33/'סכום נכסי ההשקעה'!$C$35*100</f>
        <v>4.1986537940245823E-3</v>
      </c>
      <c r="C33" s="16">
        <f>+C13</f>
        <v>1.4979391139999998</v>
      </c>
      <c r="D33" s="17"/>
      <c r="E33" s="16">
        <f>+E13</f>
        <v>578</v>
      </c>
      <c r="F33" s="16">
        <f>+F13</f>
        <v>1.7889963619193867</v>
      </c>
      <c r="G33" s="17"/>
      <c r="H33" s="17"/>
      <c r="I33" s="16">
        <f>+I13</f>
        <v>4.4130802871998718</v>
      </c>
      <c r="J33" s="17"/>
      <c r="K33" s="17"/>
      <c r="L33" s="17"/>
      <c r="M33" s="18" t="s">
        <v>58</v>
      </c>
      <c r="N33" s="13"/>
    </row>
    <row r="34" spans="1:14" ht="13.5" customHeight="1" x14ac:dyDescent="0.2">
      <c r="A34" s="11"/>
      <c r="B34" s="43" t="s">
        <v>59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13"/>
    </row>
    <row r="35" spans="1:14" ht="13.5" customHeight="1" x14ac:dyDescent="0.2">
      <c r="A35" s="11"/>
      <c r="B35" s="43" t="s">
        <v>1073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13"/>
    </row>
    <row r="36" spans="1:14" ht="13.5" customHeight="1" x14ac:dyDescent="0.2">
      <c r="A36" s="11"/>
      <c r="B36" s="14">
        <f>C36/'סכום נכסי ההשקעה'!$C$35*100</f>
        <v>2.8029535745366637E-8</v>
      </c>
      <c r="C36" s="14">
        <v>1.0000000000000001E-5</v>
      </c>
      <c r="D36" s="14">
        <v>0</v>
      </c>
      <c r="E36" s="14">
        <v>0</v>
      </c>
      <c r="F36" s="14">
        <v>0</v>
      </c>
      <c r="G36" s="14">
        <v>0</v>
      </c>
      <c r="H36" s="15" t="s">
        <v>44</v>
      </c>
      <c r="I36" s="14">
        <v>0</v>
      </c>
      <c r="J36" s="15"/>
      <c r="K36" s="15" t="s">
        <v>44</v>
      </c>
      <c r="L36" s="15" t="s">
        <v>44</v>
      </c>
      <c r="M36" s="15" t="s">
        <v>44</v>
      </c>
      <c r="N36" s="13"/>
    </row>
    <row r="37" spans="1:14" ht="13.5" customHeight="1" x14ac:dyDescent="0.2">
      <c r="A37" s="11"/>
      <c r="B37" s="16">
        <f>C37/'סכום נכסי ההשקעה'!$C$35*100</f>
        <v>2.8029535745366637E-8</v>
      </c>
      <c r="C37" s="16">
        <v>1.0000000000000001E-5</v>
      </c>
      <c r="D37" s="17"/>
      <c r="E37" s="16">
        <v>0</v>
      </c>
      <c r="F37" s="16">
        <v>0</v>
      </c>
      <c r="G37" s="17"/>
      <c r="H37" s="17"/>
      <c r="I37" s="16">
        <v>0</v>
      </c>
      <c r="J37" s="17"/>
      <c r="K37" s="17"/>
      <c r="L37" s="17"/>
      <c r="M37" s="18" t="s">
        <v>1074</v>
      </c>
      <c r="N37" s="13"/>
    </row>
    <row r="38" spans="1:14" ht="13.5" customHeight="1" x14ac:dyDescent="0.2">
      <c r="A38" s="11"/>
      <c r="B38" s="43" t="s">
        <v>1061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13"/>
    </row>
    <row r="39" spans="1:14" ht="13.5" customHeight="1" x14ac:dyDescent="0.2">
      <c r="A39" s="11"/>
      <c r="B39" s="14">
        <f>C39/'סכום נכסי ההשקעה'!$C$35*100</f>
        <v>2.8029535745366637E-8</v>
      </c>
      <c r="C39" s="14">
        <v>1.0000000000000001E-5</v>
      </c>
      <c r="D39" s="14">
        <v>0</v>
      </c>
      <c r="E39" s="14">
        <v>0</v>
      </c>
      <c r="F39" s="14">
        <v>0</v>
      </c>
      <c r="G39" s="14">
        <v>0</v>
      </c>
      <c r="H39" s="15" t="s">
        <v>44</v>
      </c>
      <c r="I39" s="14">
        <v>0</v>
      </c>
      <c r="J39" s="15"/>
      <c r="K39" s="15" t="s">
        <v>44</v>
      </c>
      <c r="L39" s="15" t="s">
        <v>44</v>
      </c>
      <c r="M39" s="15" t="s">
        <v>44</v>
      </c>
      <c r="N39" s="13"/>
    </row>
    <row r="40" spans="1:14" ht="13.5" customHeight="1" x14ac:dyDescent="0.2">
      <c r="A40" s="11"/>
      <c r="B40" s="16">
        <f>C40/'סכום נכסי ההשקעה'!$C$35*100</f>
        <v>2.8029535745366637E-8</v>
      </c>
      <c r="C40" s="16">
        <v>1.0000000000000001E-5</v>
      </c>
      <c r="D40" s="17"/>
      <c r="E40" s="16">
        <v>0</v>
      </c>
      <c r="F40" s="16">
        <v>0</v>
      </c>
      <c r="G40" s="17"/>
      <c r="H40" s="17"/>
      <c r="I40" s="16">
        <v>0</v>
      </c>
      <c r="J40" s="17"/>
      <c r="K40" s="17"/>
      <c r="L40" s="17"/>
      <c r="M40" s="18" t="s">
        <v>1062</v>
      </c>
      <c r="N40" s="13"/>
    </row>
    <row r="41" spans="1:14" ht="13.5" customHeight="1" x14ac:dyDescent="0.2">
      <c r="A41" s="11"/>
      <c r="B41" s="43" t="s">
        <v>1063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13"/>
    </row>
    <row r="42" spans="1:14" ht="13.5" customHeight="1" x14ac:dyDescent="0.2">
      <c r="A42" s="11"/>
      <c r="B42" s="14">
        <f>C42/'סכום נכסי ההשקעה'!$C$35*100</f>
        <v>2.8029535745366637E-8</v>
      </c>
      <c r="C42" s="14">
        <v>1.0000000000000001E-5</v>
      </c>
      <c r="D42" s="14">
        <v>0</v>
      </c>
      <c r="E42" s="14">
        <v>0</v>
      </c>
      <c r="F42" s="14">
        <v>0</v>
      </c>
      <c r="G42" s="14">
        <v>0</v>
      </c>
      <c r="H42" s="15" t="s">
        <v>44</v>
      </c>
      <c r="I42" s="14">
        <v>0</v>
      </c>
      <c r="J42" s="15"/>
      <c r="K42" s="15" t="s">
        <v>44</v>
      </c>
      <c r="L42" s="15" t="s">
        <v>44</v>
      </c>
      <c r="M42" s="15" t="s">
        <v>44</v>
      </c>
      <c r="N42" s="13"/>
    </row>
    <row r="43" spans="1:14" ht="13.5" customHeight="1" x14ac:dyDescent="0.2">
      <c r="A43" s="11"/>
      <c r="B43" s="16">
        <f>C43/'סכום נכסי ההשקעה'!$C$35*100</f>
        <v>2.8029535745366637E-8</v>
      </c>
      <c r="C43" s="16">
        <v>1.0000000000000001E-5</v>
      </c>
      <c r="D43" s="17"/>
      <c r="E43" s="16">
        <v>0</v>
      </c>
      <c r="F43" s="16">
        <v>0</v>
      </c>
      <c r="G43" s="17"/>
      <c r="H43" s="17"/>
      <c r="I43" s="16">
        <v>0</v>
      </c>
      <c r="J43" s="17"/>
      <c r="K43" s="17"/>
      <c r="L43" s="17"/>
      <c r="M43" s="18" t="s">
        <v>1064</v>
      </c>
      <c r="N43" s="13"/>
    </row>
    <row r="44" spans="1:14" ht="13.5" customHeight="1" x14ac:dyDescent="0.2">
      <c r="A44" s="11"/>
      <c r="B44" s="43" t="s">
        <v>1071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13"/>
    </row>
    <row r="45" spans="1:14" ht="13.5" customHeight="1" x14ac:dyDescent="0.2">
      <c r="A45" s="11"/>
      <c r="B45" s="14">
        <f>C45/'סכום נכסי ההשקעה'!$C$35*100</f>
        <v>2.8029535745366637E-8</v>
      </c>
      <c r="C45" s="14">
        <v>1.0000000000000001E-5</v>
      </c>
      <c r="D45" s="14">
        <v>0</v>
      </c>
      <c r="E45" s="14">
        <v>0</v>
      </c>
      <c r="F45" s="14">
        <v>0</v>
      </c>
      <c r="G45" s="14">
        <v>0</v>
      </c>
      <c r="H45" s="15" t="s">
        <v>44</v>
      </c>
      <c r="I45" s="14">
        <v>0</v>
      </c>
      <c r="J45" s="15"/>
      <c r="K45" s="15" t="s">
        <v>44</v>
      </c>
      <c r="L45" s="15" t="s">
        <v>44</v>
      </c>
      <c r="M45" s="15" t="s">
        <v>44</v>
      </c>
      <c r="N45" s="13"/>
    </row>
    <row r="46" spans="1:14" ht="13.5" customHeight="1" x14ac:dyDescent="0.2">
      <c r="A46" s="11"/>
      <c r="B46" s="16">
        <f>C46/'סכום נכסי ההשקעה'!$C$35*100</f>
        <v>2.8029535745366637E-8</v>
      </c>
      <c r="C46" s="16">
        <v>1.0000000000000001E-5</v>
      </c>
      <c r="D46" s="17"/>
      <c r="E46" s="16">
        <v>0</v>
      </c>
      <c r="F46" s="16">
        <v>0</v>
      </c>
      <c r="G46" s="17"/>
      <c r="H46" s="17"/>
      <c r="I46" s="16">
        <v>0</v>
      </c>
      <c r="J46" s="17"/>
      <c r="K46" s="17"/>
      <c r="L46" s="17"/>
      <c r="M46" s="18" t="s">
        <v>1072</v>
      </c>
      <c r="N46" s="13"/>
    </row>
    <row r="47" spans="1:14" ht="13.5" customHeight="1" x14ac:dyDescent="0.2">
      <c r="A47" s="11"/>
      <c r="B47" s="16">
        <f>C47/'סכום נכסי ההשקעה'!$C$35*100</f>
        <v>1.1211814298146655E-7</v>
      </c>
      <c r="C47" s="16">
        <v>4.0000000000000003E-5</v>
      </c>
      <c r="D47" s="17"/>
      <c r="E47" s="16">
        <v>0</v>
      </c>
      <c r="F47" s="16">
        <v>0</v>
      </c>
      <c r="G47" s="17"/>
      <c r="H47" s="17"/>
      <c r="I47" s="16">
        <v>0</v>
      </c>
      <c r="J47" s="17"/>
      <c r="K47" s="17"/>
      <c r="L47" s="17"/>
      <c r="M47" s="18" t="s">
        <v>64</v>
      </c>
      <c r="N47" s="13"/>
    </row>
    <row r="48" spans="1:14" ht="13.5" customHeight="1" x14ac:dyDescent="0.2">
      <c r="A48" s="11"/>
      <c r="B48" s="19">
        <f>C48/'סכום נכסי ההשקעה'!$C$35*100</f>
        <v>4.1986537940245823E-3</v>
      </c>
      <c r="C48" s="19">
        <f>+C13</f>
        <v>1.4979391139999998</v>
      </c>
      <c r="D48" s="20"/>
      <c r="E48" s="19">
        <f>+E33</f>
        <v>578</v>
      </c>
      <c r="F48" s="19">
        <f>+F33</f>
        <v>1.7889963619193867</v>
      </c>
      <c r="G48" s="20"/>
      <c r="H48" s="20"/>
      <c r="I48" s="19">
        <f>+I33</f>
        <v>4.4130802871998718</v>
      </c>
      <c r="J48" s="20"/>
      <c r="K48" s="20"/>
      <c r="L48" s="20"/>
      <c r="M48" s="21" t="s">
        <v>1075</v>
      </c>
      <c r="N48" s="13"/>
    </row>
    <row r="49" spans="1:14" ht="13.5" customHeight="1" x14ac:dyDescent="0.2">
      <c r="A49" s="11"/>
      <c r="B49" s="13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3"/>
    </row>
    <row r="50" spans="1:14" ht="13.5" customHeight="1" x14ac:dyDescent="0.2">
      <c r="A50" s="11"/>
      <c r="B50" s="45" t="s">
        <v>31</v>
      </c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</row>
    <row r="51" spans="1:14" ht="13.5" customHeight="1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spans="1:14" ht="13.5" customHeight="1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 spans="1:14" ht="13.5" customHeight="1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spans="1:14" ht="13.5" customHeight="1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</row>
    <row r="55" spans="1:14" ht="13.5" customHeight="1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spans="1:14" ht="13.5" customHeight="1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 spans="1:14" ht="13.5" customHeight="1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</row>
    <row r="58" spans="1:14" ht="13.5" customHeight="1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</row>
    <row r="59" spans="1:14" ht="13.5" customHeight="1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 spans="1:14" ht="13.5" customHeight="1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</row>
    <row r="61" spans="1:14" ht="13.5" customHeight="1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</row>
    <row r="62" spans="1:14" ht="13.5" customHeight="1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</row>
    <row r="63" spans="1:14" ht="13.5" customHeight="1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 spans="1:14" ht="13.5" customHeight="1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spans="1:14" ht="13.5" customHeight="1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 spans="1:14" ht="13.5" customHeight="1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</row>
    <row r="67" spans="1:14" ht="13.5" customHeight="1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spans="1:14" ht="13.5" customHeight="1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1:14" ht="13.5" customHeight="1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</row>
    <row r="70" spans="1:14" ht="13.5" customHeight="1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</row>
    <row r="71" spans="1:14" ht="13.5" customHeight="1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</row>
    <row r="72" spans="1:14" ht="13.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</row>
    <row r="73" spans="1:14" ht="13.5" customHeight="1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</row>
    <row r="74" spans="1:14" ht="13.5" customHeight="1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</row>
    <row r="75" spans="1:14" ht="13.5" customHeight="1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</row>
    <row r="76" spans="1:14" ht="13.5" customHeight="1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</row>
    <row r="77" spans="1:14" ht="13.5" customHeight="1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</row>
    <row r="78" spans="1:14" ht="13.5" customHeight="1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</row>
    <row r="79" spans="1:14" ht="13.5" customHeight="1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</row>
    <row r="80" spans="1:14" ht="13.5" customHeight="1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 spans="1:14" ht="13.5" customHeight="1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</row>
    <row r="82" spans="1:14" ht="13.5" customHeight="1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</row>
    <row r="83" spans="1:14" ht="13.5" customHeight="1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</row>
    <row r="84" spans="1:14" ht="13.5" customHeight="1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</row>
    <row r="85" spans="1:14" ht="13.5" customHeight="1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</row>
    <row r="86" spans="1:14" ht="13.5" customHeight="1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</row>
    <row r="87" spans="1:14" ht="13.5" customHeight="1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</row>
    <row r="88" spans="1:14" ht="13.5" customHeight="1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 spans="1:14" ht="13.5" customHeight="1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</row>
    <row r="90" spans="1:14" ht="13.5" customHeight="1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</row>
    <row r="91" spans="1:14" ht="13.5" customHeight="1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</row>
    <row r="92" spans="1:14" ht="13.5" customHeight="1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 spans="1:14" ht="13.5" customHeight="1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</row>
    <row r="94" spans="1:14" ht="13.5" customHeight="1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</row>
    <row r="95" spans="1:14" ht="13.5" customHeight="1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</row>
    <row r="96" spans="1:14" ht="13.5" customHeight="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</row>
    <row r="97" spans="1:14" ht="13.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</row>
    <row r="98" spans="1:14" ht="13.5" customHeight="1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</row>
    <row r="99" spans="1:14" ht="13.5" customHeight="1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</row>
    <row r="100" spans="1:14" ht="13.5" customHeight="1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</row>
    <row r="101" spans="1:14" ht="13.5" customHeight="1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</row>
    <row r="102" spans="1:14" ht="13.5" customHeight="1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</row>
    <row r="103" spans="1:14" ht="13.5" customHeight="1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</row>
    <row r="104" spans="1:14" ht="13.5" customHeight="1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</row>
    <row r="105" spans="1:14" ht="13.5" customHeight="1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</row>
    <row r="106" spans="1:14" ht="13.5" customHeight="1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</row>
    <row r="107" spans="1:14" ht="13.5" customHeight="1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</row>
    <row r="108" spans="1:14" ht="13.5" customHeight="1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</row>
    <row r="109" spans="1:14" ht="13.5" customHeight="1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</row>
    <row r="110" spans="1:14" ht="13.5" customHeight="1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</row>
    <row r="111" spans="1:14" ht="13.5" customHeight="1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</row>
    <row r="112" spans="1:14" ht="13.5" customHeight="1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</row>
    <row r="113" spans="1:14" ht="13.5" customHeight="1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</row>
    <row r="114" spans="1:14" ht="13.5" customHeight="1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</row>
    <row r="115" spans="1:14" ht="13.5" customHeight="1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</row>
    <row r="116" spans="1:14" ht="13.5" customHeight="1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</row>
    <row r="117" spans="1:14" ht="13.5" customHeight="1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ht="13.5" customHeight="1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</row>
    <row r="119" spans="1:14" ht="13.5" customHeight="1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</row>
    <row r="120" spans="1:14" ht="13.5" customHeight="1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</row>
    <row r="121" spans="1:14" ht="13.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</row>
    <row r="122" spans="1:14" ht="13.5" customHeight="1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</row>
    <row r="123" spans="1:14" ht="13.5" customHeight="1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</row>
    <row r="124" spans="1:14" ht="13.5" customHeight="1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</row>
    <row r="125" spans="1:14" ht="13.5" customHeight="1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</row>
    <row r="126" spans="1:14" ht="13.5" customHeight="1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</row>
    <row r="127" spans="1:14" ht="13.5" customHeight="1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</row>
    <row r="128" spans="1:14" ht="13.5" customHeight="1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</row>
    <row r="129" spans="1:14" ht="13.5" customHeight="1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</row>
    <row r="130" spans="1:14" ht="13.5" customHeight="1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</row>
    <row r="131" spans="1:14" ht="13.5" customHeight="1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</row>
    <row r="132" spans="1:14" ht="13.5" customHeight="1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</row>
    <row r="133" spans="1:14" ht="13.5" customHeight="1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</row>
    <row r="134" spans="1:14" ht="13.5" customHeight="1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</row>
    <row r="135" spans="1:14" ht="13.5" customHeight="1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</row>
    <row r="136" spans="1:14" ht="13.5" customHeight="1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</row>
    <row r="137" spans="1:14" ht="13.5" customHeight="1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</row>
    <row r="138" spans="1:14" ht="13.5" customHeight="1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</row>
    <row r="139" spans="1:14" ht="13.5" customHeight="1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</row>
    <row r="140" spans="1:14" ht="13.5" customHeight="1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</row>
    <row r="141" spans="1:14" ht="13.5" customHeight="1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</row>
    <row r="142" spans="1:14" ht="13.5" customHeight="1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</row>
    <row r="143" spans="1:14" ht="13.5" customHeight="1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</row>
    <row r="144" spans="1:14" ht="13.5" customHeight="1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</row>
    <row r="145" spans="1:14" ht="13.5" customHeight="1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</row>
    <row r="146" spans="1:14" ht="13.5" customHeight="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</row>
    <row r="147" spans="1:14" ht="13.5" customHeight="1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</row>
    <row r="148" spans="1:14" ht="13.5" customHeight="1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</row>
    <row r="149" spans="1:14" ht="13.5" customHeight="1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</row>
    <row r="150" spans="1:14" ht="13.5" customHeight="1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</row>
    <row r="151" spans="1:14" ht="13.5" customHeight="1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</row>
    <row r="152" spans="1:14" ht="13.5" customHeight="1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</row>
    <row r="153" spans="1:14" ht="13.5" customHeight="1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</row>
    <row r="154" spans="1:14" ht="13.5" customHeight="1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</row>
    <row r="155" spans="1:14" ht="13.5" customHeight="1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</row>
    <row r="156" spans="1:14" ht="13.5" customHeight="1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</row>
    <row r="157" spans="1:14" ht="13.5" customHeight="1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</row>
    <row r="158" spans="1:14" ht="13.5" customHeight="1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</row>
    <row r="159" spans="1:14" ht="13.5" customHeight="1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</row>
    <row r="160" spans="1:14" ht="13.5" customHeight="1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</row>
    <row r="161" spans="1:14" ht="13.5" customHeight="1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</row>
    <row r="162" spans="1:14" ht="13.5" customHeight="1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</row>
    <row r="163" spans="1:14" ht="13.5" customHeight="1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</row>
    <row r="164" spans="1:14" ht="13.5" customHeight="1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</row>
    <row r="165" spans="1:14" ht="13.5" customHeight="1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</row>
    <row r="166" spans="1:14" ht="13.5" customHeight="1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</row>
    <row r="167" spans="1:14" ht="13.5" customHeight="1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</row>
    <row r="168" spans="1:14" ht="13.5" customHeight="1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</row>
    <row r="169" spans="1:14" ht="13.5" customHeight="1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</row>
    <row r="170" spans="1:14" ht="13.5" customHeight="1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</row>
    <row r="171" spans="1:14" ht="13.5" customHeight="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</row>
    <row r="172" spans="1:14" ht="13.5" customHeight="1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</row>
    <row r="173" spans="1:14" ht="13.5" customHeight="1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</row>
    <row r="174" spans="1:14" ht="13.5" customHeight="1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</row>
    <row r="175" spans="1:14" ht="13.5" customHeight="1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</row>
    <row r="176" spans="1:14" ht="13.5" customHeight="1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</row>
    <row r="177" spans="1:14" ht="13.5" customHeight="1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</row>
    <row r="178" spans="1:14" ht="13.5" customHeight="1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</row>
    <row r="179" spans="1:14" ht="13.5" customHeight="1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</row>
    <row r="180" spans="1:14" ht="13.5" customHeight="1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</row>
    <row r="181" spans="1:14" ht="13.5" customHeight="1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</row>
    <row r="182" spans="1:14" ht="13.5" customHeight="1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</row>
    <row r="183" spans="1:14" ht="13.5" customHeight="1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</row>
    <row r="184" spans="1:14" ht="13.5" customHeight="1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</row>
    <row r="185" spans="1:14" ht="13.5" customHeight="1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</row>
    <row r="186" spans="1:14" ht="13.5" customHeight="1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</row>
    <row r="187" spans="1:14" ht="13.5" customHeight="1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</row>
    <row r="188" spans="1:14" ht="13.5" customHeight="1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</row>
    <row r="189" spans="1:14" ht="13.5" customHeight="1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</row>
    <row r="190" spans="1:14" ht="13.5" customHeight="1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</row>
    <row r="191" spans="1:14" ht="13.5" customHeight="1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</row>
    <row r="192" spans="1:14" ht="13.5" customHeight="1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</row>
    <row r="193" spans="1:14" ht="13.5" customHeight="1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</row>
    <row r="194" spans="1:14" ht="13.5" customHeight="1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</row>
    <row r="195" spans="1:14" ht="13.5" customHeight="1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</row>
    <row r="196" spans="1:14" ht="13.5" customHeight="1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</row>
    <row r="197" spans="1:14" ht="13.5" customHeight="1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</row>
    <row r="198" spans="1:14" ht="13.5" customHeight="1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</row>
    <row r="199" spans="1:14" ht="13.5" customHeight="1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</row>
    <row r="200" spans="1:14" ht="13.5" customHeight="1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</row>
    <row r="201" spans="1:14" ht="13.5" customHeight="1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</row>
    <row r="202" spans="1:14" ht="13.5" customHeight="1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</row>
    <row r="203" spans="1:14" ht="13.5" customHeight="1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</row>
    <row r="204" spans="1:14" ht="13.5" customHeight="1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</row>
    <row r="205" spans="1:14" ht="13.5" customHeight="1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</row>
    <row r="206" spans="1:14" ht="13.5" customHeight="1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</row>
    <row r="207" spans="1:14" ht="13.5" customHeight="1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</row>
    <row r="208" spans="1:14" ht="13.5" customHeight="1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</row>
    <row r="209" spans="1:14" ht="13.5" customHeight="1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</row>
    <row r="210" spans="1:14" ht="13.5" customHeight="1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</row>
    <row r="211" spans="1:14" ht="13.5" customHeight="1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</row>
    <row r="212" spans="1:14" ht="13.5" customHeight="1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</row>
    <row r="213" spans="1:14" ht="13.5" customHeight="1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</row>
    <row r="214" spans="1:14" ht="13.5" customHeight="1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</row>
    <row r="215" spans="1:14" ht="13.5" customHeight="1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</row>
    <row r="216" spans="1:14" ht="13.5" customHeight="1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</row>
    <row r="217" spans="1:14" ht="13.5" customHeight="1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</row>
    <row r="218" spans="1:14" ht="13.5" customHeight="1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</row>
    <row r="219" spans="1:14" ht="13.5" customHeight="1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</row>
    <row r="220" spans="1:14" ht="13.5" customHeight="1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</row>
    <row r="221" spans="1:14" ht="13.5" customHeight="1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</row>
    <row r="222" spans="1:14" ht="13.5" customHeight="1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</row>
    <row r="223" spans="1:14" ht="13.5" customHeight="1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</row>
    <row r="224" spans="1:14" ht="13.5" customHeight="1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</row>
    <row r="225" spans="1:14" ht="13.5" customHeight="1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</row>
    <row r="226" spans="1:14" ht="13.5" customHeight="1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</row>
    <row r="227" spans="1:14" ht="13.5" customHeight="1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</row>
    <row r="228" spans="1:14" ht="13.5" customHeight="1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</row>
    <row r="229" spans="1:14" ht="13.5" customHeight="1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</row>
    <row r="230" spans="1:14" ht="13.5" customHeight="1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</row>
    <row r="231" spans="1:14" ht="13.5" customHeight="1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</row>
    <row r="232" spans="1:14" ht="13.5" customHeight="1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</row>
    <row r="233" spans="1:14" ht="13.5" customHeight="1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</row>
    <row r="234" spans="1:14" ht="13.5" customHeight="1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</row>
    <row r="235" spans="1:14" ht="13.5" customHeight="1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</row>
    <row r="236" spans="1:14" ht="13.5" customHeight="1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</row>
    <row r="237" spans="1:14" ht="13.5" customHeight="1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</row>
    <row r="238" spans="1:14" ht="13.5" customHeight="1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</row>
    <row r="239" spans="1:14" ht="13.5" customHeight="1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</row>
    <row r="240" spans="1:14" ht="13.5" customHeight="1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</row>
    <row r="241" spans="1:14" ht="13.5" customHeight="1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</row>
    <row r="242" spans="1:14" ht="13.5" customHeight="1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</row>
    <row r="243" spans="1:14" ht="13.5" customHeight="1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</row>
    <row r="244" spans="1:14" ht="13.5" customHeight="1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</row>
    <row r="245" spans="1:14" ht="13.5" customHeight="1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</row>
    <row r="246" spans="1:14" ht="13.5" customHeight="1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</row>
    <row r="247" spans="1:14" ht="13.5" customHeight="1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</row>
    <row r="248" spans="1:14" ht="13.5" customHeight="1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</row>
    <row r="249" spans="1:14" ht="13.5" customHeight="1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</row>
    <row r="250" spans="1:14" ht="13.5" customHeight="1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</row>
    <row r="251" spans="1:14" ht="13.5" customHeight="1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</row>
    <row r="252" spans="1:14" ht="13.5" customHeight="1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</row>
    <row r="253" spans="1:14" ht="13.5" customHeight="1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</row>
    <row r="254" spans="1:14" ht="13.5" customHeight="1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</row>
    <row r="255" spans="1:14" ht="13.5" customHeight="1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</row>
    <row r="256" spans="1:14" ht="13.5" customHeight="1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</row>
    <row r="257" spans="1:14" ht="13.5" customHeight="1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</row>
    <row r="258" spans="1:14" ht="13.5" customHeight="1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</row>
    <row r="259" spans="1:14" ht="13.5" customHeight="1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</row>
    <row r="260" spans="1:14" ht="13.5" customHeight="1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</row>
    <row r="261" spans="1:14" ht="13.5" customHeight="1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</row>
    <row r="262" spans="1:14" ht="13.5" customHeight="1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</row>
    <row r="263" spans="1:14" ht="13.5" customHeight="1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</row>
    <row r="264" spans="1:14" ht="13.5" customHeight="1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</row>
    <row r="265" spans="1:14" ht="13.5" customHeight="1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</row>
    <row r="266" spans="1:14" ht="13.5" customHeight="1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</row>
    <row r="267" spans="1:14" ht="13.5" customHeight="1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</row>
    <row r="268" spans="1:14" ht="13.5" customHeight="1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</row>
    <row r="269" spans="1:14" ht="13.5" customHeight="1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</row>
    <row r="270" spans="1:14" ht="13.5" customHeight="1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</row>
    <row r="271" spans="1:14" ht="13.5" customHeight="1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</row>
    <row r="272" spans="1:14" ht="13.5" customHeight="1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</row>
    <row r="273" spans="1:14" ht="13.5" customHeight="1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</row>
    <row r="274" spans="1:14" ht="13.5" customHeight="1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</row>
    <row r="275" spans="1:14" ht="13.5" customHeight="1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</row>
    <row r="276" spans="1:14" ht="13.5" customHeight="1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</row>
    <row r="277" spans="1:14" ht="13.5" customHeight="1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</row>
    <row r="278" spans="1:14" ht="13.5" customHeight="1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</row>
    <row r="279" spans="1:14" ht="13.5" customHeight="1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</row>
    <row r="280" spans="1:14" ht="13.5" customHeight="1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</row>
    <row r="281" spans="1:14" ht="13.5" customHeight="1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</row>
    <row r="282" spans="1:14" ht="13.5" customHeight="1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</row>
    <row r="283" spans="1:14" ht="13.5" customHeight="1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</row>
    <row r="284" spans="1:14" ht="13.5" customHeight="1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</row>
    <row r="285" spans="1:14" ht="13.5" customHeight="1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</row>
    <row r="286" spans="1:14" ht="13.5" customHeight="1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</row>
    <row r="287" spans="1:14" ht="13.5" customHeight="1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</row>
    <row r="288" spans="1:14" ht="13.5" customHeight="1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</row>
    <row r="289" spans="1:14" ht="13.5" customHeight="1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</row>
    <row r="290" spans="1:14" ht="13.5" customHeight="1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</row>
    <row r="291" spans="1:14" ht="13.5" customHeight="1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</row>
    <row r="292" spans="1:14" ht="13.5" customHeight="1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</row>
    <row r="293" spans="1:14" ht="13.5" customHeight="1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</row>
    <row r="294" spans="1:14" ht="13.5" customHeight="1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</row>
    <row r="295" spans="1:14" ht="13.5" customHeight="1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</row>
    <row r="296" spans="1:14" ht="13.5" customHeight="1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</row>
    <row r="297" spans="1:14" ht="13.5" customHeight="1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</row>
    <row r="298" spans="1:14" ht="13.5" customHeight="1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</row>
    <row r="299" spans="1:14" ht="13.5" customHeight="1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</row>
    <row r="300" spans="1:14" ht="13.5" customHeight="1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</row>
    <row r="301" spans="1:14" ht="13.5" customHeight="1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</row>
    <row r="302" spans="1:14" ht="13.5" customHeight="1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</row>
    <row r="303" spans="1:14" ht="13.5" customHeight="1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</row>
    <row r="304" spans="1:14" ht="13.5" customHeight="1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</row>
    <row r="305" spans="1:14" ht="13.5" customHeight="1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</row>
    <row r="306" spans="1:14" ht="13.5" customHeight="1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</row>
    <row r="307" spans="1:14" ht="13.5" customHeight="1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</row>
    <row r="308" spans="1:14" ht="13.5" customHeight="1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</row>
    <row r="309" spans="1:14" ht="13.5" customHeight="1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</row>
    <row r="310" spans="1:14" ht="13.5" customHeight="1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</row>
    <row r="311" spans="1:14" ht="13.5" customHeight="1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</row>
    <row r="312" spans="1:14" ht="13.5" customHeight="1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</row>
    <row r="313" spans="1:14" ht="13.5" customHeight="1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</row>
    <row r="314" spans="1:14" ht="13.5" customHeight="1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</row>
    <row r="315" spans="1:14" ht="13.5" customHeight="1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</row>
    <row r="316" spans="1:14" ht="13.5" customHeight="1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</row>
    <row r="317" spans="1:14" ht="13.5" customHeight="1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</row>
    <row r="318" spans="1:14" ht="13.5" customHeight="1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</row>
    <row r="319" spans="1:14" ht="13.5" customHeight="1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</row>
    <row r="320" spans="1:14" ht="13.5" customHeight="1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</row>
    <row r="321" spans="1:14" ht="13.5" customHeight="1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</row>
    <row r="322" spans="1:14" ht="13.5" customHeight="1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</row>
    <row r="323" spans="1:14" ht="13.5" customHeight="1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</row>
    <row r="324" spans="1:14" ht="13.5" customHeight="1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</row>
    <row r="325" spans="1:14" ht="13.5" customHeight="1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</row>
    <row r="326" spans="1:14" ht="13.5" customHeight="1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</row>
    <row r="327" spans="1:14" ht="13.5" customHeight="1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</row>
    <row r="328" spans="1:14" ht="13.5" customHeight="1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</row>
    <row r="329" spans="1:14" ht="13.5" customHeight="1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</row>
    <row r="330" spans="1:14" ht="13.5" customHeight="1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</row>
    <row r="331" spans="1:14" ht="13.5" customHeight="1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</row>
    <row r="332" spans="1:14" ht="13.5" customHeight="1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</row>
    <row r="333" spans="1:14" ht="13.5" customHeight="1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</row>
    <row r="334" spans="1:14" ht="13.5" customHeight="1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</row>
    <row r="335" spans="1:14" ht="13.5" customHeight="1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</row>
    <row r="336" spans="1:14" ht="13.5" customHeight="1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</row>
    <row r="337" spans="1:14" ht="13.5" customHeight="1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</row>
    <row r="338" spans="1:14" ht="13.5" customHeight="1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</row>
    <row r="339" spans="1:14" ht="13.5" customHeight="1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</row>
    <row r="340" spans="1:14" ht="13.5" customHeight="1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</row>
    <row r="341" spans="1:14" ht="13.5" customHeight="1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</row>
    <row r="342" spans="1:14" ht="13.5" customHeight="1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</row>
    <row r="343" spans="1:14" ht="13.5" customHeight="1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</row>
    <row r="344" spans="1:14" ht="13.5" customHeight="1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</row>
    <row r="345" spans="1:14" ht="13.5" customHeight="1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</row>
    <row r="346" spans="1:14" ht="13.5" customHeight="1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</row>
    <row r="347" spans="1:14" ht="13.5" customHeight="1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</row>
    <row r="348" spans="1:14" ht="13.5" customHeight="1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</row>
    <row r="349" spans="1:14" ht="13.5" customHeight="1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</row>
    <row r="350" spans="1:14" ht="13.5" customHeight="1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</row>
    <row r="351" spans="1:14" ht="13.5" customHeight="1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</row>
    <row r="352" spans="1:14" ht="13.5" customHeight="1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</row>
    <row r="353" spans="1:14" ht="13.5" customHeight="1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</row>
    <row r="354" spans="1:14" ht="13.5" customHeight="1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</row>
    <row r="355" spans="1:14" ht="13.5" customHeight="1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</row>
    <row r="356" spans="1:14" ht="13.5" customHeight="1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</row>
    <row r="357" spans="1:14" ht="13.5" customHeight="1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</row>
    <row r="358" spans="1:14" ht="13.5" customHeight="1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</row>
    <row r="359" spans="1:14" ht="13.5" customHeight="1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</row>
    <row r="360" spans="1:14" ht="13.5" customHeight="1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</row>
    <row r="361" spans="1:14" ht="13.5" customHeight="1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</row>
    <row r="362" spans="1:14" ht="13.5" customHeight="1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</row>
    <row r="363" spans="1:14" ht="13.5" customHeight="1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</row>
    <row r="364" spans="1:14" ht="13.5" customHeight="1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</row>
    <row r="365" spans="1:14" ht="13.5" customHeight="1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</row>
    <row r="366" spans="1:14" ht="13.5" customHeight="1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</row>
    <row r="367" spans="1:14" ht="13.5" customHeight="1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</row>
    <row r="368" spans="1:14" ht="13.5" customHeight="1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</row>
    <row r="369" spans="1:14" ht="13.5" customHeight="1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</row>
    <row r="370" spans="1:14" ht="13.5" customHeight="1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</row>
    <row r="371" spans="1:14" ht="13.5" customHeight="1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</row>
    <row r="372" spans="1:14" ht="13.5" customHeight="1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</row>
    <row r="373" spans="1:14" ht="13.5" customHeight="1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</row>
    <row r="374" spans="1:14" ht="13.5" customHeight="1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</row>
    <row r="375" spans="1:14" ht="13.5" customHeight="1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</row>
    <row r="376" spans="1:14" ht="13.5" customHeight="1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</row>
    <row r="377" spans="1:14" ht="13.5" customHeight="1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</row>
    <row r="378" spans="1:14" ht="13.5" customHeight="1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</row>
    <row r="379" spans="1:14" ht="13.5" customHeight="1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</row>
    <row r="380" spans="1:14" ht="13.5" customHeight="1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</row>
    <row r="381" spans="1:14" ht="13.5" customHeight="1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</row>
    <row r="382" spans="1:14" ht="13.5" customHeight="1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</row>
    <row r="383" spans="1:14" ht="13.5" customHeight="1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</row>
    <row r="384" spans="1:14" ht="13.5" customHeight="1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</row>
    <row r="385" spans="1:14" ht="13.5" customHeight="1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</row>
    <row r="386" spans="1:14" ht="13.5" customHeight="1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</row>
    <row r="387" spans="1:14" ht="13.5" customHeight="1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</row>
    <row r="388" spans="1:14" ht="13.5" customHeight="1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</row>
    <row r="389" spans="1:14" ht="13.5" customHeight="1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</row>
    <row r="390" spans="1:14" ht="13.5" customHeight="1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</row>
    <row r="391" spans="1:14" ht="13.5" customHeight="1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</row>
    <row r="392" spans="1:14" ht="13.5" customHeight="1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</row>
    <row r="393" spans="1:14" ht="13.5" customHeight="1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</row>
    <row r="394" spans="1:14" ht="13.5" customHeight="1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</row>
    <row r="395" spans="1:14" ht="13.5" customHeight="1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</row>
    <row r="396" spans="1:14" ht="13.5" customHeight="1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</row>
    <row r="397" spans="1:14" ht="13.5" customHeight="1" x14ac:dyDescent="0.2"/>
    <row r="398" spans="1:14" ht="13.5" customHeight="1" x14ac:dyDescent="0.2"/>
    <row r="399" spans="1:14" ht="13.5" customHeight="1" x14ac:dyDescent="0.2"/>
    <row r="400" spans="1:14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</sheetData>
  <mergeCells count="17">
    <mergeCell ref="B41:M41"/>
    <mergeCell ref="B44:M44"/>
    <mergeCell ref="B50:N50"/>
    <mergeCell ref="B35:M35"/>
    <mergeCell ref="B38:M38"/>
    <mergeCell ref="B1:M1"/>
    <mergeCell ref="B2:M3"/>
    <mergeCell ref="B27:M27"/>
    <mergeCell ref="B30:M30"/>
    <mergeCell ref="B34:M34"/>
    <mergeCell ref="B9:M9"/>
    <mergeCell ref="B14:M14"/>
    <mergeCell ref="B17:M17"/>
    <mergeCell ref="B20:M20"/>
    <mergeCell ref="B23:M23"/>
    <mergeCell ref="B5:M5"/>
    <mergeCell ref="B6:M6"/>
  </mergeCells>
  <pageMargins left="0.511811023622047" right="0.511811023622047" top="0.39370078740157499" bottom="0.39370078740157499" header="0.39370078740157499" footer="0.39370078740157499"/>
  <pageSetup paperSize="9" orientation="landscape" horizontalDpi="0" verticalDpi="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>
    <outlinePr summaryBelow="0" summaryRight="0"/>
  </sheetPr>
  <dimension ref="A1:N600"/>
  <sheetViews>
    <sheetView showGridLines="0" workbookViewId="0">
      <pane ySplit="4" topLeftCell="A5" activePane="bottomLeft" state="frozen"/>
      <selection pane="bottomLeft" activeCell="G38" sqref="G38"/>
    </sheetView>
  </sheetViews>
  <sheetFormatPr defaultRowHeight="12.75" x14ac:dyDescent="0.2"/>
  <cols>
    <col min="2" max="2" width="12.42578125" bestFit="1" customWidth="1"/>
    <col min="3" max="3" width="9.5703125" bestFit="1" customWidth="1"/>
    <col min="4" max="4" width="5.7109375" bestFit="1" customWidth="1"/>
    <col min="5" max="5" width="9.28515625" bestFit="1" customWidth="1"/>
    <col min="6" max="6" width="8.140625" bestFit="1" customWidth="1"/>
    <col min="7" max="7" width="6.5703125" bestFit="1" customWidth="1"/>
    <col min="8" max="8" width="5.28515625" bestFit="1" customWidth="1"/>
    <col min="9" max="9" width="6.85546875" bestFit="1" customWidth="1"/>
    <col min="10" max="10" width="7.85546875" bestFit="1" customWidth="1"/>
    <col min="11" max="11" width="4.140625" bestFit="1" customWidth="1"/>
    <col min="12" max="12" width="9.28515625" bestFit="1" customWidth="1"/>
    <col min="13" max="13" width="38.5703125" bestFit="1" customWidth="1"/>
    <col min="14" max="14" width="6.85546875" customWidth="1"/>
  </cols>
  <sheetData>
    <row r="1" spans="1:14" ht="21.6" customHeight="1" x14ac:dyDescent="0.2">
      <c r="B1" s="40" t="s">
        <v>1076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10"/>
    </row>
    <row r="2" spans="1:14" ht="15" customHeight="1" x14ac:dyDescent="0.2">
      <c r="B2" s="42" t="str">
        <f>+'סכום נכסי ההשקעה'!B2:D2</f>
        <v>לתאריך 31/12/2013
מבטחים- קופת גמל למטרות חופשה חגים והבראה (אישור אוצר  1154 )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10"/>
    </row>
    <row r="3" spans="1:14" ht="12.75" customHeight="1" thickBot="1" x14ac:dyDescent="0.25"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1"/>
    </row>
    <row r="4" spans="1:14" s="26" customFormat="1" ht="34.5" customHeight="1" thickBot="1" x14ac:dyDescent="0.25">
      <c r="A4" s="22"/>
      <c r="B4" s="23" t="s">
        <v>1</v>
      </c>
      <c r="C4" s="23" t="s">
        <v>34</v>
      </c>
      <c r="D4" s="23" t="s">
        <v>69</v>
      </c>
      <c r="E4" s="23" t="s">
        <v>70</v>
      </c>
      <c r="F4" s="23" t="s">
        <v>35</v>
      </c>
      <c r="G4" s="23" t="s">
        <v>1077</v>
      </c>
      <c r="H4" s="23" t="s">
        <v>32</v>
      </c>
      <c r="I4" s="23" t="s">
        <v>71</v>
      </c>
      <c r="J4" s="23" t="s">
        <v>37</v>
      </c>
      <c r="K4" s="23" t="s">
        <v>38</v>
      </c>
      <c r="L4" s="23" t="s">
        <v>39</v>
      </c>
      <c r="M4" s="23" t="s">
        <v>40</v>
      </c>
      <c r="N4" s="25"/>
    </row>
    <row r="5" spans="1:14" ht="13.5" customHeight="1" thickBot="1" x14ac:dyDescent="0.25">
      <c r="A5" s="11"/>
      <c r="B5" s="43" t="s">
        <v>41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13"/>
    </row>
    <row r="6" spans="1:14" ht="13.5" customHeight="1" x14ac:dyDescent="0.2">
      <c r="A6" s="11"/>
      <c r="B6" s="43" t="s">
        <v>950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13"/>
    </row>
    <row r="7" spans="1:14" ht="13.5" customHeight="1" x14ac:dyDescent="0.2">
      <c r="A7" s="11"/>
      <c r="B7" s="14">
        <f>C7/'סכום נכסי ההשקעה'!$C$35*100</f>
        <v>7.6214221099879992E-2</v>
      </c>
      <c r="C7" s="14">
        <v>27.190682639999999</v>
      </c>
      <c r="D7" s="14">
        <v>137.69999999999999</v>
      </c>
      <c r="E7" s="14">
        <v>19746.32</v>
      </c>
      <c r="F7" s="33">
        <v>-0.23194220268726501</v>
      </c>
      <c r="G7" s="14">
        <v>6.15</v>
      </c>
      <c r="H7" s="15" t="s">
        <v>43</v>
      </c>
      <c r="I7" s="14">
        <v>0.50360550250932201</v>
      </c>
      <c r="J7" s="15" t="s">
        <v>130</v>
      </c>
      <c r="K7" s="31" t="s">
        <v>131</v>
      </c>
      <c r="L7" s="15" t="s">
        <v>1185</v>
      </c>
      <c r="M7" s="15" t="s">
        <v>1078</v>
      </c>
      <c r="N7" s="13"/>
    </row>
    <row r="8" spans="1:14" ht="13.5" customHeight="1" x14ac:dyDescent="0.2">
      <c r="A8" s="11"/>
      <c r="B8" s="14">
        <f>C8/'סכום נכסי ההשקעה'!$C$35*100</f>
        <v>0.13563605143640661</v>
      </c>
      <c r="C8" s="14">
        <v>48.390402420000001</v>
      </c>
      <c r="D8" s="14">
        <v>140.76</v>
      </c>
      <c r="E8" s="14">
        <v>34377.949999999997</v>
      </c>
      <c r="F8" s="33">
        <v>-0.10553278696537099</v>
      </c>
      <c r="G8" s="14">
        <v>6.2</v>
      </c>
      <c r="H8" s="15" t="s">
        <v>43</v>
      </c>
      <c r="I8" s="14">
        <v>0.93972567731128609</v>
      </c>
      <c r="J8" s="15" t="s">
        <v>130</v>
      </c>
      <c r="K8" s="31" t="s">
        <v>131</v>
      </c>
      <c r="L8" s="15" t="s">
        <v>1186</v>
      </c>
      <c r="M8" s="15" t="s">
        <v>1079</v>
      </c>
      <c r="N8" s="13"/>
    </row>
    <row r="9" spans="1:14" ht="13.5" customHeight="1" x14ac:dyDescent="0.2">
      <c r="A9" s="11"/>
      <c r="B9" s="14">
        <f>C9/'סכום נכסי ההשקעה'!$C$35*100</f>
        <v>0.83267902429475571</v>
      </c>
      <c r="C9" s="14">
        <v>297.072</v>
      </c>
      <c r="D9" s="14">
        <v>103.15</v>
      </c>
      <c r="E9" s="14">
        <v>288000</v>
      </c>
      <c r="F9" s="14">
        <v>1.5978472028970701</v>
      </c>
      <c r="G9" s="14">
        <v>1.65</v>
      </c>
      <c r="H9" s="15" t="s">
        <v>43</v>
      </c>
      <c r="I9" s="14">
        <v>5.98634020074046</v>
      </c>
      <c r="J9" s="15" t="s">
        <v>130</v>
      </c>
      <c r="K9" s="31" t="s">
        <v>131</v>
      </c>
      <c r="L9" s="34" t="s">
        <v>1187</v>
      </c>
      <c r="M9" s="15" t="s">
        <v>1080</v>
      </c>
      <c r="N9" s="13"/>
    </row>
    <row r="10" spans="1:14" ht="13.5" customHeight="1" x14ac:dyDescent="0.2">
      <c r="A10" s="11"/>
      <c r="B10" s="14">
        <f>C10/'סכום נכסי ההשקעה'!$C$35*100</f>
        <v>0.59157691053798844</v>
      </c>
      <c r="C10" s="14">
        <v>211.05483726599999</v>
      </c>
      <c r="D10" s="14">
        <v>156.78</v>
      </c>
      <c r="E10" s="14">
        <v>134618.47</v>
      </c>
      <c r="F10" s="14">
        <v>0.77487469971179901</v>
      </c>
      <c r="G10" s="14">
        <v>6.1</v>
      </c>
      <c r="H10" s="15" t="s">
        <v>43</v>
      </c>
      <c r="I10" s="14">
        <v>3.064080199474541</v>
      </c>
      <c r="J10" s="15" t="s">
        <v>130</v>
      </c>
      <c r="K10" s="15" t="s">
        <v>143</v>
      </c>
      <c r="L10" s="15" t="s">
        <v>1188</v>
      </c>
      <c r="M10" s="15" t="s">
        <v>1081</v>
      </c>
      <c r="N10" s="13"/>
    </row>
    <row r="11" spans="1:14" ht="13.5" customHeight="1" x14ac:dyDescent="0.2">
      <c r="A11" s="11"/>
      <c r="B11" s="14">
        <f>C11/'סכום נכסי ההשקעה'!$C$35*100</f>
        <v>3.5501767444771036E-2</v>
      </c>
      <c r="C11" s="14">
        <v>12.665842120000001</v>
      </c>
      <c r="D11" s="14">
        <v>191.57</v>
      </c>
      <c r="E11" s="14">
        <v>6611.6</v>
      </c>
      <c r="F11" s="14">
        <v>0.33021253299712999</v>
      </c>
      <c r="G11" s="14">
        <v>5</v>
      </c>
      <c r="H11" s="15" t="s">
        <v>43</v>
      </c>
      <c r="I11" s="14">
        <v>0.78234776209636503</v>
      </c>
      <c r="J11" s="15" t="s">
        <v>130</v>
      </c>
      <c r="K11" s="31" t="s">
        <v>213</v>
      </c>
      <c r="L11" s="15" t="s">
        <v>1189</v>
      </c>
      <c r="M11" s="15" t="s">
        <v>1082</v>
      </c>
      <c r="N11" s="13"/>
    </row>
    <row r="12" spans="1:14" ht="13.5" customHeight="1" x14ac:dyDescent="0.2">
      <c r="A12" s="11"/>
      <c r="B12" s="14">
        <f>C12/'סכום נכסי ההשקעה'!$C$35*100</f>
        <v>0.33432223411129453</v>
      </c>
      <c r="C12" s="14">
        <v>119.274980916</v>
      </c>
      <c r="D12" s="14">
        <v>143.13</v>
      </c>
      <c r="E12" s="14">
        <v>83333.320000000007</v>
      </c>
      <c r="F12" s="14">
        <v>0.67993650782108195</v>
      </c>
      <c r="G12" s="14">
        <v>6.35</v>
      </c>
      <c r="H12" s="15" t="s">
        <v>43</v>
      </c>
      <c r="I12" s="14">
        <v>2.3060468640874983</v>
      </c>
      <c r="J12" s="15" t="s">
        <v>130</v>
      </c>
      <c r="K12" s="31" t="s">
        <v>213</v>
      </c>
      <c r="L12" s="15" t="s">
        <v>1190</v>
      </c>
      <c r="M12" s="15" t="s">
        <v>1083</v>
      </c>
      <c r="N12" s="13"/>
    </row>
    <row r="13" spans="1:14" ht="13.5" customHeight="1" x14ac:dyDescent="0.2">
      <c r="A13" s="11"/>
      <c r="B13" s="16">
        <f>C13/'סכום נכסי ההשקעה'!$C$35*100</f>
        <v>2.0059302089250965</v>
      </c>
      <c r="C13" s="16">
        <f>SUM(C7:C12)</f>
        <v>715.648745362</v>
      </c>
      <c r="D13" s="17"/>
      <c r="E13" s="16">
        <f>SUM(E7:E12)</f>
        <v>566687.65999999992</v>
      </c>
      <c r="F13" s="16">
        <f>SUMPRODUCT(F7:F12,C7:C12)/C13</f>
        <v>0.99502041395690999</v>
      </c>
      <c r="G13" s="17"/>
      <c r="H13" s="17"/>
      <c r="I13" s="16">
        <f>SUMPRODUCT(I7:I12,C7:C12)/C13</f>
        <v>3.8694861018875444</v>
      </c>
      <c r="J13" s="17"/>
      <c r="K13" s="17"/>
      <c r="L13" s="17"/>
      <c r="M13" s="18" t="s">
        <v>985</v>
      </c>
      <c r="N13" s="13"/>
    </row>
    <row r="14" spans="1:14" ht="13.5" customHeight="1" x14ac:dyDescent="0.2">
      <c r="A14" s="11"/>
      <c r="B14" s="43" t="s">
        <v>392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13"/>
    </row>
    <row r="15" spans="1:14" ht="13.5" customHeight="1" x14ac:dyDescent="0.2">
      <c r="A15" s="11"/>
      <c r="B15" s="14">
        <f>C15/'סכום נכסי ההשקעה'!$C$35*100</f>
        <v>2.8029535745366637E-8</v>
      </c>
      <c r="C15" s="14">
        <v>1.0000000000000001E-5</v>
      </c>
      <c r="D15" s="14">
        <v>0</v>
      </c>
      <c r="E15" s="14">
        <v>0</v>
      </c>
      <c r="F15" s="14">
        <v>0</v>
      </c>
      <c r="G15" s="14">
        <v>0</v>
      </c>
      <c r="H15" s="15" t="s">
        <v>44</v>
      </c>
      <c r="I15" s="14">
        <v>0</v>
      </c>
      <c r="J15" s="15"/>
      <c r="K15" s="15" t="s">
        <v>44</v>
      </c>
      <c r="L15" s="15" t="s">
        <v>44</v>
      </c>
      <c r="M15" s="15" t="s">
        <v>44</v>
      </c>
      <c r="N15" s="13"/>
    </row>
    <row r="16" spans="1:14" ht="13.5" customHeight="1" x14ac:dyDescent="0.2">
      <c r="A16" s="11"/>
      <c r="B16" s="16">
        <f>C16/'סכום נכסי ההשקעה'!$C$35*100</f>
        <v>2.8029535745366637E-8</v>
      </c>
      <c r="C16" s="16">
        <v>1.0000000000000001E-5</v>
      </c>
      <c r="D16" s="17"/>
      <c r="E16" s="16">
        <v>0</v>
      </c>
      <c r="F16" s="16">
        <v>0</v>
      </c>
      <c r="G16" s="17"/>
      <c r="H16" s="17"/>
      <c r="I16" s="16">
        <v>0</v>
      </c>
      <c r="J16" s="17"/>
      <c r="K16" s="17"/>
      <c r="L16" s="17"/>
      <c r="M16" s="18" t="s">
        <v>446</v>
      </c>
      <c r="N16" s="13"/>
    </row>
    <row r="17" spans="1:14" ht="13.5" customHeight="1" x14ac:dyDescent="0.2">
      <c r="A17" s="11"/>
      <c r="B17" s="43" t="s">
        <v>1084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13"/>
    </row>
    <row r="18" spans="1:14" ht="13.5" customHeight="1" x14ac:dyDescent="0.2">
      <c r="A18" s="11"/>
      <c r="B18" s="14">
        <f>C18/'סכום נכסי ההשקעה'!$C$35*100</f>
        <v>2.8029535745366637E-8</v>
      </c>
      <c r="C18" s="14">
        <v>1.0000000000000001E-5</v>
      </c>
      <c r="D18" s="14">
        <v>0</v>
      </c>
      <c r="E18" s="14">
        <v>0</v>
      </c>
      <c r="F18" s="14">
        <v>0</v>
      </c>
      <c r="G18" s="14">
        <v>0</v>
      </c>
      <c r="H18" s="15" t="s">
        <v>44</v>
      </c>
      <c r="I18" s="14">
        <v>0</v>
      </c>
      <c r="J18" s="15"/>
      <c r="K18" s="15" t="s">
        <v>44</v>
      </c>
      <c r="L18" s="15" t="s">
        <v>44</v>
      </c>
      <c r="M18" s="15" t="s">
        <v>44</v>
      </c>
      <c r="N18" s="13"/>
    </row>
    <row r="19" spans="1:14" ht="13.5" customHeight="1" x14ac:dyDescent="0.2">
      <c r="A19" s="11"/>
      <c r="B19" s="16">
        <f>C19/'סכום נכסי ההשקעה'!$C$35*100</f>
        <v>2.8029535745366637E-8</v>
      </c>
      <c r="C19" s="16">
        <v>1.0000000000000001E-5</v>
      </c>
      <c r="D19" s="17"/>
      <c r="E19" s="16">
        <v>0</v>
      </c>
      <c r="F19" s="16">
        <v>0</v>
      </c>
      <c r="G19" s="17"/>
      <c r="H19" s="17"/>
      <c r="I19" s="16">
        <v>0</v>
      </c>
      <c r="J19" s="17"/>
      <c r="K19" s="17"/>
      <c r="L19" s="17"/>
      <c r="M19" s="18" t="s">
        <v>1085</v>
      </c>
      <c r="N19" s="13"/>
    </row>
    <row r="20" spans="1:14" ht="13.5" customHeight="1" x14ac:dyDescent="0.2">
      <c r="A20" s="11"/>
      <c r="B20" s="43" t="s">
        <v>1086</v>
      </c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13"/>
    </row>
    <row r="21" spans="1:14" ht="13.5" customHeight="1" x14ac:dyDescent="0.2">
      <c r="A21" s="11"/>
      <c r="B21" s="14">
        <f>C21/'סכום נכסי ההשקעה'!$C$35*100</f>
        <v>2.8029535745366637E-8</v>
      </c>
      <c r="C21" s="14">
        <v>1.0000000000000001E-5</v>
      </c>
      <c r="D21" s="14">
        <v>0</v>
      </c>
      <c r="E21" s="14">
        <v>0</v>
      </c>
      <c r="F21" s="14">
        <v>0</v>
      </c>
      <c r="G21" s="14">
        <v>0</v>
      </c>
      <c r="H21" s="15" t="s">
        <v>44</v>
      </c>
      <c r="I21" s="14">
        <v>0</v>
      </c>
      <c r="J21" s="15"/>
      <c r="K21" s="15" t="s">
        <v>44</v>
      </c>
      <c r="L21" s="15" t="s">
        <v>44</v>
      </c>
      <c r="M21" s="15" t="s">
        <v>44</v>
      </c>
      <c r="N21" s="13"/>
    </row>
    <row r="22" spans="1:14" ht="13.5" customHeight="1" x14ac:dyDescent="0.2">
      <c r="A22" s="11"/>
      <c r="B22" s="16">
        <f>C22/'סכום נכסי ההשקעה'!$C$35*100</f>
        <v>2.8029535745366637E-8</v>
      </c>
      <c r="C22" s="16">
        <v>1.0000000000000001E-5</v>
      </c>
      <c r="D22" s="17"/>
      <c r="E22" s="16">
        <v>0</v>
      </c>
      <c r="F22" s="16">
        <v>0</v>
      </c>
      <c r="G22" s="17"/>
      <c r="H22" s="17"/>
      <c r="I22" s="16">
        <v>0</v>
      </c>
      <c r="J22" s="17"/>
      <c r="K22" s="17"/>
      <c r="L22" s="17"/>
      <c r="M22" s="18" t="s">
        <v>1087</v>
      </c>
      <c r="N22" s="13"/>
    </row>
    <row r="23" spans="1:14" ht="13.5" customHeight="1" x14ac:dyDescent="0.2">
      <c r="A23" s="11"/>
      <c r="B23" s="43" t="s">
        <v>789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13"/>
    </row>
    <row r="24" spans="1:14" ht="13.5" customHeight="1" x14ac:dyDescent="0.2">
      <c r="A24" s="11"/>
      <c r="B24" s="14">
        <f>C24/'סכום נכסי ההשקעה'!$C$35*100</f>
        <v>2.8029535745366637E-8</v>
      </c>
      <c r="C24" s="14">
        <v>1.0000000000000001E-5</v>
      </c>
      <c r="D24" s="14">
        <v>0</v>
      </c>
      <c r="E24" s="14">
        <v>0</v>
      </c>
      <c r="F24" s="14">
        <v>0</v>
      </c>
      <c r="G24" s="14">
        <v>0</v>
      </c>
      <c r="H24" s="15" t="s">
        <v>44</v>
      </c>
      <c r="I24" s="14">
        <v>0</v>
      </c>
      <c r="J24" s="15"/>
      <c r="K24" s="15" t="s">
        <v>44</v>
      </c>
      <c r="L24" s="15" t="s">
        <v>44</v>
      </c>
      <c r="M24" s="15" t="s">
        <v>44</v>
      </c>
      <c r="N24" s="13"/>
    </row>
    <row r="25" spans="1:14" ht="13.5" customHeight="1" x14ac:dyDescent="0.2">
      <c r="A25" s="11"/>
      <c r="B25" s="16">
        <f>C25/'סכום נכסי ההשקעה'!$C$35*100</f>
        <v>2.8029535745366637E-8</v>
      </c>
      <c r="C25" s="16">
        <v>1.0000000000000001E-5</v>
      </c>
      <c r="D25" s="17"/>
      <c r="E25" s="16">
        <v>0</v>
      </c>
      <c r="F25" s="16">
        <v>0</v>
      </c>
      <c r="G25" s="17"/>
      <c r="H25" s="17"/>
      <c r="I25" s="16">
        <v>0</v>
      </c>
      <c r="J25" s="17"/>
      <c r="K25" s="17"/>
      <c r="L25" s="17"/>
      <c r="M25" s="18" t="s">
        <v>790</v>
      </c>
      <c r="N25" s="13"/>
    </row>
    <row r="26" spans="1:14" ht="13.5" customHeight="1" x14ac:dyDescent="0.2">
      <c r="A26" s="11"/>
      <c r="B26" s="16">
        <f>C26/'סכום נכסי ההשקעה'!$C$35*100</f>
        <v>2.0059302089250965</v>
      </c>
      <c r="C26" s="16">
        <f>+C13</f>
        <v>715.648745362</v>
      </c>
      <c r="D26" s="17"/>
      <c r="E26" s="16">
        <f>+E13</f>
        <v>566687.65999999992</v>
      </c>
      <c r="F26" s="16">
        <f>+F13</f>
        <v>0.99502041395690999</v>
      </c>
      <c r="G26" s="17"/>
      <c r="H26" s="17"/>
      <c r="I26" s="16">
        <f>+I13</f>
        <v>3.8694861018875444</v>
      </c>
      <c r="J26" s="17"/>
      <c r="K26" s="17"/>
      <c r="L26" s="17"/>
      <c r="M26" s="18" t="s">
        <v>58</v>
      </c>
      <c r="N26" s="13"/>
    </row>
    <row r="27" spans="1:14" ht="13.5" customHeight="1" x14ac:dyDescent="0.2">
      <c r="A27" s="11"/>
      <c r="B27" s="43" t="s">
        <v>59</v>
      </c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13"/>
    </row>
    <row r="28" spans="1:14" ht="13.5" customHeight="1" x14ac:dyDescent="0.2">
      <c r="A28" s="11"/>
      <c r="B28" s="43" t="s">
        <v>915</v>
      </c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13"/>
    </row>
    <row r="29" spans="1:14" ht="13.5" customHeight="1" x14ac:dyDescent="0.2">
      <c r="A29" s="11"/>
      <c r="B29" s="14">
        <f>C29/'סכום נכסי ההשקעה'!$C$35*100</f>
        <v>2.8029535745366637E-8</v>
      </c>
      <c r="C29" s="14">
        <v>1.0000000000000001E-5</v>
      </c>
      <c r="D29" s="14">
        <v>0</v>
      </c>
      <c r="E29" s="14">
        <v>0</v>
      </c>
      <c r="F29" s="14">
        <v>0</v>
      </c>
      <c r="G29" s="14">
        <v>0</v>
      </c>
      <c r="H29" s="15" t="s">
        <v>44</v>
      </c>
      <c r="I29" s="14">
        <v>0</v>
      </c>
      <c r="J29" s="15"/>
      <c r="K29" s="15" t="s">
        <v>44</v>
      </c>
      <c r="L29" s="15" t="s">
        <v>44</v>
      </c>
      <c r="M29" s="15" t="s">
        <v>44</v>
      </c>
      <c r="N29" s="13"/>
    </row>
    <row r="30" spans="1:14" ht="13.5" customHeight="1" x14ac:dyDescent="0.2">
      <c r="A30" s="11"/>
      <c r="B30" s="16">
        <f>C30/'סכום נכסי ההשקעה'!$C$35*100</f>
        <v>2.8029535745366637E-8</v>
      </c>
      <c r="C30" s="16">
        <v>1.0000000000000001E-5</v>
      </c>
      <c r="D30" s="17"/>
      <c r="E30" s="16">
        <v>0</v>
      </c>
      <c r="F30" s="16">
        <v>0</v>
      </c>
      <c r="G30" s="17"/>
      <c r="H30" s="17"/>
      <c r="I30" s="16">
        <v>0</v>
      </c>
      <c r="J30" s="17"/>
      <c r="K30" s="17"/>
      <c r="L30" s="17"/>
      <c r="M30" s="18" t="s">
        <v>916</v>
      </c>
      <c r="N30" s="13"/>
    </row>
    <row r="31" spans="1:14" ht="13.5" customHeight="1" x14ac:dyDescent="0.2">
      <c r="A31" s="11"/>
      <c r="B31" s="16">
        <f>C31/'סכום נכסי ההשקעה'!$C$35*100</f>
        <v>2.8029535745366637E-8</v>
      </c>
      <c r="C31" s="16">
        <v>1.0000000000000001E-5</v>
      </c>
      <c r="D31" s="17"/>
      <c r="E31" s="16">
        <v>0</v>
      </c>
      <c r="F31" s="16">
        <v>0</v>
      </c>
      <c r="G31" s="17"/>
      <c r="H31" s="17"/>
      <c r="I31" s="16">
        <v>0</v>
      </c>
      <c r="J31" s="17"/>
      <c r="K31" s="17"/>
      <c r="L31" s="17"/>
      <c r="M31" s="18" t="s">
        <v>64</v>
      </c>
      <c r="N31" s="13"/>
    </row>
    <row r="32" spans="1:14" ht="13.5" customHeight="1" x14ac:dyDescent="0.2">
      <c r="A32" s="11"/>
      <c r="B32" s="19">
        <f>C32/'סכום נכסי ההשקעה'!$C$35*100</f>
        <v>2.0059302089250965</v>
      </c>
      <c r="C32" s="19">
        <f>+C26</f>
        <v>715.648745362</v>
      </c>
      <c r="D32" s="20"/>
      <c r="E32" s="19">
        <f>+E26</f>
        <v>566687.65999999992</v>
      </c>
      <c r="F32" s="19">
        <f>+F26</f>
        <v>0.99502041395690999</v>
      </c>
      <c r="G32" s="20"/>
      <c r="H32" s="20"/>
      <c r="I32" s="19">
        <f>+I26</f>
        <v>3.8694861018875444</v>
      </c>
      <c r="J32" s="20"/>
      <c r="K32" s="20"/>
      <c r="L32" s="20"/>
      <c r="M32" s="21" t="s">
        <v>1088</v>
      </c>
      <c r="N32" s="13"/>
    </row>
    <row r="33" spans="1:14" ht="13.5" customHeight="1" x14ac:dyDescent="0.2">
      <c r="A33" s="11"/>
      <c r="B33" s="13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3"/>
    </row>
    <row r="34" spans="1:14" ht="13.5" customHeight="1" x14ac:dyDescent="0.2">
      <c r="A34" s="11"/>
      <c r="B34" s="45" t="s">
        <v>31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</row>
    <row r="35" spans="1:14" ht="13.5" customHeight="1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spans="1:14" ht="13.5" customHeight="1" x14ac:dyDescent="0.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ht="13.5" customHeight="1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 spans="1:14" ht="13.5" customHeight="1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 spans="1:14" ht="13.5" customHeight="1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</row>
    <row r="40" spans="1:14" ht="13.5" customHeight="1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 spans="1:14" ht="13.5" customHeight="1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</row>
    <row r="42" spans="1:14" ht="13.5" customHeight="1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spans="1:14" ht="13.5" customHeight="1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</row>
    <row r="44" spans="1:14" ht="13.5" customHeight="1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5" spans="1:14" ht="13.5" customHeight="1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 spans="1:14" ht="13.5" customHeight="1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 spans="1:14" ht="13.5" customHeigh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spans="1:14" ht="13.5" customHeight="1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spans="1:14" ht="13.5" customHeight="1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0" spans="1:14" ht="13.5" customHeight="1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</row>
    <row r="51" spans="1:14" ht="13.5" customHeight="1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spans="1:14" ht="13.5" customHeight="1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 spans="1:14" ht="13.5" customHeight="1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spans="1:14" ht="13.5" customHeight="1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</row>
    <row r="55" spans="1:14" ht="13.5" customHeight="1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spans="1:14" ht="13.5" customHeight="1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 spans="1:14" ht="13.5" customHeight="1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</row>
    <row r="58" spans="1:14" ht="13.5" customHeight="1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</row>
    <row r="59" spans="1:14" ht="13.5" customHeight="1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 spans="1:14" ht="13.5" customHeight="1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</row>
    <row r="61" spans="1:14" ht="13.5" customHeight="1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</row>
    <row r="62" spans="1:14" ht="13.5" customHeight="1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</row>
    <row r="63" spans="1:14" ht="13.5" customHeight="1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 spans="1:14" ht="13.5" customHeight="1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spans="1:14" ht="13.5" customHeight="1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 spans="1:14" ht="13.5" customHeight="1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</row>
    <row r="67" spans="1:14" ht="13.5" customHeight="1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spans="1:14" ht="13.5" customHeight="1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1:14" ht="13.5" customHeight="1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</row>
    <row r="70" spans="1:14" ht="13.5" customHeight="1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</row>
    <row r="71" spans="1:14" ht="13.5" customHeight="1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</row>
    <row r="72" spans="1:14" ht="13.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</row>
    <row r="73" spans="1:14" ht="13.5" customHeight="1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</row>
    <row r="74" spans="1:14" ht="13.5" customHeight="1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</row>
    <row r="75" spans="1:14" ht="13.5" customHeight="1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</row>
    <row r="76" spans="1:14" ht="13.5" customHeight="1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</row>
    <row r="77" spans="1:14" ht="13.5" customHeight="1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</row>
    <row r="78" spans="1:14" ht="13.5" customHeight="1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</row>
    <row r="79" spans="1:14" ht="13.5" customHeight="1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</row>
    <row r="80" spans="1:14" ht="13.5" customHeight="1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 spans="1:14" ht="13.5" customHeight="1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</row>
    <row r="82" spans="1:14" ht="13.5" customHeight="1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</row>
    <row r="83" spans="1:14" ht="13.5" customHeight="1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</row>
    <row r="84" spans="1:14" ht="13.5" customHeight="1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</row>
    <row r="85" spans="1:14" ht="13.5" customHeight="1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</row>
    <row r="86" spans="1:14" ht="13.5" customHeight="1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</row>
    <row r="87" spans="1:14" ht="13.5" customHeight="1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</row>
    <row r="88" spans="1:14" ht="13.5" customHeight="1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 spans="1:14" ht="13.5" customHeight="1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</row>
    <row r="90" spans="1:14" ht="13.5" customHeight="1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</row>
    <row r="91" spans="1:14" ht="13.5" customHeight="1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</row>
    <row r="92" spans="1:14" ht="13.5" customHeight="1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 spans="1:14" ht="13.5" customHeight="1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</row>
    <row r="94" spans="1:14" ht="13.5" customHeight="1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</row>
    <row r="95" spans="1:14" ht="13.5" customHeight="1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</row>
    <row r="96" spans="1:14" ht="13.5" customHeight="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</row>
    <row r="97" spans="1:14" ht="13.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</row>
    <row r="98" spans="1:14" ht="13.5" customHeight="1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</row>
    <row r="99" spans="1:14" ht="13.5" customHeight="1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</row>
    <row r="100" spans="1:14" ht="13.5" customHeight="1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</row>
    <row r="101" spans="1:14" ht="13.5" customHeight="1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</row>
    <row r="102" spans="1:14" ht="13.5" customHeight="1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</row>
    <row r="103" spans="1:14" ht="13.5" customHeight="1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</row>
    <row r="104" spans="1:14" ht="13.5" customHeight="1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</row>
    <row r="105" spans="1:14" ht="13.5" customHeight="1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</row>
    <row r="106" spans="1:14" ht="13.5" customHeight="1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</row>
    <row r="107" spans="1:14" ht="13.5" customHeight="1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</row>
    <row r="108" spans="1:14" ht="13.5" customHeight="1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</row>
    <row r="109" spans="1:14" ht="13.5" customHeight="1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</row>
    <row r="110" spans="1:14" ht="13.5" customHeight="1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</row>
    <row r="111" spans="1:14" ht="13.5" customHeight="1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</row>
    <row r="112" spans="1:14" ht="13.5" customHeight="1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</row>
    <row r="113" spans="1:14" ht="13.5" customHeight="1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</row>
    <row r="114" spans="1:14" ht="13.5" customHeight="1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</row>
    <row r="115" spans="1:14" ht="13.5" customHeight="1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</row>
    <row r="116" spans="1:14" ht="13.5" customHeight="1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</row>
    <row r="117" spans="1:14" ht="13.5" customHeight="1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ht="13.5" customHeight="1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</row>
    <row r="119" spans="1:14" ht="13.5" customHeight="1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</row>
    <row r="120" spans="1:14" ht="13.5" customHeight="1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</row>
    <row r="121" spans="1:14" ht="13.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</row>
    <row r="122" spans="1:14" ht="13.5" customHeight="1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</row>
    <row r="123" spans="1:14" ht="13.5" customHeight="1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</row>
    <row r="124" spans="1:14" ht="13.5" customHeight="1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</row>
    <row r="125" spans="1:14" ht="13.5" customHeight="1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</row>
    <row r="126" spans="1:14" ht="13.5" customHeight="1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</row>
    <row r="127" spans="1:14" ht="13.5" customHeight="1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</row>
    <row r="128" spans="1:14" ht="13.5" customHeight="1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</row>
    <row r="129" spans="1:14" ht="13.5" customHeight="1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</row>
    <row r="130" spans="1:14" ht="13.5" customHeight="1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</row>
    <row r="131" spans="1:14" ht="13.5" customHeight="1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</row>
    <row r="132" spans="1:14" ht="13.5" customHeight="1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</row>
    <row r="133" spans="1:14" ht="13.5" customHeight="1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</row>
    <row r="134" spans="1:14" ht="13.5" customHeight="1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</row>
    <row r="135" spans="1:14" ht="13.5" customHeight="1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</row>
    <row r="136" spans="1:14" ht="13.5" customHeight="1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</row>
    <row r="137" spans="1:14" ht="13.5" customHeight="1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</row>
    <row r="138" spans="1:14" ht="13.5" customHeight="1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</row>
    <row r="139" spans="1:14" ht="13.5" customHeight="1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</row>
    <row r="140" spans="1:14" ht="13.5" customHeight="1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</row>
    <row r="141" spans="1:14" ht="13.5" customHeight="1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</row>
    <row r="142" spans="1:14" ht="13.5" customHeight="1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</row>
    <row r="143" spans="1:14" ht="13.5" customHeight="1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</row>
    <row r="144" spans="1:14" ht="13.5" customHeight="1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</row>
    <row r="145" spans="1:14" ht="13.5" customHeight="1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</row>
    <row r="146" spans="1:14" ht="13.5" customHeight="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</row>
    <row r="147" spans="1:14" ht="13.5" customHeight="1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</row>
    <row r="148" spans="1:14" ht="13.5" customHeight="1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</row>
    <row r="149" spans="1:14" ht="13.5" customHeight="1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</row>
    <row r="150" spans="1:14" ht="13.5" customHeight="1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</row>
    <row r="151" spans="1:14" ht="13.5" customHeight="1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</row>
    <row r="152" spans="1:14" ht="13.5" customHeight="1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</row>
    <row r="153" spans="1:14" ht="13.5" customHeight="1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</row>
    <row r="154" spans="1:14" ht="13.5" customHeight="1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</row>
    <row r="155" spans="1:14" ht="13.5" customHeight="1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</row>
    <row r="156" spans="1:14" ht="13.5" customHeight="1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</row>
    <row r="157" spans="1:14" ht="13.5" customHeight="1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</row>
    <row r="158" spans="1:14" ht="13.5" customHeight="1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</row>
    <row r="159" spans="1:14" ht="13.5" customHeight="1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</row>
    <row r="160" spans="1:14" ht="13.5" customHeight="1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</row>
    <row r="161" spans="1:14" ht="13.5" customHeight="1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</row>
    <row r="162" spans="1:14" ht="13.5" customHeight="1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</row>
    <row r="163" spans="1:14" ht="13.5" customHeight="1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</row>
    <row r="164" spans="1:14" ht="13.5" customHeight="1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</row>
    <row r="165" spans="1:14" ht="13.5" customHeight="1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</row>
    <row r="166" spans="1:14" ht="13.5" customHeight="1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</row>
    <row r="167" spans="1:14" ht="13.5" customHeight="1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</row>
    <row r="168" spans="1:14" ht="13.5" customHeight="1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</row>
    <row r="169" spans="1:14" ht="13.5" customHeight="1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</row>
    <row r="170" spans="1:14" ht="13.5" customHeight="1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</row>
    <row r="171" spans="1:14" ht="13.5" customHeight="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</row>
    <row r="172" spans="1:14" ht="13.5" customHeight="1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</row>
    <row r="173" spans="1:14" ht="13.5" customHeight="1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</row>
    <row r="174" spans="1:14" ht="13.5" customHeight="1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</row>
    <row r="175" spans="1:14" ht="13.5" customHeight="1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</row>
    <row r="176" spans="1:14" ht="13.5" customHeight="1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</row>
    <row r="177" spans="1:14" ht="13.5" customHeight="1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</row>
    <row r="178" spans="1:14" ht="13.5" customHeight="1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</row>
    <row r="179" spans="1:14" ht="13.5" customHeight="1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</row>
    <row r="180" spans="1:14" ht="13.5" customHeight="1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</row>
    <row r="181" spans="1:14" ht="13.5" customHeight="1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</row>
    <row r="182" spans="1:14" ht="13.5" customHeight="1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</row>
    <row r="183" spans="1:14" ht="13.5" customHeight="1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</row>
    <row r="184" spans="1:14" ht="13.5" customHeight="1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</row>
    <row r="185" spans="1:14" ht="13.5" customHeight="1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</row>
    <row r="186" spans="1:14" ht="13.5" customHeight="1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</row>
    <row r="187" spans="1:14" ht="13.5" customHeight="1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</row>
    <row r="188" spans="1:14" ht="13.5" customHeight="1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</row>
    <row r="189" spans="1:14" ht="13.5" customHeight="1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</row>
    <row r="190" spans="1:14" ht="13.5" customHeight="1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</row>
    <row r="191" spans="1:14" ht="13.5" customHeight="1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</row>
    <row r="192" spans="1:14" ht="13.5" customHeight="1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</row>
    <row r="193" spans="1:14" ht="13.5" customHeight="1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</row>
    <row r="194" spans="1:14" ht="13.5" customHeight="1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</row>
    <row r="195" spans="1:14" ht="13.5" customHeight="1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</row>
    <row r="196" spans="1:14" ht="13.5" customHeight="1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</row>
    <row r="197" spans="1:14" ht="13.5" customHeight="1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</row>
    <row r="198" spans="1:14" ht="13.5" customHeight="1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</row>
    <row r="199" spans="1:14" ht="13.5" customHeight="1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</row>
    <row r="200" spans="1:14" ht="13.5" customHeight="1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</row>
    <row r="201" spans="1:14" ht="13.5" customHeight="1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</row>
    <row r="202" spans="1:14" ht="13.5" customHeight="1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</row>
    <row r="203" spans="1:14" ht="13.5" customHeight="1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</row>
    <row r="204" spans="1:14" ht="13.5" customHeight="1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</row>
    <row r="205" spans="1:14" ht="13.5" customHeight="1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</row>
    <row r="206" spans="1:14" ht="13.5" customHeight="1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</row>
    <row r="207" spans="1:14" ht="13.5" customHeight="1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</row>
    <row r="208" spans="1:14" ht="13.5" customHeight="1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</row>
    <row r="209" spans="1:14" ht="13.5" customHeight="1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</row>
    <row r="210" spans="1:14" ht="13.5" customHeight="1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</row>
    <row r="211" spans="1:14" ht="13.5" customHeight="1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</row>
    <row r="212" spans="1:14" ht="13.5" customHeight="1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</row>
    <row r="213" spans="1:14" ht="13.5" customHeight="1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</row>
    <row r="214" spans="1:14" ht="13.5" customHeight="1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</row>
    <row r="215" spans="1:14" ht="13.5" customHeight="1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</row>
    <row r="216" spans="1:14" ht="13.5" customHeight="1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</row>
    <row r="217" spans="1:14" ht="13.5" customHeight="1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</row>
    <row r="218" spans="1:14" ht="13.5" customHeight="1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</row>
    <row r="219" spans="1:14" ht="13.5" customHeight="1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</row>
    <row r="220" spans="1:14" ht="13.5" customHeight="1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</row>
    <row r="221" spans="1:14" ht="13.5" customHeight="1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</row>
    <row r="222" spans="1:14" ht="13.5" customHeight="1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</row>
    <row r="223" spans="1:14" ht="13.5" customHeight="1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</row>
    <row r="224" spans="1:14" ht="13.5" customHeight="1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</row>
    <row r="225" spans="1:14" ht="13.5" customHeight="1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</row>
    <row r="226" spans="1:14" ht="13.5" customHeight="1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</row>
    <row r="227" spans="1:14" ht="13.5" customHeight="1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</row>
    <row r="228" spans="1:14" ht="13.5" customHeight="1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</row>
    <row r="229" spans="1:14" ht="13.5" customHeight="1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</row>
    <row r="230" spans="1:14" ht="13.5" customHeight="1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</row>
    <row r="231" spans="1:14" ht="13.5" customHeight="1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</row>
    <row r="232" spans="1:14" ht="13.5" customHeight="1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</row>
    <row r="233" spans="1:14" ht="13.5" customHeight="1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</row>
    <row r="234" spans="1:14" ht="13.5" customHeight="1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</row>
    <row r="235" spans="1:14" ht="13.5" customHeight="1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</row>
    <row r="236" spans="1:14" ht="13.5" customHeight="1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</row>
    <row r="237" spans="1:14" ht="13.5" customHeight="1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</row>
    <row r="238" spans="1:14" ht="13.5" customHeight="1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</row>
    <row r="239" spans="1:14" ht="13.5" customHeight="1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</row>
    <row r="240" spans="1:14" ht="13.5" customHeight="1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</row>
    <row r="241" spans="1:14" ht="13.5" customHeight="1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</row>
    <row r="242" spans="1:14" ht="13.5" customHeight="1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</row>
    <row r="243" spans="1:14" ht="13.5" customHeight="1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</row>
    <row r="244" spans="1:14" ht="13.5" customHeight="1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</row>
    <row r="245" spans="1:14" ht="13.5" customHeight="1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</row>
    <row r="246" spans="1:14" ht="13.5" customHeight="1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</row>
    <row r="247" spans="1:14" ht="13.5" customHeight="1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</row>
    <row r="248" spans="1:14" ht="13.5" customHeight="1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</row>
    <row r="249" spans="1:14" ht="13.5" customHeight="1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</row>
    <row r="250" spans="1:14" ht="13.5" customHeight="1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</row>
    <row r="251" spans="1:14" ht="13.5" customHeight="1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</row>
    <row r="252" spans="1:14" ht="13.5" customHeight="1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</row>
    <row r="253" spans="1:14" ht="13.5" customHeight="1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</row>
    <row r="254" spans="1:14" ht="13.5" customHeight="1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</row>
    <row r="255" spans="1:14" ht="13.5" customHeight="1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</row>
    <row r="256" spans="1:14" ht="13.5" customHeight="1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</row>
    <row r="257" spans="1:14" ht="13.5" customHeight="1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</row>
    <row r="258" spans="1:14" ht="13.5" customHeight="1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</row>
    <row r="259" spans="1:14" ht="13.5" customHeight="1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</row>
    <row r="260" spans="1:14" ht="13.5" customHeight="1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</row>
    <row r="261" spans="1:14" ht="13.5" customHeight="1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</row>
    <row r="262" spans="1:14" ht="13.5" customHeight="1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</row>
    <row r="263" spans="1:14" ht="13.5" customHeight="1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</row>
    <row r="264" spans="1:14" ht="13.5" customHeight="1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</row>
    <row r="265" spans="1:14" ht="13.5" customHeight="1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</row>
    <row r="266" spans="1:14" ht="13.5" customHeight="1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</row>
    <row r="267" spans="1:14" ht="13.5" customHeight="1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</row>
    <row r="268" spans="1:14" ht="13.5" customHeight="1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</row>
    <row r="269" spans="1:14" ht="13.5" customHeight="1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</row>
    <row r="270" spans="1:14" ht="13.5" customHeight="1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</row>
    <row r="271" spans="1:14" ht="13.5" customHeight="1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</row>
    <row r="272" spans="1:14" ht="13.5" customHeight="1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</row>
    <row r="273" spans="1:14" ht="13.5" customHeight="1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</row>
    <row r="274" spans="1:14" ht="13.5" customHeight="1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</row>
    <row r="275" spans="1:14" ht="13.5" customHeight="1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</row>
    <row r="276" spans="1:14" ht="13.5" customHeight="1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</row>
    <row r="277" spans="1:14" ht="13.5" customHeight="1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</row>
    <row r="278" spans="1:14" ht="13.5" customHeight="1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</row>
    <row r="279" spans="1:14" ht="13.5" customHeight="1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</row>
    <row r="280" spans="1:14" ht="13.5" customHeight="1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</row>
    <row r="281" spans="1:14" ht="13.5" customHeight="1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</row>
    <row r="282" spans="1:14" ht="13.5" customHeight="1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</row>
    <row r="283" spans="1:14" ht="13.5" customHeight="1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</row>
    <row r="284" spans="1:14" ht="13.5" customHeight="1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</row>
    <row r="285" spans="1:14" ht="13.5" customHeight="1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</row>
    <row r="286" spans="1:14" ht="13.5" customHeight="1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</row>
    <row r="287" spans="1:14" ht="13.5" customHeight="1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</row>
    <row r="288" spans="1:14" ht="13.5" customHeight="1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</row>
    <row r="289" spans="1:14" ht="13.5" customHeight="1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</row>
    <row r="290" spans="1:14" ht="13.5" customHeight="1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</row>
    <row r="291" spans="1:14" ht="13.5" customHeight="1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</row>
    <row r="292" spans="1:14" ht="13.5" customHeight="1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</row>
    <row r="293" spans="1:14" ht="13.5" customHeight="1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</row>
    <row r="294" spans="1:14" ht="13.5" customHeight="1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</row>
    <row r="295" spans="1:14" ht="13.5" customHeight="1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</row>
    <row r="296" spans="1:14" ht="13.5" customHeight="1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</row>
    <row r="297" spans="1:14" ht="13.5" customHeight="1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</row>
    <row r="298" spans="1:14" ht="13.5" customHeight="1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</row>
    <row r="299" spans="1:14" ht="13.5" customHeight="1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</row>
    <row r="300" spans="1:14" ht="13.5" customHeight="1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</row>
    <row r="301" spans="1:14" ht="13.5" customHeight="1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</row>
    <row r="302" spans="1:14" ht="13.5" customHeight="1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</row>
    <row r="303" spans="1:14" ht="13.5" customHeight="1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</row>
    <row r="304" spans="1:14" ht="13.5" customHeight="1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</row>
    <row r="305" spans="1:14" ht="13.5" customHeight="1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</row>
    <row r="306" spans="1:14" ht="13.5" customHeight="1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</row>
    <row r="307" spans="1:14" ht="13.5" customHeight="1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</row>
    <row r="308" spans="1:14" ht="13.5" customHeight="1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</row>
    <row r="309" spans="1:14" ht="13.5" customHeight="1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</row>
    <row r="310" spans="1:14" ht="13.5" customHeight="1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</row>
    <row r="311" spans="1:14" ht="13.5" customHeight="1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</row>
    <row r="312" spans="1:14" ht="13.5" customHeight="1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</row>
    <row r="313" spans="1:14" ht="13.5" customHeight="1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</row>
    <row r="314" spans="1:14" ht="13.5" customHeight="1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</row>
    <row r="315" spans="1:14" ht="13.5" customHeight="1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</row>
    <row r="316" spans="1:14" ht="13.5" customHeight="1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</row>
    <row r="317" spans="1:14" ht="13.5" customHeight="1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</row>
    <row r="318" spans="1:14" ht="13.5" customHeight="1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</row>
    <row r="319" spans="1:14" ht="13.5" customHeight="1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</row>
    <row r="320" spans="1:14" ht="13.5" customHeight="1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</row>
    <row r="321" spans="1:14" ht="13.5" customHeight="1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</row>
    <row r="322" spans="1:14" ht="13.5" customHeight="1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</row>
    <row r="323" spans="1:14" ht="13.5" customHeight="1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</row>
    <row r="324" spans="1:14" ht="13.5" customHeight="1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</row>
    <row r="325" spans="1:14" ht="13.5" customHeight="1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</row>
    <row r="326" spans="1:14" ht="13.5" customHeight="1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</row>
    <row r="327" spans="1:14" ht="13.5" customHeight="1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</row>
    <row r="328" spans="1:14" ht="13.5" customHeight="1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</row>
    <row r="329" spans="1:14" ht="13.5" customHeight="1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</row>
    <row r="330" spans="1:14" ht="13.5" customHeight="1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</row>
    <row r="331" spans="1:14" ht="13.5" customHeight="1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</row>
    <row r="332" spans="1:14" ht="13.5" customHeight="1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</row>
    <row r="333" spans="1:14" ht="13.5" customHeight="1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</row>
    <row r="334" spans="1:14" ht="13.5" customHeight="1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</row>
    <row r="335" spans="1:14" ht="13.5" customHeight="1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</row>
    <row r="336" spans="1:14" ht="13.5" customHeight="1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</row>
    <row r="337" spans="1:14" ht="13.5" customHeight="1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</row>
    <row r="338" spans="1:14" ht="13.5" customHeight="1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</row>
    <row r="339" spans="1:14" ht="13.5" customHeight="1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</row>
    <row r="340" spans="1:14" ht="13.5" customHeight="1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</row>
    <row r="341" spans="1:14" ht="13.5" customHeight="1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</row>
    <row r="342" spans="1:14" ht="13.5" customHeight="1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</row>
    <row r="343" spans="1:14" ht="13.5" customHeight="1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</row>
    <row r="344" spans="1:14" ht="13.5" customHeight="1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</row>
    <row r="345" spans="1:14" ht="13.5" customHeight="1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</row>
    <row r="346" spans="1:14" ht="13.5" customHeight="1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</row>
    <row r="347" spans="1:14" ht="13.5" customHeight="1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</row>
    <row r="348" spans="1:14" ht="13.5" customHeight="1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</row>
    <row r="349" spans="1:14" ht="13.5" customHeight="1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</row>
    <row r="350" spans="1:14" ht="13.5" customHeight="1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</row>
    <row r="351" spans="1:14" ht="13.5" customHeight="1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</row>
    <row r="352" spans="1:14" ht="13.5" customHeight="1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</row>
    <row r="353" spans="1:14" ht="13.5" customHeight="1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</row>
    <row r="354" spans="1:14" ht="13.5" customHeight="1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</row>
    <row r="355" spans="1:14" ht="13.5" customHeight="1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</row>
    <row r="356" spans="1:14" ht="13.5" customHeight="1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</row>
    <row r="357" spans="1:14" ht="13.5" customHeight="1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</row>
    <row r="358" spans="1:14" ht="13.5" customHeight="1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</row>
    <row r="359" spans="1:14" ht="13.5" customHeight="1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</row>
    <row r="360" spans="1:14" ht="13.5" customHeight="1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</row>
    <row r="361" spans="1:14" ht="13.5" customHeight="1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</row>
    <row r="362" spans="1:14" ht="13.5" customHeight="1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</row>
    <row r="363" spans="1:14" ht="13.5" customHeight="1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</row>
    <row r="364" spans="1:14" ht="13.5" customHeight="1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</row>
    <row r="365" spans="1:14" ht="13.5" customHeight="1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</row>
    <row r="366" spans="1:14" ht="13.5" customHeight="1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</row>
    <row r="367" spans="1:14" ht="13.5" customHeight="1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</row>
    <row r="368" spans="1:14" ht="13.5" customHeight="1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</row>
    <row r="369" spans="1:14" ht="13.5" customHeight="1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</row>
    <row r="370" spans="1:14" ht="13.5" customHeight="1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</row>
    <row r="371" spans="1:14" ht="13.5" customHeight="1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</row>
    <row r="372" spans="1:14" ht="13.5" customHeight="1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</row>
    <row r="373" spans="1:14" ht="13.5" customHeight="1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</row>
    <row r="374" spans="1:14" ht="13.5" customHeight="1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</row>
    <row r="375" spans="1:14" ht="13.5" customHeight="1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</row>
    <row r="376" spans="1:14" ht="13.5" customHeight="1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</row>
    <row r="377" spans="1:14" ht="13.5" customHeight="1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</row>
    <row r="378" spans="1:14" ht="13.5" customHeight="1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</row>
    <row r="379" spans="1:14" ht="13.5" customHeight="1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</row>
    <row r="380" spans="1:14" ht="13.5" customHeight="1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</row>
    <row r="381" spans="1:14" ht="13.5" customHeight="1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</row>
    <row r="382" spans="1:14" ht="13.5" customHeight="1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</row>
    <row r="383" spans="1:14" ht="13.5" customHeight="1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</row>
    <row r="384" spans="1:14" ht="13.5" customHeight="1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</row>
    <row r="385" spans="1:14" ht="13.5" customHeight="1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</row>
    <row r="386" spans="1:14" ht="13.5" customHeight="1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</row>
    <row r="387" spans="1:14" ht="13.5" customHeight="1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</row>
    <row r="388" spans="1:14" ht="13.5" customHeight="1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</row>
    <row r="389" spans="1:14" ht="13.5" customHeight="1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</row>
    <row r="390" spans="1:14" ht="13.5" customHeight="1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</row>
    <row r="391" spans="1:14" ht="13.5" customHeight="1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</row>
    <row r="392" spans="1:14" ht="13.5" customHeight="1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</row>
    <row r="393" spans="1:14" ht="13.5" customHeight="1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</row>
    <row r="394" spans="1:14" ht="13.5" customHeight="1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</row>
    <row r="395" spans="1:14" ht="13.5" customHeight="1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</row>
    <row r="396" spans="1:14" ht="13.5" customHeight="1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</row>
    <row r="397" spans="1:14" ht="13.5" customHeight="1" x14ac:dyDescent="0.2"/>
    <row r="398" spans="1:14" ht="13.5" customHeight="1" x14ac:dyDescent="0.2"/>
    <row r="399" spans="1:14" ht="13.5" customHeight="1" x14ac:dyDescent="0.2"/>
    <row r="400" spans="1:14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</sheetData>
  <mergeCells count="11">
    <mergeCell ref="B28:M28"/>
    <mergeCell ref="B34:N34"/>
    <mergeCell ref="B1:M1"/>
    <mergeCell ref="B2:M3"/>
    <mergeCell ref="B14:M14"/>
    <mergeCell ref="B17:M17"/>
    <mergeCell ref="B20:M20"/>
    <mergeCell ref="B23:M23"/>
    <mergeCell ref="B27:M27"/>
    <mergeCell ref="B5:M5"/>
    <mergeCell ref="B6:M6"/>
  </mergeCells>
  <pageMargins left="0.511811023622047" right="0.511811023622047" top="0.39370078740157499" bottom="0.39370078740157499" header="0.39370078740157499" footer="0.39370078740157499"/>
  <pageSetup paperSize="9" orientation="landscape" horizontalDpi="0" verticalDpi="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>
    <outlinePr summaryBelow="0" summaryRight="0"/>
  </sheetPr>
  <dimension ref="A1:N600"/>
  <sheetViews>
    <sheetView showGridLines="0" workbookViewId="0">
      <pane ySplit="4" topLeftCell="A5" activePane="bottomLeft" state="frozen"/>
      <selection pane="bottomLeft" activeCell="B7" sqref="B7"/>
    </sheetView>
  </sheetViews>
  <sheetFormatPr defaultRowHeight="12.75" x14ac:dyDescent="0.2"/>
  <cols>
    <col min="2" max="2" width="10" bestFit="1" customWidth="1"/>
    <col min="3" max="3" width="9.5703125" bestFit="1" customWidth="1"/>
    <col min="4" max="4" width="12" bestFit="1" customWidth="1"/>
    <col min="5" max="5" width="8.140625" bestFit="1" customWidth="1"/>
    <col min="6" max="6" width="11.42578125" bestFit="1" customWidth="1"/>
    <col min="7" max="7" width="17.5703125" bestFit="1" customWidth="1"/>
    <col min="8" max="8" width="6.85546875" customWidth="1"/>
    <col min="9" max="9" width="59.7109375" customWidth="1"/>
  </cols>
  <sheetData>
    <row r="1" spans="1:14" ht="21.6" customHeight="1" x14ac:dyDescent="0.2">
      <c r="B1" s="40" t="s">
        <v>1089</v>
      </c>
      <c r="C1" s="40"/>
      <c r="D1" s="40"/>
      <c r="E1" s="40"/>
      <c r="F1" s="40"/>
      <c r="G1" s="40"/>
      <c r="H1" s="10"/>
      <c r="I1" s="9"/>
      <c r="J1" s="9"/>
      <c r="K1" s="9"/>
      <c r="L1" s="9"/>
      <c r="M1" s="9"/>
      <c r="N1" s="9"/>
    </row>
    <row r="2" spans="1:14" ht="15" customHeight="1" x14ac:dyDescent="0.2">
      <c r="B2" s="42" t="str">
        <f>+'סכום נכסי ההשקעה'!B2:D2</f>
        <v>לתאריך 31/12/2013
מבטחים- קופת גמל למטרות חופשה חגים והבראה (אישור אוצר  1154 )</v>
      </c>
      <c r="C2" s="42"/>
      <c r="D2" s="42"/>
      <c r="E2" s="42"/>
      <c r="F2" s="42"/>
      <c r="G2" s="42"/>
      <c r="H2" s="10"/>
      <c r="I2" s="9"/>
      <c r="J2" s="9"/>
      <c r="K2" s="9"/>
      <c r="L2" s="9"/>
      <c r="M2" s="9"/>
      <c r="N2" s="9"/>
    </row>
    <row r="3" spans="1:14" ht="12.75" customHeight="1" thickBot="1" x14ac:dyDescent="0.25">
      <c r="B3" s="44"/>
      <c r="C3" s="44"/>
      <c r="D3" s="44"/>
      <c r="E3" s="44"/>
      <c r="F3" s="44"/>
      <c r="G3" s="44"/>
      <c r="H3" s="2"/>
      <c r="I3" s="1"/>
    </row>
    <row r="4" spans="1:14" s="26" customFormat="1" ht="34.5" customHeight="1" thickBot="1" x14ac:dyDescent="0.25">
      <c r="A4" s="22"/>
      <c r="B4" s="23" t="s">
        <v>1</v>
      </c>
      <c r="C4" s="23" t="s">
        <v>34</v>
      </c>
      <c r="D4" s="23" t="s">
        <v>1090</v>
      </c>
      <c r="E4" s="23" t="s">
        <v>1091</v>
      </c>
      <c r="F4" s="23" t="s">
        <v>1092</v>
      </c>
      <c r="G4" s="23" t="s">
        <v>40</v>
      </c>
      <c r="H4" s="24"/>
      <c r="I4" s="25"/>
      <c r="J4" s="22"/>
      <c r="K4" s="22"/>
      <c r="L4" s="22"/>
      <c r="M4" s="22"/>
      <c r="N4" s="22"/>
    </row>
    <row r="5" spans="1:14" ht="13.5" customHeight="1" thickBot="1" x14ac:dyDescent="0.25">
      <c r="A5" s="11"/>
      <c r="B5" s="43" t="s">
        <v>41</v>
      </c>
      <c r="C5" s="43"/>
      <c r="D5" s="43"/>
      <c r="E5" s="43"/>
      <c r="F5" s="43"/>
      <c r="G5" s="43"/>
      <c r="H5" s="12"/>
      <c r="I5" s="13"/>
      <c r="J5" s="11"/>
      <c r="K5" s="11"/>
      <c r="L5" s="11"/>
      <c r="M5" s="11"/>
      <c r="N5" s="11"/>
    </row>
    <row r="6" spans="1:14" ht="13.5" customHeight="1" x14ac:dyDescent="0.2">
      <c r="A6" s="11"/>
      <c r="B6" s="43" t="s">
        <v>1093</v>
      </c>
      <c r="C6" s="43"/>
      <c r="D6" s="43"/>
      <c r="E6" s="43"/>
      <c r="F6" s="43"/>
      <c r="G6" s="43"/>
      <c r="H6" s="12"/>
      <c r="I6" s="13"/>
      <c r="J6" s="11"/>
      <c r="K6" s="11"/>
      <c r="L6" s="11"/>
      <c r="M6" s="11"/>
      <c r="N6" s="11"/>
    </row>
    <row r="7" spans="1:14" ht="13.5" customHeight="1" x14ac:dyDescent="0.2">
      <c r="A7" s="11"/>
      <c r="B7" s="14">
        <v>2.8219135309117686E-8</v>
      </c>
      <c r="C7" s="14">
        <v>1.0000000000000001E-5</v>
      </c>
      <c r="D7" s="14">
        <v>0</v>
      </c>
      <c r="E7" s="15" t="s">
        <v>44</v>
      </c>
      <c r="F7" s="15"/>
      <c r="G7" s="15" t="s">
        <v>44</v>
      </c>
      <c r="H7" s="12"/>
      <c r="I7" s="13"/>
      <c r="J7" s="11"/>
      <c r="K7" s="11"/>
      <c r="L7" s="11"/>
      <c r="M7" s="11"/>
      <c r="N7" s="11"/>
    </row>
    <row r="8" spans="1:14" ht="13.5" customHeight="1" x14ac:dyDescent="0.2">
      <c r="A8" s="11"/>
      <c r="B8" s="16">
        <v>2.8219135309117686E-8</v>
      </c>
      <c r="C8" s="16">
        <v>1.0000000000000001E-5</v>
      </c>
      <c r="D8" s="16">
        <v>0</v>
      </c>
      <c r="E8" s="17"/>
      <c r="F8" s="17"/>
      <c r="G8" s="18" t="s">
        <v>1094</v>
      </c>
      <c r="H8" s="12"/>
      <c r="I8" s="13"/>
      <c r="J8" s="11"/>
      <c r="K8" s="11"/>
      <c r="L8" s="11"/>
      <c r="M8" s="11"/>
      <c r="N8" s="11"/>
    </row>
    <row r="9" spans="1:14" ht="13.5" customHeight="1" x14ac:dyDescent="0.2">
      <c r="A9" s="11"/>
      <c r="B9" s="43" t="s">
        <v>1095</v>
      </c>
      <c r="C9" s="43"/>
      <c r="D9" s="43"/>
      <c r="E9" s="43"/>
      <c r="F9" s="43"/>
      <c r="G9" s="43"/>
      <c r="H9" s="12"/>
      <c r="I9" s="13"/>
      <c r="J9" s="11"/>
      <c r="K9" s="11"/>
      <c r="L9" s="11"/>
      <c r="M9" s="11"/>
      <c r="N9" s="11"/>
    </row>
    <row r="10" spans="1:14" ht="13.5" customHeight="1" x14ac:dyDescent="0.2">
      <c r="A10" s="11"/>
      <c r="B10" s="14">
        <v>2.8219135309117686E-8</v>
      </c>
      <c r="C10" s="14">
        <v>1.0000000000000001E-5</v>
      </c>
      <c r="D10" s="14">
        <v>0</v>
      </c>
      <c r="E10" s="15" t="s">
        <v>44</v>
      </c>
      <c r="F10" s="15"/>
      <c r="G10" s="15" t="s">
        <v>44</v>
      </c>
      <c r="H10" s="12"/>
      <c r="I10" s="13"/>
      <c r="J10" s="11"/>
      <c r="K10" s="11"/>
      <c r="L10" s="11"/>
      <c r="M10" s="11"/>
      <c r="N10" s="11"/>
    </row>
    <row r="11" spans="1:14" ht="13.5" customHeight="1" x14ac:dyDescent="0.2">
      <c r="A11" s="11"/>
      <c r="B11" s="16">
        <v>2.8219135309117686E-8</v>
      </c>
      <c r="C11" s="16">
        <v>1.0000000000000001E-5</v>
      </c>
      <c r="D11" s="16">
        <v>0</v>
      </c>
      <c r="E11" s="17"/>
      <c r="F11" s="17"/>
      <c r="G11" s="18" t="s">
        <v>1096</v>
      </c>
      <c r="H11" s="12"/>
      <c r="I11" s="13"/>
      <c r="J11" s="11"/>
      <c r="K11" s="11"/>
      <c r="L11" s="11"/>
      <c r="M11" s="11"/>
      <c r="N11" s="11"/>
    </row>
    <row r="12" spans="1:14" ht="13.5" customHeight="1" x14ac:dyDescent="0.2">
      <c r="A12" s="11"/>
      <c r="B12" s="16">
        <v>5.6438270618235371E-8</v>
      </c>
      <c r="C12" s="16">
        <v>2.0000000000000002E-5</v>
      </c>
      <c r="D12" s="16">
        <v>0</v>
      </c>
      <c r="E12" s="17"/>
      <c r="F12" s="17"/>
      <c r="G12" s="18" t="s">
        <v>58</v>
      </c>
      <c r="H12" s="12"/>
      <c r="I12" s="13"/>
      <c r="J12" s="11"/>
      <c r="K12" s="11"/>
      <c r="L12" s="11"/>
      <c r="M12" s="11"/>
      <c r="N12" s="11"/>
    </row>
    <row r="13" spans="1:14" ht="13.5" customHeight="1" x14ac:dyDescent="0.2">
      <c r="A13" s="11"/>
      <c r="B13" s="43" t="s">
        <v>59</v>
      </c>
      <c r="C13" s="43"/>
      <c r="D13" s="43"/>
      <c r="E13" s="43"/>
      <c r="F13" s="43"/>
      <c r="G13" s="43"/>
      <c r="H13" s="12"/>
      <c r="I13" s="13"/>
      <c r="J13" s="11"/>
      <c r="K13" s="11"/>
      <c r="L13" s="11"/>
      <c r="M13" s="11"/>
      <c r="N13" s="11"/>
    </row>
    <row r="14" spans="1:14" ht="13.5" customHeight="1" x14ac:dyDescent="0.2">
      <c r="A14" s="11"/>
      <c r="B14" s="43" t="s">
        <v>1093</v>
      </c>
      <c r="C14" s="43"/>
      <c r="D14" s="43"/>
      <c r="E14" s="43"/>
      <c r="F14" s="43"/>
      <c r="G14" s="43"/>
      <c r="H14" s="12"/>
      <c r="I14" s="13"/>
      <c r="J14" s="11"/>
      <c r="K14" s="11"/>
      <c r="L14" s="11"/>
      <c r="M14" s="11"/>
      <c r="N14" s="11"/>
    </row>
    <row r="15" spans="1:14" ht="13.5" customHeight="1" x14ac:dyDescent="0.2">
      <c r="A15" s="11"/>
      <c r="B15" s="14">
        <v>2.8219135309117686E-8</v>
      </c>
      <c r="C15" s="14">
        <v>1.0000000000000001E-5</v>
      </c>
      <c r="D15" s="14">
        <v>0</v>
      </c>
      <c r="E15" s="15" t="s">
        <v>44</v>
      </c>
      <c r="F15" s="15"/>
      <c r="G15" s="15" t="s">
        <v>44</v>
      </c>
      <c r="H15" s="12"/>
      <c r="I15" s="13"/>
      <c r="J15" s="11"/>
      <c r="K15" s="11"/>
      <c r="L15" s="11"/>
      <c r="M15" s="11"/>
      <c r="N15" s="11"/>
    </row>
    <row r="16" spans="1:14" ht="13.5" customHeight="1" x14ac:dyDescent="0.2">
      <c r="A16" s="11"/>
      <c r="B16" s="16">
        <v>2.8219135309117686E-8</v>
      </c>
      <c r="C16" s="16">
        <v>1.0000000000000001E-5</v>
      </c>
      <c r="D16" s="16">
        <v>0</v>
      </c>
      <c r="E16" s="17"/>
      <c r="F16" s="17"/>
      <c r="G16" s="18" t="s">
        <v>1094</v>
      </c>
      <c r="H16" s="12"/>
      <c r="I16" s="13"/>
      <c r="J16" s="11"/>
      <c r="K16" s="11"/>
      <c r="L16" s="11"/>
      <c r="M16" s="11"/>
      <c r="N16" s="11"/>
    </row>
    <row r="17" spans="1:14" ht="13.5" customHeight="1" x14ac:dyDescent="0.2">
      <c r="A17" s="11"/>
      <c r="B17" s="43" t="s">
        <v>1095</v>
      </c>
      <c r="C17" s="43"/>
      <c r="D17" s="43"/>
      <c r="E17" s="43"/>
      <c r="F17" s="43"/>
      <c r="G17" s="43"/>
      <c r="H17" s="12"/>
      <c r="I17" s="13"/>
      <c r="J17" s="11"/>
      <c r="K17" s="11"/>
      <c r="L17" s="11"/>
      <c r="M17" s="11"/>
      <c r="N17" s="11"/>
    </row>
    <row r="18" spans="1:14" ht="13.5" customHeight="1" x14ac:dyDescent="0.2">
      <c r="A18" s="11"/>
      <c r="B18" s="14">
        <v>2.8219135309117686E-8</v>
      </c>
      <c r="C18" s="14">
        <v>1.0000000000000001E-5</v>
      </c>
      <c r="D18" s="14">
        <v>0</v>
      </c>
      <c r="E18" s="15" t="s">
        <v>44</v>
      </c>
      <c r="F18" s="15"/>
      <c r="G18" s="15" t="s">
        <v>44</v>
      </c>
      <c r="H18" s="12"/>
      <c r="I18" s="13"/>
      <c r="J18" s="11"/>
      <c r="K18" s="11"/>
      <c r="L18" s="11"/>
      <c r="M18" s="11"/>
      <c r="N18" s="11"/>
    </row>
    <row r="19" spans="1:14" ht="13.5" customHeight="1" x14ac:dyDescent="0.2">
      <c r="A19" s="11"/>
      <c r="B19" s="16">
        <v>2.8219135309117686E-8</v>
      </c>
      <c r="C19" s="16">
        <v>1.0000000000000001E-5</v>
      </c>
      <c r="D19" s="16">
        <v>0</v>
      </c>
      <c r="E19" s="17"/>
      <c r="F19" s="17"/>
      <c r="G19" s="18" t="s">
        <v>1096</v>
      </c>
      <c r="H19" s="12"/>
      <c r="I19" s="13"/>
      <c r="J19" s="11"/>
      <c r="K19" s="11"/>
      <c r="L19" s="11"/>
      <c r="M19" s="11"/>
      <c r="N19" s="11"/>
    </row>
    <row r="20" spans="1:14" ht="13.5" customHeight="1" x14ac:dyDescent="0.2">
      <c r="A20" s="11"/>
      <c r="B20" s="16">
        <v>5.6438270618235371E-8</v>
      </c>
      <c r="C20" s="16">
        <v>2.0000000000000002E-5</v>
      </c>
      <c r="D20" s="16">
        <v>0</v>
      </c>
      <c r="E20" s="17"/>
      <c r="F20" s="17"/>
      <c r="G20" s="18" t="s">
        <v>64</v>
      </c>
      <c r="H20" s="12"/>
      <c r="I20" s="13"/>
      <c r="J20" s="11"/>
      <c r="K20" s="11"/>
      <c r="L20" s="11"/>
      <c r="M20" s="11"/>
      <c r="N20" s="11"/>
    </row>
    <row r="21" spans="1:14" ht="13.5" customHeight="1" x14ac:dyDescent="0.2">
      <c r="A21" s="11"/>
      <c r="B21" s="19">
        <v>1.1287654123647074E-7</v>
      </c>
      <c r="C21" s="19">
        <v>4.0000000000000003E-5</v>
      </c>
      <c r="D21" s="19">
        <v>0</v>
      </c>
      <c r="E21" s="20"/>
      <c r="F21" s="20"/>
      <c r="G21" s="21" t="s">
        <v>1097</v>
      </c>
      <c r="H21" s="12"/>
      <c r="I21" s="13"/>
      <c r="J21" s="11"/>
      <c r="K21" s="11"/>
      <c r="L21" s="11"/>
      <c r="M21" s="11"/>
      <c r="N21" s="11"/>
    </row>
    <row r="22" spans="1:14" ht="13.5" customHeight="1" x14ac:dyDescent="0.2">
      <c r="A22" s="11"/>
      <c r="B22" s="13"/>
      <c r="C22" s="12"/>
      <c r="D22" s="12"/>
      <c r="E22" s="12"/>
      <c r="F22" s="12"/>
      <c r="G22" s="12"/>
      <c r="H22" s="12"/>
      <c r="I22" s="13"/>
      <c r="J22" s="11"/>
      <c r="K22" s="11"/>
      <c r="L22" s="11"/>
      <c r="M22" s="11"/>
      <c r="N22" s="11"/>
    </row>
    <row r="23" spans="1:14" ht="13.5" customHeight="1" x14ac:dyDescent="0.2">
      <c r="A23" s="11"/>
      <c r="B23" s="45" t="s">
        <v>31</v>
      </c>
      <c r="C23" s="45"/>
      <c r="D23" s="45"/>
      <c r="E23" s="45"/>
      <c r="F23" s="45"/>
      <c r="G23" s="45"/>
      <c r="H23" s="45"/>
      <c r="I23" s="13"/>
      <c r="J23" s="11"/>
      <c r="K23" s="11"/>
      <c r="L23" s="11"/>
      <c r="M23" s="11"/>
      <c r="N23" s="11"/>
    </row>
    <row r="24" spans="1:14" ht="13.5" customHeight="1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 ht="13.5" customHeight="1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1:14" ht="13.5" customHeight="1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14" ht="13.5" customHeight="1" x14ac:dyDescent="0.2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spans="1:14" ht="13.5" customHeight="1" x14ac:dyDescent="0.2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1:14" ht="13.5" customHeight="1" x14ac:dyDescent="0.2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spans="1:14" ht="13.5" customHeight="1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14" ht="13.5" customHeight="1" x14ac:dyDescent="0.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</row>
    <row r="32" spans="1:14" ht="13.5" customHeight="1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1:14" ht="13.5" customHeight="1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 spans="1:14" ht="13.5" customHeight="1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spans="1:14" ht="13.5" customHeight="1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spans="1:14" ht="13.5" customHeight="1" x14ac:dyDescent="0.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ht="13.5" customHeight="1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 spans="1:14" ht="13.5" customHeight="1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 spans="1:14" ht="13.5" customHeight="1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</row>
    <row r="40" spans="1:14" ht="13.5" customHeight="1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 spans="1:14" ht="13.5" customHeight="1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</row>
    <row r="42" spans="1:14" ht="13.5" customHeight="1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spans="1:14" ht="13.5" customHeight="1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</row>
    <row r="44" spans="1:14" ht="13.5" customHeight="1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5" spans="1:14" ht="13.5" customHeight="1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 spans="1:14" ht="13.5" customHeight="1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 spans="1:14" ht="13.5" customHeigh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spans="1:14" ht="13.5" customHeight="1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spans="1:14" ht="13.5" customHeight="1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0" spans="1:14" ht="13.5" customHeight="1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</row>
    <row r="51" spans="1:14" ht="13.5" customHeight="1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spans="1:14" ht="13.5" customHeight="1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 spans="1:14" ht="13.5" customHeight="1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spans="1:14" ht="13.5" customHeight="1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</row>
    <row r="55" spans="1:14" ht="13.5" customHeight="1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spans="1:14" ht="13.5" customHeight="1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 spans="1:14" ht="13.5" customHeight="1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</row>
    <row r="58" spans="1:14" ht="13.5" customHeight="1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</row>
    <row r="59" spans="1:14" ht="13.5" customHeight="1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 spans="1:14" ht="13.5" customHeight="1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</row>
    <row r="61" spans="1:14" ht="13.5" customHeight="1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</row>
    <row r="62" spans="1:14" ht="13.5" customHeight="1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</row>
    <row r="63" spans="1:14" ht="13.5" customHeight="1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 spans="1:14" ht="13.5" customHeight="1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spans="1:14" ht="13.5" customHeight="1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 spans="1:14" ht="13.5" customHeight="1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</row>
    <row r="67" spans="1:14" ht="13.5" customHeight="1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spans="1:14" ht="13.5" customHeight="1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1:14" ht="13.5" customHeight="1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</row>
    <row r="70" spans="1:14" ht="13.5" customHeight="1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</row>
    <row r="71" spans="1:14" ht="13.5" customHeight="1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</row>
    <row r="72" spans="1:14" ht="13.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</row>
    <row r="73" spans="1:14" ht="13.5" customHeight="1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</row>
    <row r="74" spans="1:14" ht="13.5" customHeight="1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</row>
    <row r="75" spans="1:14" ht="13.5" customHeight="1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</row>
    <row r="76" spans="1:14" ht="13.5" customHeight="1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</row>
    <row r="77" spans="1:14" ht="13.5" customHeight="1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</row>
    <row r="78" spans="1:14" ht="13.5" customHeight="1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</row>
    <row r="79" spans="1:14" ht="13.5" customHeight="1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</row>
    <row r="80" spans="1:14" ht="13.5" customHeight="1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 spans="1:14" ht="13.5" customHeight="1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</row>
    <row r="82" spans="1:14" ht="13.5" customHeight="1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</row>
    <row r="83" spans="1:14" ht="13.5" customHeight="1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</row>
    <row r="84" spans="1:14" ht="13.5" customHeight="1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</row>
    <row r="85" spans="1:14" ht="13.5" customHeight="1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</row>
    <row r="86" spans="1:14" ht="13.5" customHeight="1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</row>
    <row r="87" spans="1:14" ht="13.5" customHeight="1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</row>
    <row r="88" spans="1:14" ht="13.5" customHeight="1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 spans="1:14" ht="13.5" customHeight="1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</row>
    <row r="90" spans="1:14" ht="13.5" customHeight="1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</row>
    <row r="91" spans="1:14" ht="13.5" customHeight="1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</row>
    <row r="92" spans="1:14" ht="13.5" customHeight="1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 spans="1:14" ht="13.5" customHeight="1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</row>
    <row r="94" spans="1:14" ht="13.5" customHeight="1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</row>
    <row r="95" spans="1:14" ht="13.5" customHeight="1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</row>
    <row r="96" spans="1:14" ht="13.5" customHeight="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</row>
    <row r="97" spans="1:14" ht="13.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</row>
    <row r="98" spans="1:14" ht="13.5" customHeight="1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</row>
    <row r="99" spans="1:14" ht="13.5" customHeight="1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</row>
    <row r="100" spans="1:14" ht="13.5" customHeight="1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</row>
    <row r="101" spans="1:14" ht="13.5" customHeight="1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</row>
    <row r="102" spans="1:14" ht="13.5" customHeight="1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</row>
    <row r="103" spans="1:14" ht="13.5" customHeight="1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</row>
    <row r="104" spans="1:14" ht="13.5" customHeight="1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</row>
    <row r="105" spans="1:14" ht="13.5" customHeight="1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</row>
    <row r="106" spans="1:14" ht="13.5" customHeight="1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</row>
    <row r="107" spans="1:14" ht="13.5" customHeight="1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</row>
    <row r="108" spans="1:14" ht="13.5" customHeight="1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</row>
    <row r="109" spans="1:14" ht="13.5" customHeight="1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</row>
    <row r="110" spans="1:14" ht="13.5" customHeight="1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</row>
    <row r="111" spans="1:14" ht="13.5" customHeight="1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</row>
    <row r="112" spans="1:14" ht="13.5" customHeight="1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</row>
    <row r="113" spans="1:14" ht="13.5" customHeight="1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</row>
    <row r="114" spans="1:14" ht="13.5" customHeight="1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</row>
    <row r="115" spans="1:14" ht="13.5" customHeight="1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</row>
    <row r="116" spans="1:14" ht="13.5" customHeight="1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</row>
    <row r="117" spans="1:14" ht="13.5" customHeight="1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ht="13.5" customHeight="1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</row>
    <row r="119" spans="1:14" ht="13.5" customHeight="1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</row>
    <row r="120" spans="1:14" ht="13.5" customHeight="1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</row>
    <row r="121" spans="1:14" ht="13.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</row>
    <row r="122" spans="1:14" ht="13.5" customHeight="1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</row>
    <row r="123" spans="1:14" ht="13.5" customHeight="1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</row>
    <row r="124" spans="1:14" ht="13.5" customHeight="1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</row>
    <row r="125" spans="1:14" ht="13.5" customHeight="1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</row>
    <row r="126" spans="1:14" ht="13.5" customHeight="1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</row>
    <row r="127" spans="1:14" ht="13.5" customHeight="1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</row>
    <row r="128" spans="1:14" ht="13.5" customHeight="1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</row>
    <row r="129" spans="1:14" ht="13.5" customHeight="1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</row>
    <row r="130" spans="1:14" ht="13.5" customHeight="1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</row>
    <row r="131" spans="1:14" ht="13.5" customHeight="1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</row>
    <row r="132" spans="1:14" ht="13.5" customHeight="1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</row>
    <row r="133" spans="1:14" ht="13.5" customHeight="1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</row>
    <row r="134" spans="1:14" ht="13.5" customHeight="1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</row>
    <row r="135" spans="1:14" ht="13.5" customHeight="1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</row>
    <row r="136" spans="1:14" ht="13.5" customHeight="1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</row>
    <row r="137" spans="1:14" ht="13.5" customHeight="1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</row>
    <row r="138" spans="1:14" ht="13.5" customHeight="1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</row>
    <row r="139" spans="1:14" ht="13.5" customHeight="1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</row>
    <row r="140" spans="1:14" ht="13.5" customHeight="1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</row>
    <row r="141" spans="1:14" ht="13.5" customHeight="1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</row>
    <row r="142" spans="1:14" ht="13.5" customHeight="1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</row>
    <row r="143" spans="1:14" ht="13.5" customHeight="1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</row>
    <row r="144" spans="1:14" ht="13.5" customHeight="1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</row>
    <row r="145" spans="1:14" ht="13.5" customHeight="1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</row>
    <row r="146" spans="1:14" ht="13.5" customHeight="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</row>
    <row r="147" spans="1:14" ht="13.5" customHeight="1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</row>
    <row r="148" spans="1:14" ht="13.5" customHeight="1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</row>
    <row r="149" spans="1:14" ht="13.5" customHeight="1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</row>
    <row r="150" spans="1:14" ht="13.5" customHeight="1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</row>
    <row r="151" spans="1:14" ht="13.5" customHeight="1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</row>
    <row r="152" spans="1:14" ht="13.5" customHeight="1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</row>
    <row r="153" spans="1:14" ht="13.5" customHeight="1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</row>
    <row r="154" spans="1:14" ht="13.5" customHeight="1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</row>
    <row r="155" spans="1:14" ht="13.5" customHeight="1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</row>
    <row r="156" spans="1:14" ht="13.5" customHeight="1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</row>
    <row r="157" spans="1:14" ht="13.5" customHeight="1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</row>
    <row r="158" spans="1:14" ht="13.5" customHeight="1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</row>
    <row r="159" spans="1:14" ht="13.5" customHeight="1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</row>
    <row r="160" spans="1:14" ht="13.5" customHeight="1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</row>
    <row r="161" spans="1:14" ht="13.5" customHeight="1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</row>
    <row r="162" spans="1:14" ht="13.5" customHeight="1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</row>
    <row r="163" spans="1:14" ht="13.5" customHeight="1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</row>
    <row r="164" spans="1:14" ht="13.5" customHeight="1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</row>
    <row r="165" spans="1:14" ht="13.5" customHeight="1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</row>
    <row r="166" spans="1:14" ht="13.5" customHeight="1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</row>
    <row r="167" spans="1:14" ht="13.5" customHeight="1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</row>
    <row r="168" spans="1:14" ht="13.5" customHeight="1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</row>
    <row r="169" spans="1:14" ht="13.5" customHeight="1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</row>
    <row r="170" spans="1:14" ht="13.5" customHeight="1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</row>
    <row r="171" spans="1:14" ht="13.5" customHeight="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</row>
    <row r="172" spans="1:14" ht="13.5" customHeight="1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</row>
    <row r="173" spans="1:14" ht="13.5" customHeight="1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</row>
    <row r="174" spans="1:14" ht="13.5" customHeight="1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</row>
    <row r="175" spans="1:14" ht="13.5" customHeight="1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</row>
    <row r="176" spans="1:14" ht="13.5" customHeight="1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</row>
    <row r="177" spans="1:14" ht="13.5" customHeight="1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</row>
    <row r="178" spans="1:14" ht="13.5" customHeight="1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</row>
    <row r="179" spans="1:14" ht="13.5" customHeight="1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</row>
    <row r="180" spans="1:14" ht="13.5" customHeight="1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</row>
    <row r="181" spans="1:14" ht="13.5" customHeight="1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</row>
    <row r="182" spans="1:14" ht="13.5" customHeight="1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</row>
    <row r="183" spans="1:14" ht="13.5" customHeight="1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</row>
    <row r="184" spans="1:14" ht="13.5" customHeight="1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</row>
    <row r="185" spans="1:14" ht="13.5" customHeight="1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</row>
    <row r="186" spans="1:14" ht="13.5" customHeight="1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</row>
    <row r="187" spans="1:14" ht="13.5" customHeight="1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</row>
    <row r="188" spans="1:14" ht="13.5" customHeight="1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</row>
    <row r="189" spans="1:14" ht="13.5" customHeight="1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</row>
    <row r="190" spans="1:14" ht="13.5" customHeight="1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</row>
    <row r="191" spans="1:14" ht="13.5" customHeight="1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</row>
    <row r="192" spans="1:14" ht="13.5" customHeight="1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</row>
    <row r="193" spans="1:14" ht="13.5" customHeight="1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</row>
    <row r="194" spans="1:14" ht="13.5" customHeight="1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</row>
    <row r="195" spans="1:14" ht="13.5" customHeight="1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</row>
    <row r="196" spans="1:14" ht="13.5" customHeight="1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</row>
    <row r="197" spans="1:14" ht="13.5" customHeight="1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</row>
    <row r="198" spans="1:14" ht="13.5" customHeight="1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</row>
    <row r="199" spans="1:14" ht="13.5" customHeight="1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</row>
    <row r="200" spans="1:14" ht="13.5" customHeight="1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</row>
    <row r="201" spans="1:14" ht="13.5" customHeight="1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</row>
    <row r="202" spans="1:14" ht="13.5" customHeight="1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</row>
    <row r="203" spans="1:14" ht="13.5" customHeight="1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</row>
    <row r="204" spans="1:14" ht="13.5" customHeight="1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</row>
    <row r="205" spans="1:14" ht="13.5" customHeight="1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</row>
    <row r="206" spans="1:14" ht="13.5" customHeight="1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</row>
    <row r="207" spans="1:14" ht="13.5" customHeight="1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</row>
    <row r="208" spans="1:14" ht="13.5" customHeight="1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</row>
    <row r="209" spans="1:14" ht="13.5" customHeight="1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</row>
    <row r="210" spans="1:14" ht="13.5" customHeight="1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</row>
    <row r="211" spans="1:14" ht="13.5" customHeight="1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</row>
    <row r="212" spans="1:14" ht="13.5" customHeight="1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</row>
    <row r="213" spans="1:14" ht="13.5" customHeight="1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</row>
    <row r="214" spans="1:14" ht="13.5" customHeight="1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</row>
    <row r="215" spans="1:14" ht="13.5" customHeight="1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</row>
    <row r="216" spans="1:14" ht="13.5" customHeight="1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</row>
    <row r="217" spans="1:14" ht="13.5" customHeight="1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</row>
    <row r="218" spans="1:14" ht="13.5" customHeight="1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</row>
    <row r="219" spans="1:14" ht="13.5" customHeight="1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</row>
    <row r="220" spans="1:14" ht="13.5" customHeight="1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</row>
    <row r="221" spans="1:14" ht="13.5" customHeight="1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</row>
    <row r="222" spans="1:14" ht="13.5" customHeight="1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</row>
    <row r="223" spans="1:14" ht="13.5" customHeight="1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</row>
    <row r="224" spans="1:14" ht="13.5" customHeight="1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</row>
    <row r="225" spans="1:14" ht="13.5" customHeight="1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</row>
    <row r="226" spans="1:14" ht="13.5" customHeight="1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</row>
    <row r="227" spans="1:14" ht="13.5" customHeight="1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</row>
    <row r="228" spans="1:14" ht="13.5" customHeight="1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</row>
    <row r="229" spans="1:14" ht="13.5" customHeight="1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</row>
    <row r="230" spans="1:14" ht="13.5" customHeight="1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</row>
    <row r="231" spans="1:14" ht="13.5" customHeight="1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</row>
    <row r="232" spans="1:14" ht="13.5" customHeight="1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</row>
    <row r="233" spans="1:14" ht="13.5" customHeight="1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</row>
    <row r="234" spans="1:14" ht="13.5" customHeight="1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</row>
    <row r="235" spans="1:14" ht="13.5" customHeight="1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</row>
    <row r="236" spans="1:14" ht="13.5" customHeight="1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</row>
    <row r="237" spans="1:14" ht="13.5" customHeight="1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</row>
    <row r="238" spans="1:14" ht="13.5" customHeight="1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</row>
    <row r="239" spans="1:14" ht="13.5" customHeight="1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</row>
    <row r="240" spans="1:14" ht="13.5" customHeight="1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</row>
    <row r="241" spans="1:14" ht="13.5" customHeight="1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</row>
    <row r="242" spans="1:14" ht="13.5" customHeight="1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</row>
    <row r="243" spans="1:14" ht="13.5" customHeight="1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</row>
    <row r="244" spans="1:14" ht="13.5" customHeight="1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</row>
    <row r="245" spans="1:14" ht="13.5" customHeight="1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</row>
    <row r="246" spans="1:14" ht="13.5" customHeight="1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</row>
    <row r="247" spans="1:14" ht="13.5" customHeight="1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</row>
    <row r="248" spans="1:14" ht="13.5" customHeight="1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</row>
    <row r="249" spans="1:14" ht="13.5" customHeight="1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</row>
    <row r="250" spans="1:14" ht="13.5" customHeight="1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</row>
    <row r="251" spans="1:14" ht="13.5" customHeight="1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</row>
    <row r="252" spans="1:14" ht="13.5" customHeight="1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</row>
    <row r="253" spans="1:14" ht="13.5" customHeight="1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</row>
    <row r="254" spans="1:14" ht="13.5" customHeight="1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</row>
    <row r="255" spans="1:14" ht="13.5" customHeight="1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</row>
    <row r="256" spans="1:14" ht="13.5" customHeight="1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</row>
    <row r="257" spans="1:14" ht="13.5" customHeight="1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</row>
    <row r="258" spans="1:14" ht="13.5" customHeight="1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</row>
    <row r="259" spans="1:14" ht="13.5" customHeight="1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</row>
    <row r="260" spans="1:14" ht="13.5" customHeight="1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</row>
    <row r="261" spans="1:14" ht="13.5" customHeight="1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</row>
    <row r="262" spans="1:14" ht="13.5" customHeight="1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</row>
    <row r="263" spans="1:14" ht="13.5" customHeight="1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</row>
    <row r="264" spans="1:14" ht="13.5" customHeight="1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</row>
    <row r="265" spans="1:14" ht="13.5" customHeight="1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</row>
    <row r="266" spans="1:14" ht="13.5" customHeight="1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</row>
    <row r="267" spans="1:14" ht="13.5" customHeight="1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</row>
    <row r="268" spans="1:14" ht="13.5" customHeight="1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</row>
    <row r="269" spans="1:14" ht="13.5" customHeight="1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</row>
    <row r="270" spans="1:14" ht="13.5" customHeight="1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</row>
    <row r="271" spans="1:14" ht="13.5" customHeight="1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</row>
    <row r="272" spans="1:14" ht="13.5" customHeight="1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</row>
    <row r="273" spans="1:14" ht="13.5" customHeight="1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</row>
    <row r="274" spans="1:14" ht="13.5" customHeight="1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</row>
    <row r="275" spans="1:14" ht="13.5" customHeight="1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</row>
    <row r="276" spans="1:14" ht="13.5" customHeight="1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</row>
    <row r="277" spans="1:14" ht="13.5" customHeight="1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</row>
    <row r="278" spans="1:14" ht="13.5" customHeight="1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</row>
    <row r="279" spans="1:14" ht="13.5" customHeight="1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</row>
    <row r="280" spans="1:14" ht="13.5" customHeight="1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</row>
    <row r="281" spans="1:14" ht="13.5" customHeight="1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</row>
    <row r="282" spans="1:14" ht="13.5" customHeight="1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</row>
    <row r="283" spans="1:14" ht="13.5" customHeight="1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</row>
    <row r="284" spans="1:14" ht="13.5" customHeight="1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</row>
    <row r="285" spans="1:14" ht="13.5" customHeight="1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</row>
    <row r="286" spans="1:14" ht="13.5" customHeight="1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</row>
    <row r="287" spans="1:14" ht="13.5" customHeight="1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</row>
    <row r="288" spans="1:14" ht="13.5" customHeight="1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</row>
    <row r="289" spans="1:14" ht="13.5" customHeight="1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</row>
    <row r="290" spans="1:14" ht="13.5" customHeight="1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</row>
    <row r="291" spans="1:14" ht="13.5" customHeight="1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</row>
    <row r="292" spans="1:14" ht="13.5" customHeight="1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</row>
    <row r="293" spans="1:14" ht="13.5" customHeight="1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</row>
    <row r="294" spans="1:14" ht="13.5" customHeight="1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</row>
    <row r="295" spans="1:14" ht="13.5" customHeight="1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</row>
    <row r="296" spans="1:14" ht="13.5" customHeight="1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</row>
    <row r="297" spans="1:14" ht="13.5" customHeight="1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</row>
    <row r="298" spans="1:14" ht="13.5" customHeight="1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</row>
    <row r="299" spans="1:14" ht="13.5" customHeight="1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</row>
    <row r="300" spans="1:14" ht="13.5" customHeight="1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</row>
    <row r="301" spans="1:14" ht="13.5" customHeight="1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</row>
    <row r="302" spans="1:14" ht="13.5" customHeight="1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</row>
    <row r="303" spans="1:14" ht="13.5" customHeight="1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</row>
    <row r="304" spans="1:14" ht="13.5" customHeight="1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</row>
    <row r="305" spans="1:14" ht="13.5" customHeight="1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</row>
    <row r="306" spans="1:14" ht="13.5" customHeight="1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</row>
    <row r="307" spans="1:14" ht="13.5" customHeight="1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</row>
    <row r="308" spans="1:14" ht="13.5" customHeight="1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</row>
    <row r="309" spans="1:14" ht="13.5" customHeight="1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</row>
    <row r="310" spans="1:14" ht="13.5" customHeight="1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</row>
    <row r="311" spans="1:14" ht="13.5" customHeight="1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</row>
    <row r="312" spans="1:14" ht="13.5" customHeight="1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</row>
    <row r="313" spans="1:14" ht="13.5" customHeight="1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</row>
    <row r="314" spans="1:14" ht="13.5" customHeight="1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</row>
    <row r="315" spans="1:14" ht="13.5" customHeight="1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</row>
    <row r="316" spans="1:14" ht="13.5" customHeight="1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</row>
    <row r="317" spans="1:14" ht="13.5" customHeight="1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</row>
    <row r="318" spans="1:14" ht="13.5" customHeight="1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</row>
    <row r="319" spans="1:14" ht="13.5" customHeight="1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</row>
    <row r="320" spans="1:14" ht="13.5" customHeight="1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</row>
    <row r="321" spans="1:14" ht="13.5" customHeight="1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</row>
    <row r="322" spans="1:14" ht="13.5" customHeight="1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</row>
    <row r="323" spans="1:14" ht="13.5" customHeight="1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</row>
    <row r="324" spans="1:14" ht="13.5" customHeight="1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</row>
    <row r="325" spans="1:14" ht="13.5" customHeight="1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</row>
    <row r="326" spans="1:14" ht="13.5" customHeight="1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</row>
    <row r="327" spans="1:14" ht="13.5" customHeight="1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</row>
    <row r="328" spans="1:14" ht="13.5" customHeight="1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</row>
    <row r="329" spans="1:14" ht="13.5" customHeight="1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</row>
    <row r="330" spans="1:14" ht="13.5" customHeight="1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</row>
    <row r="331" spans="1:14" ht="13.5" customHeight="1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</row>
    <row r="332" spans="1:14" ht="13.5" customHeight="1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</row>
    <row r="333" spans="1:14" ht="13.5" customHeight="1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</row>
    <row r="334" spans="1:14" ht="13.5" customHeight="1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</row>
    <row r="335" spans="1:14" ht="13.5" customHeight="1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</row>
    <row r="336" spans="1:14" ht="13.5" customHeight="1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</row>
    <row r="337" spans="1:14" ht="13.5" customHeight="1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</row>
    <row r="338" spans="1:14" ht="13.5" customHeight="1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</row>
    <row r="339" spans="1:14" ht="13.5" customHeight="1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</row>
    <row r="340" spans="1:14" ht="13.5" customHeight="1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</row>
    <row r="341" spans="1:14" ht="13.5" customHeight="1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</row>
    <row r="342" spans="1:14" ht="13.5" customHeight="1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</row>
    <row r="343" spans="1:14" ht="13.5" customHeight="1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</row>
    <row r="344" spans="1:14" ht="13.5" customHeight="1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</row>
    <row r="345" spans="1:14" ht="13.5" customHeight="1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</row>
    <row r="346" spans="1:14" ht="13.5" customHeight="1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</row>
    <row r="347" spans="1:14" ht="13.5" customHeight="1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</row>
    <row r="348" spans="1:14" ht="13.5" customHeight="1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</row>
    <row r="349" spans="1:14" ht="13.5" customHeight="1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</row>
    <row r="350" spans="1:14" ht="13.5" customHeight="1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</row>
    <row r="351" spans="1:14" ht="13.5" customHeight="1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</row>
    <row r="352" spans="1:14" ht="13.5" customHeight="1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</row>
    <row r="353" spans="1:14" ht="13.5" customHeight="1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</row>
    <row r="354" spans="1:14" ht="13.5" customHeight="1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</row>
    <row r="355" spans="1:14" ht="13.5" customHeight="1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</row>
    <row r="356" spans="1:14" ht="13.5" customHeight="1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</row>
    <row r="357" spans="1:14" ht="13.5" customHeight="1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</row>
    <row r="358" spans="1:14" ht="13.5" customHeight="1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</row>
    <row r="359" spans="1:14" ht="13.5" customHeight="1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</row>
    <row r="360" spans="1:14" ht="13.5" customHeight="1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</row>
    <row r="361" spans="1:14" ht="13.5" customHeight="1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</row>
    <row r="362" spans="1:14" ht="13.5" customHeight="1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</row>
    <row r="363" spans="1:14" ht="13.5" customHeight="1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</row>
    <row r="364" spans="1:14" ht="13.5" customHeight="1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</row>
    <row r="365" spans="1:14" ht="13.5" customHeight="1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</row>
    <row r="366" spans="1:14" ht="13.5" customHeight="1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</row>
    <row r="367" spans="1:14" ht="13.5" customHeight="1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</row>
    <row r="368" spans="1:14" ht="13.5" customHeight="1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</row>
    <row r="369" spans="1:14" ht="13.5" customHeight="1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</row>
    <row r="370" spans="1:14" ht="13.5" customHeight="1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</row>
    <row r="371" spans="1:14" ht="13.5" customHeight="1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</row>
    <row r="372" spans="1:14" ht="13.5" customHeight="1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</row>
    <row r="373" spans="1:14" ht="13.5" customHeight="1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</row>
    <row r="374" spans="1:14" ht="13.5" customHeight="1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</row>
    <row r="375" spans="1:14" ht="13.5" customHeight="1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</row>
    <row r="376" spans="1:14" ht="13.5" customHeight="1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</row>
    <row r="377" spans="1:14" ht="13.5" customHeight="1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</row>
    <row r="378" spans="1:14" ht="13.5" customHeight="1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</row>
    <row r="379" spans="1:14" ht="13.5" customHeight="1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</row>
    <row r="380" spans="1:14" ht="13.5" customHeight="1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</row>
    <row r="381" spans="1:14" ht="13.5" customHeight="1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</row>
    <row r="382" spans="1:14" ht="13.5" customHeight="1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</row>
    <row r="383" spans="1:14" ht="13.5" customHeight="1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</row>
    <row r="384" spans="1:14" ht="13.5" customHeight="1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</row>
    <row r="385" spans="1:14" ht="13.5" customHeight="1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</row>
    <row r="386" spans="1:14" ht="13.5" customHeight="1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</row>
    <row r="387" spans="1:14" ht="13.5" customHeight="1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</row>
    <row r="388" spans="1:14" ht="13.5" customHeight="1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</row>
    <row r="389" spans="1:14" ht="13.5" customHeight="1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</row>
    <row r="390" spans="1:14" ht="13.5" customHeight="1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</row>
    <row r="391" spans="1:14" ht="13.5" customHeight="1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</row>
    <row r="392" spans="1:14" ht="13.5" customHeight="1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</row>
    <row r="393" spans="1:14" ht="13.5" customHeight="1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</row>
    <row r="394" spans="1:14" ht="13.5" customHeight="1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</row>
    <row r="395" spans="1:14" ht="13.5" customHeight="1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</row>
    <row r="396" spans="1:14" ht="13.5" customHeight="1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</row>
    <row r="397" spans="1:14" ht="13.5" customHeight="1" x14ac:dyDescent="0.2"/>
    <row r="398" spans="1:14" ht="13.5" customHeight="1" x14ac:dyDescent="0.2"/>
    <row r="399" spans="1:14" ht="13.5" customHeight="1" x14ac:dyDescent="0.2"/>
    <row r="400" spans="1:14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</sheetData>
  <mergeCells count="9">
    <mergeCell ref="B23:H23"/>
    <mergeCell ref="B5:G5"/>
    <mergeCell ref="B6:G6"/>
    <mergeCell ref="B9:G9"/>
    <mergeCell ref="B1:G1"/>
    <mergeCell ref="B2:G3"/>
    <mergeCell ref="B13:G13"/>
    <mergeCell ref="B14:G14"/>
    <mergeCell ref="B17:G17"/>
  </mergeCells>
  <pageMargins left="0.511811023622047" right="0.511811023622047" top="0.39370078740157499" bottom="0.39370078740157499" header="0.39370078740157499" footer="0.39370078740157499"/>
  <pageSetup paperSize="9" orientation="landscape" horizontalDpi="0" verticalDpi="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>
    <outlinePr summaryBelow="0" summaryRight="0"/>
  </sheetPr>
  <dimension ref="A1:N600"/>
  <sheetViews>
    <sheetView showGridLines="0" workbookViewId="0">
      <pane ySplit="4" topLeftCell="A5" activePane="bottomLeft" state="frozen"/>
      <selection pane="bottomLeft" activeCell="C8" sqref="C8"/>
    </sheetView>
  </sheetViews>
  <sheetFormatPr defaultRowHeight="12.75" x14ac:dyDescent="0.2"/>
  <cols>
    <col min="2" max="2" width="13" bestFit="1" customWidth="1"/>
    <col min="3" max="3" width="9.5703125" bestFit="1" customWidth="1"/>
    <col min="4" max="4" width="4.140625" bestFit="1" customWidth="1"/>
    <col min="5" max="5" width="17.140625" bestFit="1" customWidth="1"/>
    <col min="6" max="6" width="6.85546875" customWidth="1"/>
    <col min="7" max="7" width="81.28515625" customWidth="1"/>
  </cols>
  <sheetData>
    <row r="1" spans="1:14" ht="21.6" customHeight="1" x14ac:dyDescent="0.2">
      <c r="B1" s="40" t="s">
        <v>1098</v>
      </c>
      <c r="C1" s="40"/>
      <c r="D1" s="40"/>
      <c r="E1" s="40"/>
      <c r="F1" s="10"/>
      <c r="G1" s="9"/>
      <c r="H1" s="9"/>
      <c r="I1" s="9"/>
      <c r="J1" s="9"/>
      <c r="K1" s="9"/>
      <c r="L1" s="9"/>
      <c r="M1" s="9"/>
      <c r="N1" s="9"/>
    </row>
    <row r="2" spans="1:14" ht="15" customHeight="1" x14ac:dyDescent="0.2">
      <c r="B2" s="42" t="str">
        <f>+'סכום נכסי ההשקעה'!B2:D2</f>
        <v>לתאריך 31/12/2013
מבטחים- קופת גמל למטרות חופשה חגים והבראה (אישור אוצר  1154 )</v>
      </c>
      <c r="C2" s="42"/>
      <c r="D2" s="42"/>
      <c r="E2" s="42"/>
      <c r="F2" s="10"/>
      <c r="G2" s="9"/>
      <c r="H2" s="9"/>
      <c r="I2" s="9"/>
      <c r="J2" s="9"/>
      <c r="K2" s="9"/>
      <c r="L2" s="9"/>
      <c r="M2" s="9"/>
      <c r="N2" s="9"/>
    </row>
    <row r="3" spans="1:14" ht="12.75" customHeight="1" thickBot="1" x14ac:dyDescent="0.25">
      <c r="B3" s="44"/>
      <c r="C3" s="44"/>
      <c r="D3" s="44"/>
      <c r="E3" s="44"/>
      <c r="F3" s="2"/>
      <c r="G3" s="1"/>
    </row>
    <row r="4" spans="1:14" s="26" customFormat="1" ht="34.5" customHeight="1" thickBot="1" x14ac:dyDescent="0.25">
      <c r="A4" s="22"/>
      <c r="B4" s="23" t="s">
        <v>1</v>
      </c>
      <c r="C4" s="23" t="s">
        <v>34</v>
      </c>
      <c r="D4" s="23" t="s">
        <v>38</v>
      </c>
      <c r="E4" s="23" t="s">
        <v>40</v>
      </c>
      <c r="F4" s="24"/>
      <c r="G4" s="25"/>
      <c r="H4" s="22"/>
      <c r="I4" s="22"/>
      <c r="J4" s="22"/>
      <c r="K4" s="22"/>
      <c r="L4" s="22"/>
      <c r="M4" s="22"/>
      <c r="N4" s="22"/>
    </row>
    <row r="5" spans="1:14" ht="13.5" customHeight="1" x14ac:dyDescent="0.2">
      <c r="A5" s="11"/>
      <c r="B5" s="43" t="s">
        <v>1099</v>
      </c>
      <c r="C5" s="43"/>
      <c r="D5" s="43"/>
      <c r="E5" s="43"/>
      <c r="F5" s="12"/>
      <c r="G5" s="13"/>
      <c r="H5" s="11"/>
      <c r="I5" s="11"/>
      <c r="J5" s="11"/>
      <c r="K5" s="11"/>
      <c r="L5" s="11"/>
      <c r="M5" s="11"/>
      <c r="N5" s="11"/>
    </row>
    <row r="6" spans="1:14" ht="13.5" customHeight="1" x14ac:dyDescent="0.2">
      <c r="A6" s="11"/>
      <c r="B6" s="14">
        <f>C6/'סכום נכסי ההשקעה'!$C$35*100</f>
        <v>0.84088607236099899</v>
      </c>
      <c r="C6" s="14">
        <v>300</v>
      </c>
      <c r="D6" s="15" t="s">
        <v>44</v>
      </c>
      <c r="E6" s="15" t="s">
        <v>1163</v>
      </c>
      <c r="F6" s="12"/>
      <c r="G6" s="13"/>
      <c r="H6" s="11"/>
      <c r="I6" s="11"/>
      <c r="J6" s="11"/>
      <c r="K6" s="11"/>
      <c r="L6" s="11"/>
      <c r="M6" s="11"/>
      <c r="N6" s="11"/>
    </row>
    <row r="7" spans="1:14" ht="13.5" customHeight="1" x14ac:dyDescent="0.2">
      <c r="A7" s="11"/>
      <c r="B7" s="14">
        <f>C7/'סכום נכסי ההשקעה'!$C$35*100</f>
        <v>-0.11772405013053987</v>
      </c>
      <c r="C7" s="14">
        <v>-42</v>
      </c>
      <c r="D7" s="15" t="s">
        <v>44</v>
      </c>
      <c r="E7" s="15" t="s">
        <v>1164</v>
      </c>
      <c r="F7" s="12"/>
      <c r="G7" s="13"/>
      <c r="H7" s="11"/>
      <c r="I7" s="11"/>
      <c r="J7" s="11"/>
      <c r="K7" s="11"/>
      <c r="L7" s="11"/>
      <c r="M7" s="11"/>
      <c r="N7" s="11"/>
    </row>
    <row r="8" spans="1:14" ht="13.5" customHeight="1" x14ac:dyDescent="0.2">
      <c r="A8" s="11"/>
      <c r="B8" s="16">
        <f>C8/'סכום נכסי ההשקעה'!$C$35*100</f>
        <v>0.72316202223045911</v>
      </c>
      <c r="C8" s="16">
        <f>SUM(C6:C7)</f>
        <v>258</v>
      </c>
      <c r="D8" s="17"/>
      <c r="E8" s="18" t="s">
        <v>1100</v>
      </c>
      <c r="F8" s="12"/>
      <c r="G8" s="13"/>
      <c r="H8" s="11"/>
      <c r="I8" s="11"/>
      <c r="J8" s="11"/>
      <c r="K8" s="11"/>
      <c r="L8" s="11"/>
      <c r="M8" s="11"/>
      <c r="N8" s="11"/>
    </row>
    <row r="9" spans="1:14" ht="13.5" customHeight="1" x14ac:dyDescent="0.2">
      <c r="A9" s="11"/>
      <c r="B9" s="43" t="s">
        <v>59</v>
      </c>
      <c r="C9" s="43"/>
      <c r="D9" s="43"/>
      <c r="E9" s="43"/>
      <c r="F9" s="12"/>
      <c r="G9" s="13"/>
      <c r="H9" s="11"/>
      <c r="I9" s="11"/>
      <c r="J9" s="11"/>
      <c r="K9" s="11"/>
      <c r="L9" s="11"/>
      <c r="M9" s="11"/>
      <c r="N9" s="11"/>
    </row>
    <row r="10" spans="1:14" ht="13.5" customHeight="1" x14ac:dyDescent="0.2">
      <c r="A10" s="11"/>
      <c r="B10" s="14">
        <f>C10/'סכום נכסי ההשקעה'!$C$35*100</f>
        <v>2.8029535745366637E-8</v>
      </c>
      <c r="C10" s="14">
        <v>1.0000000000000001E-5</v>
      </c>
      <c r="D10" s="15" t="s">
        <v>44</v>
      </c>
      <c r="E10" s="15" t="s">
        <v>44</v>
      </c>
      <c r="F10" s="12"/>
      <c r="G10" s="13"/>
      <c r="H10" s="11"/>
      <c r="I10" s="11"/>
      <c r="J10" s="11"/>
      <c r="K10" s="11"/>
      <c r="L10" s="11"/>
      <c r="M10" s="11"/>
      <c r="N10" s="11"/>
    </row>
    <row r="11" spans="1:14" ht="13.5" customHeight="1" x14ac:dyDescent="0.2">
      <c r="A11" s="11"/>
      <c r="B11" s="16">
        <f>C11/'סכום נכסי ההשקעה'!$C$35*100</f>
        <v>2.8029535745366637E-8</v>
      </c>
      <c r="C11" s="16">
        <v>1.0000000000000001E-5</v>
      </c>
      <c r="D11" s="17"/>
      <c r="E11" s="18" t="s">
        <v>64</v>
      </c>
      <c r="F11" s="12"/>
      <c r="G11" s="13"/>
      <c r="H11" s="11"/>
      <c r="I11" s="11"/>
      <c r="J11" s="11"/>
      <c r="K11" s="11"/>
      <c r="L11" s="11"/>
      <c r="M11" s="11"/>
      <c r="N11" s="11"/>
    </row>
    <row r="12" spans="1:14" ht="13.5" customHeight="1" x14ac:dyDescent="0.2">
      <c r="A12" s="11"/>
      <c r="B12" s="19">
        <f>C12/'סכום נכסי ההשקעה'!$C$35*100</f>
        <v>0.72316202223045911</v>
      </c>
      <c r="C12" s="19">
        <f>+C8</f>
        <v>258</v>
      </c>
      <c r="D12" s="20"/>
      <c r="E12" s="21" t="s">
        <v>1101</v>
      </c>
      <c r="F12" s="12"/>
      <c r="G12" s="13"/>
      <c r="H12" s="11"/>
      <c r="I12" s="11"/>
      <c r="J12" s="11"/>
      <c r="K12" s="11"/>
      <c r="L12" s="11"/>
      <c r="M12" s="11"/>
      <c r="N12" s="11"/>
    </row>
    <row r="13" spans="1:14" ht="13.5" customHeight="1" x14ac:dyDescent="0.2">
      <c r="A13" s="11"/>
      <c r="B13" s="13"/>
      <c r="C13" s="12"/>
      <c r="D13" s="12"/>
      <c r="E13" s="12"/>
      <c r="F13" s="12"/>
      <c r="G13" s="13"/>
      <c r="H13" s="11"/>
      <c r="I13" s="11"/>
      <c r="J13" s="11"/>
      <c r="K13" s="11"/>
      <c r="L13" s="11"/>
      <c r="M13" s="11"/>
      <c r="N13" s="11"/>
    </row>
    <row r="14" spans="1:14" ht="13.5" customHeight="1" x14ac:dyDescent="0.2">
      <c r="A14" s="11"/>
      <c r="B14" s="45" t="s">
        <v>31</v>
      </c>
      <c r="C14" s="45"/>
      <c r="D14" s="45"/>
      <c r="E14" s="45"/>
      <c r="F14" s="45"/>
      <c r="G14" s="13"/>
      <c r="H14" s="11"/>
      <c r="I14" s="11"/>
      <c r="J14" s="11"/>
      <c r="K14" s="11"/>
      <c r="L14" s="11"/>
      <c r="M14" s="11"/>
      <c r="N14" s="11"/>
    </row>
    <row r="15" spans="1:14" ht="13.5" customHeight="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1:14" ht="13.5" customHeight="1" x14ac:dyDescent="0.2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4" ht="13.5" customHeight="1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spans="1:14" ht="13.5" customHeight="1" x14ac:dyDescent="0.2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14" ht="13.5" customHeight="1" x14ac:dyDescent="0.2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spans="1:14" ht="13.5" customHeight="1" x14ac:dyDescent="0.2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spans="1:14" ht="13.5" customHeight="1" x14ac:dyDescent="0.2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1:14" ht="13.5" customHeight="1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14" ht="13.5" customHeight="1" x14ac:dyDescent="0.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1:14" ht="13.5" customHeight="1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 ht="13.5" customHeight="1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1:14" ht="13.5" customHeight="1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14" ht="13.5" customHeight="1" x14ac:dyDescent="0.2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spans="1:14" ht="13.5" customHeight="1" x14ac:dyDescent="0.2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1:14" ht="13.5" customHeight="1" x14ac:dyDescent="0.2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spans="1:14" ht="13.5" customHeight="1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14" ht="13.5" customHeight="1" x14ac:dyDescent="0.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</row>
    <row r="32" spans="1:14" ht="13.5" customHeight="1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1:14" ht="13.5" customHeight="1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 spans="1:14" ht="13.5" customHeight="1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spans="1:14" ht="13.5" customHeight="1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spans="1:14" ht="13.5" customHeight="1" x14ac:dyDescent="0.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ht="13.5" customHeight="1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 spans="1:14" ht="13.5" customHeight="1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 spans="1:14" ht="13.5" customHeight="1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</row>
    <row r="40" spans="1:14" ht="13.5" customHeight="1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 spans="1:14" ht="13.5" customHeight="1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</row>
    <row r="42" spans="1:14" ht="13.5" customHeight="1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spans="1:14" ht="13.5" customHeight="1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</row>
    <row r="44" spans="1:14" ht="13.5" customHeight="1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5" spans="1:14" ht="13.5" customHeight="1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 spans="1:14" ht="13.5" customHeight="1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 spans="1:14" ht="13.5" customHeigh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spans="1:14" ht="13.5" customHeight="1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spans="1:14" ht="13.5" customHeight="1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0" spans="1:14" ht="13.5" customHeight="1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</row>
    <row r="51" spans="1:14" ht="13.5" customHeight="1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spans="1:14" ht="13.5" customHeight="1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 spans="1:14" ht="13.5" customHeight="1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spans="1:14" ht="13.5" customHeight="1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</row>
    <row r="55" spans="1:14" ht="13.5" customHeight="1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spans="1:14" ht="13.5" customHeight="1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 spans="1:14" ht="13.5" customHeight="1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</row>
    <row r="58" spans="1:14" ht="13.5" customHeight="1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</row>
    <row r="59" spans="1:14" ht="13.5" customHeight="1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 spans="1:14" ht="13.5" customHeight="1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</row>
    <row r="61" spans="1:14" ht="13.5" customHeight="1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</row>
    <row r="62" spans="1:14" ht="13.5" customHeight="1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</row>
    <row r="63" spans="1:14" ht="13.5" customHeight="1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 spans="1:14" ht="13.5" customHeight="1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spans="1:14" ht="13.5" customHeight="1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 spans="1:14" ht="13.5" customHeight="1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</row>
    <row r="67" spans="1:14" ht="13.5" customHeight="1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spans="1:14" ht="13.5" customHeight="1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1:14" ht="13.5" customHeight="1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</row>
    <row r="70" spans="1:14" ht="13.5" customHeight="1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</row>
    <row r="71" spans="1:14" ht="13.5" customHeight="1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</row>
    <row r="72" spans="1:14" ht="13.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</row>
    <row r="73" spans="1:14" ht="13.5" customHeight="1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</row>
    <row r="74" spans="1:14" ht="13.5" customHeight="1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</row>
    <row r="75" spans="1:14" ht="13.5" customHeight="1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</row>
    <row r="76" spans="1:14" ht="13.5" customHeight="1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</row>
    <row r="77" spans="1:14" ht="13.5" customHeight="1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</row>
    <row r="78" spans="1:14" ht="13.5" customHeight="1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</row>
    <row r="79" spans="1:14" ht="13.5" customHeight="1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</row>
    <row r="80" spans="1:14" ht="13.5" customHeight="1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 spans="1:14" ht="13.5" customHeight="1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</row>
    <row r="82" spans="1:14" ht="13.5" customHeight="1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</row>
    <row r="83" spans="1:14" ht="13.5" customHeight="1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</row>
    <row r="84" spans="1:14" ht="13.5" customHeight="1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</row>
    <row r="85" spans="1:14" ht="13.5" customHeight="1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</row>
    <row r="86" spans="1:14" ht="13.5" customHeight="1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</row>
    <row r="87" spans="1:14" ht="13.5" customHeight="1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</row>
    <row r="88" spans="1:14" ht="13.5" customHeight="1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 spans="1:14" ht="13.5" customHeight="1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</row>
    <row r="90" spans="1:14" ht="13.5" customHeight="1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</row>
    <row r="91" spans="1:14" ht="13.5" customHeight="1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</row>
    <row r="92" spans="1:14" ht="13.5" customHeight="1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 spans="1:14" ht="13.5" customHeight="1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</row>
    <row r="94" spans="1:14" ht="13.5" customHeight="1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</row>
    <row r="95" spans="1:14" ht="13.5" customHeight="1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</row>
    <row r="96" spans="1:14" ht="13.5" customHeight="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</row>
    <row r="97" spans="1:14" ht="13.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</row>
    <row r="98" spans="1:14" ht="13.5" customHeight="1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</row>
    <row r="99" spans="1:14" ht="13.5" customHeight="1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</row>
    <row r="100" spans="1:14" ht="13.5" customHeight="1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</row>
    <row r="101" spans="1:14" ht="13.5" customHeight="1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</row>
    <row r="102" spans="1:14" ht="13.5" customHeight="1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</row>
    <row r="103" spans="1:14" ht="13.5" customHeight="1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</row>
    <row r="104" spans="1:14" ht="13.5" customHeight="1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</row>
    <row r="105" spans="1:14" ht="13.5" customHeight="1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</row>
    <row r="106" spans="1:14" ht="13.5" customHeight="1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</row>
    <row r="107" spans="1:14" ht="13.5" customHeight="1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</row>
    <row r="108" spans="1:14" ht="13.5" customHeight="1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</row>
    <row r="109" spans="1:14" ht="13.5" customHeight="1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</row>
    <row r="110" spans="1:14" ht="13.5" customHeight="1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</row>
    <row r="111" spans="1:14" ht="13.5" customHeight="1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</row>
    <row r="112" spans="1:14" ht="13.5" customHeight="1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</row>
    <row r="113" spans="1:14" ht="13.5" customHeight="1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</row>
    <row r="114" spans="1:14" ht="13.5" customHeight="1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</row>
    <row r="115" spans="1:14" ht="13.5" customHeight="1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</row>
    <row r="116" spans="1:14" ht="13.5" customHeight="1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</row>
    <row r="117" spans="1:14" ht="13.5" customHeight="1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ht="13.5" customHeight="1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</row>
    <row r="119" spans="1:14" ht="13.5" customHeight="1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</row>
    <row r="120" spans="1:14" ht="13.5" customHeight="1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</row>
    <row r="121" spans="1:14" ht="13.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</row>
    <row r="122" spans="1:14" ht="13.5" customHeight="1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</row>
    <row r="123" spans="1:14" ht="13.5" customHeight="1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</row>
    <row r="124" spans="1:14" ht="13.5" customHeight="1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</row>
    <row r="125" spans="1:14" ht="13.5" customHeight="1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</row>
    <row r="126" spans="1:14" ht="13.5" customHeight="1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</row>
    <row r="127" spans="1:14" ht="13.5" customHeight="1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</row>
    <row r="128" spans="1:14" ht="13.5" customHeight="1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</row>
    <row r="129" spans="1:14" ht="13.5" customHeight="1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</row>
    <row r="130" spans="1:14" ht="13.5" customHeight="1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</row>
    <row r="131" spans="1:14" ht="13.5" customHeight="1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</row>
    <row r="132" spans="1:14" ht="13.5" customHeight="1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</row>
    <row r="133" spans="1:14" ht="13.5" customHeight="1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</row>
    <row r="134" spans="1:14" ht="13.5" customHeight="1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</row>
    <row r="135" spans="1:14" ht="13.5" customHeight="1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</row>
    <row r="136" spans="1:14" ht="13.5" customHeight="1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</row>
    <row r="137" spans="1:14" ht="13.5" customHeight="1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</row>
    <row r="138" spans="1:14" ht="13.5" customHeight="1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</row>
    <row r="139" spans="1:14" ht="13.5" customHeight="1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</row>
    <row r="140" spans="1:14" ht="13.5" customHeight="1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</row>
    <row r="141" spans="1:14" ht="13.5" customHeight="1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</row>
    <row r="142" spans="1:14" ht="13.5" customHeight="1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</row>
    <row r="143" spans="1:14" ht="13.5" customHeight="1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</row>
    <row r="144" spans="1:14" ht="13.5" customHeight="1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</row>
    <row r="145" spans="1:14" ht="13.5" customHeight="1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</row>
    <row r="146" spans="1:14" ht="13.5" customHeight="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</row>
    <row r="147" spans="1:14" ht="13.5" customHeight="1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</row>
    <row r="148" spans="1:14" ht="13.5" customHeight="1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</row>
    <row r="149" spans="1:14" ht="13.5" customHeight="1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</row>
    <row r="150" spans="1:14" ht="13.5" customHeight="1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</row>
    <row r="151" spans="1:14" ht="13.5" customHeight="1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</row>
    <row r="152" spans="1:14" ht="13.5" customHeight="1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</row>
    <row r="153" spans="1:14" ht="13.5" customHeight="1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</row>
    <row r="154" spans="1:14" ht="13.5" customHeight="1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</row>
    <row r="155" spans="1:14" ht="13.5" customHeight="1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</row>
    <row r="156" spans="1:14" ht="13.5" customHeight="1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</row>
    <row r="157" spans="1:14" ht="13.5" customHeight="1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</row>
    <row r="158" spans="1:14" ht="13.5" customHeight="1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</row>
    <row r="159" spans="1:14" ht="13.5" customHeight="1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</row>
    <row r="160" spans="1:14" ht="13.5" customHeight="1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</row>
    <row r="161" spans="1:14" ht="13.5" customHeight="1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</row>
    <row r="162" spans="1:14" ht="13.5" customHeight="1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</row>
    <row r="163" spans="1:14" ht="13.5" customHeight="1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</row>
    <row r="164" spans="1:14" ht="13.5" customHeight="1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</row>
    <row r="165" spans="1:14" ht="13.5" customHeight="1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</row>
    <row r="166" spans="1:14" ht="13.5" customHeight="1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</row>
    <row r="167" spans="1:14" ht="13.5" customHeight="1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</row>
    <row r="168" spans="1:14" ht="13.5" customHeight="1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</row>
    <row r="169" spans="1:14" ht="13.5" customHeight="1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</row>
    <row r="170" spans="1:14" ht="13.5" customHeight="1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</row>
    <row r="171" spans="1:14" ht="13.5" customHeight="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</row>
    <row r="172" spans="1:14" ht="13.5" customHeight="1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</row>
    <row r="173" spans="1:14" ht="13.5" customHeight="1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</row>
    <row r="174" spans="1:14" ht="13.5" customHeight="1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</row>
    <row r="175" spans="1:14" ht="13.5" customHeight="1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</row>
    <row r="176" spans="1:14" ht="13.5" customHeight="1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</row>
    <row r="177" spans="1:14" ht="13.5" customHeight="1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</row>
    <row r="178" spans="1:14" ht="13.5" customHeight="1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</row>
    <row r="179" spans="1:14" ht="13.5" customHeight="1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</row>
    <row r="180" spans="1:14" ht="13.5" customHeight="1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</row>
    <row r="181" spans="1:14" ht="13.5" customHeight="1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</row>
    <row r="182" spans="1:14" ht="13.5" customHeight="1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</row>
    <row r="183" spans="1:14" ht="13.5" customHeight="1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</row>
    <row r="184" spans="1:14" ht="13.5" customHeight="1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</row>
    <row r="185" spans="1:14" ht="13.5" customHeight="1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</row>
    <row r="186" spans="1:14" ht="13.5" customHeight="1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</row>
    <row r="187" spans="1:14" ht="13.5" customHeight="1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</row>
    <row r="188" spans="1:14" ht="13.5" customHeight="1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</row>
    <row r="189" spans="1:14" ht="13.5" customHeight="1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</row>
    <row r="190" spans="1:14" ht="13.5" customHeight="1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</row>
    <row r="191" spans="1:14" ht="13.5" customHeight="1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</row>
    <row r="192" spans="1:14" ht="13.5" customHeight="1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</row>
    <row r="193" spans="1:14" ht="13.5" customHeight="1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</row>
    <row r="194" spans="1:14" ht="13.5" customHeight="1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</row>
    <row r="195" spans="1:14" ht="13.5" customHeight="1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</row>
    <row r="196" spans="1:14" ht="13.5" customHeight="1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</row>
    <row r="197" spans="1:14" ht="13.5" customHeight="1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</row>
    <row r="198" spans="1:14" ht="13.5" customHeight="1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</row>
    <row r="199" spans="1:14" ht="13.5" customHeight="1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</row>
    <row r="200" spans="1:14" ht="13.5" customHeight="1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</row>
    <row r="201" spans="1:14" ht="13.5" customHeight="1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</row>
    <row r="202" spans="1:14" ht="13.5" customHeight="1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</row>
    <row r="203" spans="1:14" ht="13.5" customHeight="1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</row>
    <row r="204" spans="1:14" ht="13.5" customHeight="1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</row>
    <row r="205" spans="1:14" ht="13.5" customHeight="1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</row>
    <row r="206" spans="1:14" ht="13.5" customHeight="1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</row>
    <row r="207" spans="1:14" ht="13.5" customHeight="1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</row>
    <row r="208" spans="1:14" ht="13.5" customHeight="1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</row>
    <row r="209" spans="1:14" ht="13.5" customHeight="1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</row>
    <row r="210" spans="1:14" ht="13.5" customHeight="1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</row>
    <row r="211" spans="1:14" ht="13.5" customHeight="1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</row>
    <row r="212" spans="1:14" ht="13.5" customHeight="1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</row>
    <row r="213" spans="1:14" ht="13.5" customHeight="1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</row>
    <row r="214" spans="1:14" ht="13.5" customHeight="1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</row>
    <row r="215" spans="1:14" ht="13.5" customHeight="1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</row>
    <row r="216" spans="1:14" ht="13.5" customHeight="1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</row>
    <row r="217" spans="1:14" ht="13.5" customHeight="1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</row>
    <row r="218" spans="1:14" ht="13.5" customHeight="1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</row>
    <row r="219" spans="1:14" ht="13.5" customHeight="1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</row>
    <row r="220" spans="1:14" ht="13.5" customHeight="1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</row>
    <row r="221" spans="1:14" ht="13.5" customHeight="1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</row>
    <row r="222" spans="1:14" ht="13.5" customHeight="1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</row>
    <row r="223" spans="1:14" ht="13.5" customHeight="1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</row>
    <row r="224" spans="1:14" ht="13.5" customHeight="1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</row>
    <row r="225" spans="1:14" ht="13.5" customHeight="1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</row>
    <row r="226" spans="1:14" ht="13.5" customHeight="1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</row>
    <row r="227" spans="1:14" ht="13.5" customHeight="1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</row>
    <row r="228" spans="1:14" ht="13.5" customHeight="1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</row>
    <row r="229" spans="1:14" ht="13.5" customHeight="1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</row>
    <row r="230" spans="1:14" ht="13.5" customHeight="1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</row>
    <row r="231" spans="1:14" ht="13.5" customHeight="1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</row>
    <row r="232" spans="1:14" ht="13.5" customHeight="1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</row>
    <row r="233" spans="1:14" ht="13.5" customHeight="1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</row>
    <row r="234" spans="1:14" ht="13.5" customHeight="1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</row>
    <row r="235" spans="1:14" ht="13.5" customHeight="1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</row>
    <row r="236" spans="1:14" ht="13.5" customHeight="1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</row>
    <row r="237" spans="1:14" ht="13.5" customHeight="1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</row>
    <row r="238" spans="1:14" ht="13.5" customHeight="1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</row>
    <row r="239" spans="1:14" ht="13.5" customHeight="1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</row>
    <row r="240" spans="1:14" ht="13.5" customHeight="1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</row>
    <row r="241" spans="1:14" ht="13.5" customHeight="1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</row>
    <row r="242" spans="1:14" ht="13.5" customHeight="1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</row>
    <row r="243" spans="1:14" ht="13.5" customHeight="1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</row>
    <row r="244" spans="1:14" ht="13.5" customHeight="1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</row>
    <row r="245" spans="1:14" ht="13.5" customHeight="1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</row>
    <row r="246" spans="1:14" ht="13.5" customHeight="1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</row>
    <row r="247" spans="1:14" ht="13.5" customHeight="1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</row>
    <row r="248" spans="1:14" ht="13.5" customHeight="1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</row>
    <row r="249" spans="1:14" ht="13.5" customHeight="1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</row>
    <row r="250" spans="1:14" ht="13.5" customHeight="1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</row>
    <row r="251" spans="1:14" ht="13.5" customHeight="1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</row>
    <row r="252" spans="1:14" ht="13.5" customHeight="1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</row>
    <row r="253" spans="1:14" ht="13.5" customHeight="1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</row>
    <row r="254" spans="1:14" ht="13.5" customHeight="1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</row>
    <row r="255" spans="1:14" ht="13.5" customHeight="1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</row>
    <row r="256" spans="1:14" ht="13.5" customHeight="1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</row>
    <row r="257" spans="1:14" ht="13.5" customHeight="1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</row>
    <row r="258" spans="1:14" ht="13.5" customHeight="1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</row>
    <row r="259" spans="1:14" ht="13.5" customHeight="1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</row>
    <row r="260" spans="1:14" ht="13.5" customHeight="1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</row>
    <row r="261" spans="1:14" ht="13.5" customHeight="1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</row>
    <row r="262" spans="1:14" ht="13.5" customHeight="1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</row>
    <row r="263" spans="1:14" ht="13.5" customHeight="1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</row>
    <row r="264" spans="1:14" ht="13.5" customHeight="1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</row>
    <row r="265" spans="1:14" ht="13.5" customHeight="1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</row>
    <row r="266" spans="1:14" ht="13.5" customHeight="1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</row>
    <row r="267" spans="1:14" ht="13.5" customHeight="1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</row>
    <row r="268" spans="1:14" ht="13.5" customHeight="1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</row>
    <row r="269" spans="1:14" ht="13.5" customHeight="1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</row>
    <row r="270" spans="1:14" ht="13.5" customHeight="1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</row>
    <row r="271" spans="1:14" ht="13.5" customHeight="1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</row>
    <row r="272" spans="1:14" ht="13.5" customHeight="1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</row>
    <row r="273" spans="1:14" ht="13.5" customHeight="1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</row>
    <row r="274" spans="1:14" ht="13.5" customHeight="1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</row>
    <row r="275" spans="1:14" ht="13.5" customHeight="1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</row>
    <row r="276" spans="1:14" ht="13.5" customHeight="1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</row>
    <row r="277" spans="1:14" ht="13.5" customHeight="1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</row>
    <row r="278" spans="1:14" ht="13.5" customHeight="1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</row>
    <row r="279" spans="1:14" ht="13.5" customHeight="1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</row>
    <row r="280" spans="1:14" ht="13.5" customHeight="1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</row>
    <row r="281" spans="1:14" ht="13.5" customHeight="1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</row>
    <row r="282" spans="1:14" ht="13.5" customHeight="1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</row>
    <row r="283" spans="1:14" ht="13.5" customHeight="1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</row>
    <row r="284" spans="1:14" ht="13.5" customHeight="1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</row>
    <row r="285" spans="1:14" ht="13.5" customHeight="1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</row>
    <row r="286" spans="1:14" ht="13.5" customHeight="1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</row>
    <row r="287" spans="1:14" ht="13.5" customHeight="1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</row>
    <row r="288" spans="1:14" ht="13.5" customHeight="1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</row>
    <row r="289" spans="1:14" ht="13.5" customHeight="1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</row>
    <row r="290" spans="1:14" ht="13.5" customHeight="1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</row>
    <row r="291" spans="1:14" ht="13.5" customHeight="1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</row>
    <row r="292" spans="1:14" ht="13.5" customHeight="1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</row>
    <row r="293" spans="1:14" ht="13.5" customHeight="1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</row>
    <row r="294" spans="1:14" ht="13.5" customHeight="1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</row>
    <row r="295" spans="1:14" ht="13.5" customHeight="1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</row>
    <row r="296" spans="1:14" ht="13.5" customHeight="1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</row>
    <row r="297" spans="1:14" ht="13.5" customHeight="1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</row>
    <row r="298" spans="1:14" ht="13.5" customHeight="1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</row>
    <row r="299" spans="1:14" ht="13.5" customHeight="1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</row>
    <row r="300" spans="1:14" ht="13.5" customHeight="1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</row>
    <row r="301" spans="1:14" ht="13.5" customHeight="1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</row>
    <row r="302" spans="1:14" ht="13.5" customHeight="1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</row>
    <row r="303" spans="1:14" ht="13.5" customHeight="1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</row>
    <row r="304" spans="1:14" ht="13.5" customHeight="1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</row>
    <row r="305" spans="1:14" ht="13.5" customHeight="1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</row>
    <row r="306" spans="1:14" ht="13.5" customHeight="1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</row>
    <row r="307" spans="1:14" ht="13.5" customHeight="1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</row>
    <row r="308" spans="1:14" ht="13.5" customHeight="1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</row>
    <row r="309" spans="1:14" ht="13.5" customHeight="1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</row>
    <row r="310" spans="1:14" ht="13.5" customHeight="1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</row>
    <row r="311" spans="1:14" ht="13.5" customHeight="1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</row>
    <row r="312" spans="1:14" ht="13.5" customHeight="1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</row>
    <row r="313" spans="1:14" ht="13.5" customHeight="1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</row>
    <row r="314" spans="1:14" ht="13.5" customHeight="1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</row>
    <row r="315" spans="1:14" ht="13.5" customHeight="1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</row>
    <row r="316" spans="1:14" ht="13.5" customHeight="1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</row>
    <row r="317" spans="1:14" ht="13.5" customHeight="1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</row>
    <row r="318" spans="1:14" ht="13.5" customHeight="1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</row>
    <row r="319" spans="1:14" ht="13.5" customHeight="1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</row>
    <row r="320" spans="1:14" ht="13.5" customHeight="1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</row>
    <row r="321" spans="1:14" ht="13.5" customHeight="1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</row>
    <row r="322" spans="1:14" ht="13.5" customHeight="1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</row>
    <row r="323" spans="1:14" ht="13.5" customHeight="1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</row>
    <row r="324" spans="1:14" ht="13.5" customHeight="1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</row>
    <row r="325" spans="1:14" ht="13.5" customHeight="1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</row>
    <row r="326" spans="1:14" ht="13.5" customHeight="1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</row>
    <row r="327" spans="1:14" ht="13.5" customHeight="1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</row>
    <row r="328" spans="1:14" ht="13.5" customHeight="1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</row>
    <row r="329" spans="1:14" ht="13.5" customHeight="1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</row>
    <row r="330" spans="1:14" ht="13.5" customHeight="1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</row>
    <row r="331" spans="1:14" ht="13.5" customHeight="1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</row>
    <row r="332" spans="1:14" ht="13.5" customHeight="1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</row>
    <row r="333" spans="1:14" ht="13.5" customHeight="1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</row>
    <row r="334" spans="1:14" ht="13.5" customHeight="1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</row>
    <row r="335" spans="1:14" ht="13.5" customHeight="1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</row>
    <row r="336" spans="1:14" ht="13.5" customHeight="1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</row>
    <row r="337" spans="1:14" ht="13.5" customHeight="1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</row>
    <row r="338" spans="1:14" ht="13.5" customHeight="1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</row>
    <row r="339" spans="1:14" ht="13.5" customHeight="1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</row>
    <row r="340" spans="1:14" ht="13.5" customHeight="1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</row>
    <row r="341" spans="1:14" ht="13.5" customHeight="1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</row>
    <row r="342" spans="1:14" ht="13.5" customHeight="1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</row>
    <row r="343" spans="1:14" ht="13.5" customHeight="1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</row>
    <row r="344" spans="1:14" ht="13.5" customHeight="1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</row>
    <row r="345" spans="1:14" ht="13.5" customHeight="1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</row>
    <row r="346" spans="1:14" ht="13.5" customHeight="1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</row>
    <row r="347" spans="1:14" ht="13.5" customHeight="1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</row>
    <row r="348" spans="1:14" ht="13.5" customHeight="1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</row>
    <row r="349" spans="1:14" ht="13.5" customHeight="1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</row>
    <row r="350" spans="1:14" ht="13.5" customHeight="1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</row>
    <row r="351" spans="1:14" ht="13.5" customHeight="1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</row>
    <row r="352" spans="1:14" ht="13.5" customHeight="1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</row>
    <row r="353" spans="1:14" ht="13.5" customHeight="1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</row>
    <row r="354" spans="1:14" ht="13.5" customHeight="1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</row>
    <row r="355" spans="1:14" ht="13.5" customHeight="1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</row>
    <row r="356" spans="1:14" ht="13.5" customHeight="1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</row>
    <row r="357" spans="1:14" ht="13.5" customHeight="1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</row>
    <row r="358" spans="1:14" ht="13.5" customHeight="1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</row>
    <row r="359" spans="1:14" ht="13.5" customHeight="1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</row>
    <row r="360" spans="1:14" ht="13.5" customHeight="1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</row>
    <row r="361" spans="1:14" ht="13.5" customHeight="1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</row>
    <row r="362" spans="1:14" ht="13.5" customHeight="1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</row>
    <row r="363" spans="1:14" ht="13.5" customHeight="1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</row>
    <row r="364" spans="1:14" ht="13.5" customHeight="1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</row>
    <row r="365" spans="1:14" ht="13.5" customHeight="1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</row>
    <row r="366" spans="1:14" ht="13.5" customHeight="1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</row>
    <row r="367" spans="1:14" ht="13.5" customHeight="1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</row>
    <row r="368" spans="1:14" ht="13.5" customHeight="1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</row>
    <row r="369" spans="1:14" ht="13.5" customHeight="1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</row>
    <row r="370" spans="1:14" ht="13.5" customHeight="1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</row>
    <row r="371" spans="1:14" ht="13.5" customHeight="1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</row>
    <row r="372" spans="1:14" ht="13.5" customHeight="1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</row>
    <row r="373" spans="1:14" ht="13.5" customHeight="1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</row>
    <row r="374" spans="1:14" ht="13.5" customHeight="1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</row>
    <row r="375" spans="1:14" ht="13.5" customHeight="1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</row>
    <row r="376" spans="1:14" ht="13.5" customHeight="1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</row>
    <row r="377" spans="1:14" ht="13.5" customHeight="1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</row>
    <row r="378" spans="1:14" ht="13.5" customHeight="1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</row>
    <row r="379" spans="1:14" ht="13.5" customHeight="1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</row>
    <row r="380" spans="1:14" ht="13.5" customHeight="1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</row>
    <row r="381" spans="1:14" ht="13.5" customHeight="1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</row>
    <row r="382" spans="1:14" ht="13.5" customHeight="1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</row>
    <row r="383" spans="1:14" ht="13.5" customHeight="1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</row>
    <row r="384" spans="1:14" ht="13.5" customHeight="1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</row>
    <row r="385" spans="1:14" ht="13.5" customHeight="1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</row>
    <row r="386" spans="1:14" ht="13.5" customHeight="1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</row>
    <row r="387" spans="1:14" ht="13.5" customHeight="1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</row>
    <row r="388" spans="1:14" ht="13.5" customHeight="1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</row>
    <row r="389" spans="1:14" ht="13.5" customHeight="1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</row>
    <row r="390" spans="1:14" ht="13.5" customHeight="1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</row>
    <row r="391" spans="1:14" ht="13.5" customHeight="1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</row>
    <row r="392" spans="1:14" ht="13.5" customHeight="1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</row>
    <row r="393" spans="1:14" ht="13.5" customHeight="1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</row>
    <row r="394" spans="1:14" ht="13.5" customHeight="1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</row>
    <row r="395" spans="1:14" ht="13.5" customHeight="1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</row>
    <row r="396" spans="1:14" ht="13.5" customHeight="1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</row>
    <row r="397" spans="1:14" ht="13.5" customHeight="1" x14ac:dyDescent="0.2"/>
    <row r="398" spans="1:14" ht="13.5" customHeight="1" x14ac:dyDescent="0.2"/>
    <row r="399" spans="1:14" ht="13.5" customHeight="1" x14ac:dyDescent="0.2"/>
    <row r="400" spans="1:14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</sheetData>
  <mergeCells count="5">
    <mergeCell ref="B14:F14"/>
    <mergeCell ref="B1:E1"/>
    <mergeCell ref="B2:E3"/>
    <mergeCell ref="B5:E5"/>
    <mergeCell ref="B9:E9"/>
  </mergeCells>
  <pageMargins left="0.511811023622047" right="0.511811023622047" top="0.39370078740157499" bottom="0.39370078740157499" header="0.39370078740157499" footer="0.39370078740157499"/>
  <pageSetup paperSize="9" orientation="landscape" horizontalDpi="0" verticalDpi="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>
    <outlinePr summaryBelow="0" summaryRight="0"/>
  </sheetPr>
  <dimension ref="A1:N600"/>
  <sheetViews>
    <sheetView showGridLines="0" workbookViewId="0">
      <pane ySplit="4" topLeftCell="A5" activePane="bottomLeft" state="frozen"/>
      <selection pane="bottomLeft" activeCell="F40" sqref="F40"/>
    </sheetView>
  </sheetViews>
  <sheetFormatPr defaultRowHeight="12.75" x14ac:dyDescent="0.2"/>
  <cols>
    <col min="2" max="2" width="14.85546875" bestFit="1" customWidth="1"/>
    <col min="3" max="3" width="12.5703125" bestFit="1" customWidth="1"/>
    <col min="4" max="4" width="24.7109375" bestFit="1" customWidth="1"/>
    <col min="5" max="5" width="6.85546875" customWidth="1"/>
    <col min="6" max="6" width="90.140625" customWidth="1"/>
  </cols>
  <sheetData>
    <row r="1" spans="1:14" ht="21.6" customHeight="1" x14ac:dyDescent="0.2">
      <c r="B1" s="40" t="s">
        <v>1102</v>
      </c>
      <c r="C1" s="40"/>
      <c r="D1" s="40"/>
      <c r="E1" s="10"/>
      <c r="F1" s="9"/>
      <c r="G1" s="9"/>
      <c r="H1" s="9"/>
      <c r="I1" s="9"/>
      <c r="J1" s="9"/>
      <c r="K1" s="9"/>
      <c r="L1" s="9"/>
      <c r="M1" s="9"/>
      <c r="N1" s="9"/>
    </row>
    <row r="2" spans="1:14" ht="15" customHeight="1" x14ac:dyDescent="0.2">
      <c r="B2" s="42" t="str">
        <f>+'סכום נכסי ההשקעה'!B2:D2</f>
        <v>לתאריך 31/12/2013
מבטחים- קופת גמל למטרות חופשה חגים והבראה (אישור אוצר  1154 )</v>
      </c>
      <c r="C2" s="42"/>
      <c r="D2" s="42"/>
      <c r="E2" s="10"/>
      <c r="F2" s="9"/>
      <c r="G2" s="9"/>
      <c r="H2" s="9"/>
      <c r="I2" s="9"/>
      <c r="J2" s="9"/>
      <c r="K2" s="9"/>
      <c r="L2" s="9"/>
      <c r="M2" s="9"/>
      <c r="N2" s="9"/>
    </row>
    <row r="3" spans="1:14" ht="12.75" customHeight="1" thickBot="1" x14ac:dyDescent="0.25">
      <c r="B3" s="44"/>
      <c r="C3" s="44"/>
      <c r="D3" s="44"/>
      <c r="E3" s="2"/>
      <c r="F3" s="1"/>
    </row>
    <row r="4" spans="1:14" s="26" customFormat="1" ht="34.5" customHeight="1" thickBot="1" x14ac:dyDescent="0.25">
      <c r="A4" s="22"/>
      <c r="B4" s="23" t="s">
        <v>1103</v>
      </c>
      <c r="C4" s="23" t="s">
        <v>1104</v>
      </c>
      <c r="D4" s="23" t="s">
        <v>40</v>
      </c>
      <c r="E4" s="24"/>
      <c r="F4" s="25"/>
      <c r="G4" s="22"/>
      <c r="H4" s="22"/>
      <c r="I4" s="22"/>
      <c r="J4" s="22"/>
      <c r="K4" s="22"/>
      <c r="L4" s="22"/>
      <c r="M4" s="22"/>
      <c r="N4" s="22"/>
    </row>
    <row r="5" spans="1:14" ht="13.5" customHeight="1" x14ac:dyDescent="0.2">
      <c r="A5" s="11"/>
      <c r="B5" s="43" t="s">
        <v>41</v>
      </c>
      <c r="C5" s="43"/>
      <c r="D5" s="43"/>
      <c r="E5" s="12"/>
      <c r="F5" s="13"/>
      <c r="G5" s="11"/>
      <c r="H5" s="11"/>
      <c r="I5" s="11"/>
      <c r="J5" s="11"/>
      <c r="K5" s="11"/>
      <c r="L5" s="11"/>
      <c r="M5" s="11"/>
      <c r="N5" s="11"/>
    </row>
    <row r="6" spans="1:14" ht="13.5" customHeight="1" x14ac:dyDescent="0.2">
      <c r="A6" s="11"/>
      <c r="B6" s="15"/>
      <c r="C6" s="14">
        <v>1.0000000000000001E-5</v>
      </c>
      <c r="D6" s="15" t="s">
        <v>44</v>
      </c>
      <c r="E6" s="12"/>
      <c r="F6" s="13"/>
      <c r="G6" s="11"/>
      <c r="H6" s="11"/>
      <c r="I6" s="11"/>
      <c r="J6" s="11"/>
      <c r="K6" s="11"/>
      <c r="L6" s="11"/>
      <c r="M6" s="11"/>
      <c r="N6" s="11"/>
    </row>
    <row r="7" spans="1:14" ht="13.5" customHeight="1" x14ac:dyDescent="0.2">
      <c r="A7" s="11"/>
      <c r="B7" s="17"/>
      <c r="C7" s="16">
        <v>1.0000000000000001E-5</v>
      </c>
      <c r="D7" s="18" t="s">
        <v>58</v>
      </c>
      <c r="E7" s="12"/>
      <c r="F7" s="13"/>
      <c r="G7" s="11"/>
      <c r="H7" s="11"/>
      <c r="I7" s="11"/>
      <c r="J7" s="11"/>
      <c r="K7" s="11"/>
      <c r="L7" s="11"/>
      <c r="M7" s="11"/>
      <c r="N7" s="11"/>
    </row>
    <row r="8" spans="1:14" ht="13.5" customHeight="1" x14ac:dyDescent="0.2">
      <c r="A8" s="11"/>
      <c r="B8" s="43" t="s">
        <v>59</v>
      </c>
      <c r="C8" s="43"/>
      <c r="D8" s="43"/>
      <c r="E8" s="12"/>
      <c r="F8" s="13"/>
      <c r="G8" s="11"/>
      <c r="H8" s="11"/>
      <c r="I8" s="11"/>
      <c r="J8" s="11"/>
      <c r="K8" s="11"/>
      <c r="L8" s="11"/>
      <c r="M8" s="11"/>
      <c r="N8" s="11"/>
    </row>
    <row r="9" spans="1:14" ht="13.5" customHeight="1" x14ac:dyDescent="0.2">
      <c r="A9" s="11"/>
      <c r="B9" s="15"/>
      <c r="C9" s="14">
        <v>1.0000000000000001E-5</v>
      </c>
      <c r="D9" s="15" t="s">
        <v>44</v>
      </c>
      <c r="E9" s="12"/>
      <c r="F9" s="13"/>
      <c r="G9" s="11"/>
      <c r="H9" s="11"/>
      <c r="I9" s="11"/>
      <c r="J9" s="11"/>
      <c r="K9" s="11"/>
      <c r="L9" s="11"/>
      <c r="M9" s="11"/>
      <c r="N9" s="11"/>
    </row>
    <row r="10" spans="1:14" ht="13.5" customHeight="1" x14ac:dyDescent="0.2">
      <c r="A10" s="11"/>
      <c r="B10" s="17"/>
      <c r="C10" s="16">
        <v>1.0000000000000001E-5</v>
      </c>
      <c r="D10" s="18" t="s">
        <v>64</v>
      </c>
      <c r="E10" s="12"/>
      <c r="F10" s="13"/>
      <c r="G10" s="11"/>
      <c r="H10" s="11"/>
      <c r="I10" s="11"/>
      <c r="J10" s="11"/>
      <c r="K10" s="11"/>
      <c r="L10" s="11"/>
      <c r="M10" s="11"/>
      <c r="N10" s="11"/>
    </row>
    <row r="11" spans="1:14" ht="13.5" customHeight="1" x14ac:dyDescent="0.2">
      <c r="A11" s="11"/>
      <c r="B11" s="20"/>
      <c r="C11" s="19">
        <v>2.0000000000000002E-5</v>
      </c>
      <c r="D11" s="21" t="s">
        <v>1105</v>
      </c>
      <c r="E11" s="12"/>
      <c r="F11" s="13"/>
      <c r="G11" s="11"/>
      <c r="H11" s="11"/>
      <c r="I11" s="11"/>
      <c r="J11" s="11"/>
      <c r="K11" s="11"/>
      <c r="L11" s="11"/>
      <c r="M11" s="11"/>
      <c r="N11" s="11"/>
    </row>
    <row r="12" spans="1:14" ht="13.5" customHeight="1" x14ac:dyDescent="0.2">
      <c r="A12" s="11"/>
      <c r="B12" s="13"/>
      <c r="C12" s="12"/>
      <c r="D12" s="12"/>
      <c r="E12" s="12"/>
      <c r="F12" s="13"/>
      <c r="G12" s="11"/>
      <c r="H12" s="11"/>
      <c r="I12" s="11"/>
      <c r="J12" s="11"/>
      <c r="K12" s="11"/>
      <c r="L12" s="11"/>
      <c r="M12" s="11"/>
      <c r="N12" s="11"/>
    </row>
    <row r="13" spans="1:14" ht="13.5" customHeight="1" x14ac:dyDescent="0.2">
      <c r="A13" s="11"/>
      <c r="B13" s="45" t="s">
        <v>31</v>
      </c>
      <c r="C13" s="45"/>
      <c r="D13" s="45"/>
      <c r="E13" s="45"/>
      <c r="F13" s="13"/>
      <c r="G13" s="11"/>
      <c r="H13" s="11"/>
      <c r="I13" s="11"/>
      <c r="J13" s="11"/>
      <c r="K13" s="11"/>
      <c r="L13" s="11"/>
      <c r="M13" s="11"/>
      <c r="N13" s="11"/>
    </row>
    <row r="14" spans="1:14" ht="13.5" customHeight="1" x14ac:dyDescent="0.2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1:14" ht="13.5" customHeight="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1:14" ht="13.5" customHeight="1" x14ac:dyDescent="0.2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4" ht="13.5" customHeight="1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spans="1:14" ht="13.5" customHeight="1" x14ac:dyDescent="0.2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14" ht="13.5" customHeight="1" x14ac:dyDescent="0.2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spans="1:14" ht="13.5" customHeight="1" x14ac:dyDescent="0.2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spans="1:14" ht="13.5" customHeight="1" x14ac:dyDescent="0.2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1:14" ht="13.5" customHeight="1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14" ht="13.5" customHeight="1" x14ac:dyDescent="0.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1:14" ht="13.5" customHeight="1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 ht="13.5" customHeight="1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1:14" ht="13.5" customHeight="1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14" ht="13.5" customHeight="1" x14ac:dyDescent="0.2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spans="1:14" ht="13.5" customHeight="1" x14ac:dyDescent="0.2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1:14" ht="13.5" customHeight="1" x14ac:dyDescent="0.2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spans="1:14" ht="13.5" customHeight="1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14" ht="13.5" customHeight="1" x14ac:dyDescent="0.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</row>
    <row r="32" spans="1:14" ht="13.5" customHeight="1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1:14" ht="13.5" customHeight="1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 spans="1:14" ht="13.5" customHeight="1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spans="1:14" ht="13.5" customHeight="1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spans="1:14" ht="13.5" customHeight="1" x14ac:dyDescent="0.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ht="13.5" customHeight="1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 spans="1:14" ht="13.5" customHeight="1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 spans="1:14" ht="13.5" customHeight="1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</row>
    <row r="40" spans="1:14" ht="13.5" customHeight="1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 spans="1:14" ht="13.5" customHeight="1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</row>
    <row r="42" spans="1:14" ht="13.5" customHeight="1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spans="1:14" ht="13.5" customHeight="1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</row>
    <row r="44" spans="1:14" ht="13.5" customHeight="1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5" spans="1:14" ht="13.5" customHeight="1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 spans="1:14" ht="13.5" customHeight="1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 spans="1:14" ht="13.5" customHeigh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spans="1:14" ht="13.5" customHeight="1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spans="1:14" ht="13.5" customHeight="1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0" spans="1:14" ht="13.5" customHeight="1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</row>
    <row r="51" spans="1:14" ht="13.5" customHeight="1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spans="1:14" ht="13.5" customHeight="1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 spans="1:14" ht="13.5" customHeight="1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spans="1:14" ht="13.5" customHeight="1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</row>
    <row r="55" spans="1:14" ht="13.5" customHeight="1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spans="1:14" ht="13.5" customHeight="1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 spans="1:14" ht="13.5" customHeight="1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</row>
    <row r="58" spans="1:14" ht="13.5" customHeight="1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</row>
    <row r="59" spans="1:14" ht="13.5" customHeight="1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 spans="1:14" ht="13.5" customHeight="1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</row>
    <row r="61" spans="1:14" ht="13.5" customHeight="1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</row>
    <row r="62" spans="1:14" ht="13.5" customHeight="1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</row>
    <row r="63" spans="1:14" ht="13.5" customHeight="1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 spans="1:14" ht="13.5" customHeight="1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spans="1:14" ht="13.5" customHeight="1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 spans="1:14" ht="13.5" customHeight="1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</row>
    <row r="67" spans="1:14" ht="13.5" customHeight="1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spans="1:14" ht="13.5" customHeight="1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1:14" ht="13.5" customHeight="1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</row>
    <row r="70" spans="1:14" ht="13.5" customHeight="1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</row>
    <row r="71" spans="1:14" ht="13.5" customHeight="1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</row>
    <row r="72" spans="1:14" ht="13.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</row>
    <row r="73" spans="1:14" ht="13.5" customHeight="1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</row>
    <row r="74" spans="1:14" ht="13.5" customHeight="1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</row>
    <row r="75" spans="1:14" ht="13.5" customHeight="1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</row>
    <row r="76" spans="1:14" ht="13.5" customHeight="1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</row>
    <row r="77" spans="1:14" ht="13.5" customHeight="1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</row>
    <row r="78" spans="1:14" ht="13.5" customHeight="1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</row>
    <row r="79" spans="1:14" ht="13.5" customHeight="1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</row>
    <row r="80" spans="1:14" ht="13.5" customHeight="1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 spans="1:14" ht="13.5" customHeight="1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</row>
    <row r="82" spans="1:14" ht="13.5" customHeight="1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</row>
    <row r="83" spans="1:14" ht="13.5" customHeight="1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</row>
    <row r="84" spans="1:14" ht="13.5" customHeight="1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</row>
    <row r="85" spans="1:14" ht="13.5" customHeight="1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</row>
    <row r="86" spans="1:14" ht="13.5" customHeight="1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</row>
    <row r="87" spans="1:14" ht="13.5" customHeight="1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</row>
    <row r="88" spans="1:14" ht="13.5" customHeight="1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 spans="1:14" ht="13.5" customHeight="1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</row>
    <row r="90" spans="1:14" ht="13.5" customHeight="1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</row>
    <row r="91" spans="1:14" ht="13.5" customHeight="1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</row>
    <row r="92" spans="1:14" ht="13.5" customHeight="1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 spans="1:14" ht="13.5" customHeight="1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</row>
    <row r="94" spans="1:14" ht="13.5" customHeight="1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</row>
    <row r="95" spans="1:14" ht="13.5" customHeight="1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</row>
    <row r="96" spans="1:14" ht="13.5" customHeight="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</row>
    <row r="97" spans="1:14" ht="13.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</row>
    <row r="98" spans="1:14" ht="13.5" customHeight="1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</row>
    <row r="99" spans="1:14" ht="13.5" customHeight="1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</row>
    <row r="100" spans="1:14" ht="13.5" customHeight="1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</row>
    <row r="101" spans="1:14" ht="13.5" customHeight="1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</row>
    <row r="102" spans="1:14" ht="13.5" customHeight="1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</row>
    <row r="103" spans="1:14" ht="13.5" customHeight="1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</row>
    <row r="104" spans="1:14" ht="13.5" customHeight="1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</row>
    <row r="105" spans="1:14" ht="13.5" customHeight="1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</row>
    <row r="106" spans="1:14" ht="13.5" customHeight="1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</row>
    <row r="107" spans="1:14" ht="13.5" customHeight="1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</row>
    <row r="108" spans="1:14" ht="13.5" customHeight="1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</row>
    <row r="109" spans="1:14" ht="13.5" customHeight="1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</row>
    <row r="110" spans="1:14" ht="13.5" customHeight="1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</row>
    <row r="111" spans="1:14" ht="13.5" customHeight="1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</row>
    <row r="112" spans="1:14" ht="13.5" customHeight="1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</row>
    <row r="113" spans="1:14" ht="13.5" customHeight="1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</row>
    <row r="114" spans="1:14" ht="13.5" customHeight="1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</row>
    <row r="115" spans="1:14" ht="13.5" customHeight="1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</row>
    <row r="116" spans="1:14" ht="13.5" customHeight="1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</row>
    <row r="117" spans="1:14" ht="13.5" customHeight="1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ht="13.5" customHeight="1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</row>
    <row r="119" spans="1:14" ht="13.5" customHeight="1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</row>
    <row r="120" spans="1:14" ht="13.5" customHeight="1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</row>
    <row r="121" spans="1:14" ht="13.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</row>
    <row r="122" spans="1:14" ht="13.5" customHeight="1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</row>
    <row r="123" spans="1:14" ht="13.5" customHeight="1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</row>
    <row r="124" spans="1:14" ht="13.5" customHeight="1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</row>
    <row r="125" spans="1:14" ht="13.5" customHeight="1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</row>
    <row r="126" spans="1:14" ht="13.5" customHeight="1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</row>
    <row r="127" spans="1:14" ht="13.5" customHeight="1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</row>
    <row r="128" spans="1:14" ht="13.5" customHeight="1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</row>
    <row r="129" spans="1:14" ht="13.5" customHeight="1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</row>
    <row r="130" spans="1:14" ht="13.5" customHeight="1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</row>
    <row r="131" spans="1:14" ht="13.5" customHeight="1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</row>
    <row r="132" spans="1:14" ht="13.5" customHeight="1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</row>
    <row r="133" spans="1:14" ht="13.5" customHeight="1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</row>
    <row r="134" spans="1:14" ht="13.5" customHeight="1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</row>
    <row r="135" spans="1:14" ht="13.5" customHeight="1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</row>
    <row r="136" spans="1:14" ht="13.5" customHeight="1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</row>
    <row r="137" spans="1:14" ht="13.5" customHeight="1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</row>
    <row r="138" spans="1:14" ht="13.5" customHeight="1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</row>
    <row r="139" spans="1:14" ht="13.5" customHeight="1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</row>
    <row r="140" spans="1:14" ht="13.5" customHeight="1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</row>
    <row r="141" spans="1:14" ht="13.5" customHeight="1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</row>
    <row r="142" spans="1:14" ht="13.5" customHeight="1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</row>
    <row r="143" spans="1:14" ht="13.5" customHeight="1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</row>
    <row r="144" spans="1:14" ht="13.5" customHeight="1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</row>
    <row r="145" spans="1:14" ht="13.5" customHeight="1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</row>
    <row r="146" spans="1:14" ht="13.5" customHeight="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</row>
    <row r="147" spans="1:14" ht="13.5" customHeight="1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</row>
    <row r="148" spans="1:14" ht="13.5" customHeight="1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</row>
    <row r="149" spans="1:14" ht="13.5" customHeight="1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</row>
    <row r="150" spans="1:14" ht="13.5" customHeight="1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</row>
    <row r="151" spans="1:14" ht="13.5" customHeight="1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</row>
    <row r="152" spans="1:14" ht="13.5" customHeight="1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</row>
    <row r="153" spans="1:14" ht="13.5" customHeight="1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</row>
    <row r="154" spans="1:14" ht="13.5" customHeight="1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</row>
    <row r="155" spans="1:14" ht="13.5" customHeight="1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</row>
    <row r="156" spans="1:14" ht="13.5" customHeight="1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</row>
    <row r="157" spans="1:14" ht="13.5" customHeight="1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</row>
    <row r="158" spans="1:14" ht="13.5" customHeight="1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</row>
    <row r="159" spans="1:14" ht="13.5" customHeight="1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</row>
    <row r="160" spans="1:14" ht="13.5" customHeight="1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</row>
    <row r="161" spans="1:14" ht="13.5" customHeight="1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</row>
    <row r="162" spans="1:14" ht="13.5" customHeight="1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</row>
    <row r="163" spans="1:14" ht="13.5" customHeight="1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</row>
    <row r="164" spans="1:14" ht="13.5" customHeight="1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</row>
    <row r="165" spans="1:14" ht="13.5" customHeight="1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</row>
    <row r="166" spans="1:14" ht="13.5" customHeight="1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</row>
    <row r="167" spans="1:14" ht="13.5" customHeight="1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</row>
    <row r="168" spans="1:14" ht="13.5" customHeight="1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</row>
    <row r="169" spans="1:14" ht="13.5" customHeight="1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</row>
    <row r="170" spans="1:14" ht="13.5" customHeight="1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</row>
    <row r="171" spans="1:14" ht="13.5" customHeight="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</row>
    <row r="172" spans="1:14" ht="13.5" customHeight="1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</row>
    <row r="173" spans="1:14" ht="13.5" customHeight="1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</row>
    <row r="174" spans="1:14" ht="13.5" customHeight="1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</row>
    <row r="175" spans="1:14" ht="13.5" customHeight="1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</row>
    <row r="176" spans="1:14" ht="13.5" customHeight="1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</row>
    <row r="177" spans="1:14" ht="13.5" customHeight="1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</row>
    <row r="178" spans="1:14" ht="13.5" customHeight="1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</row>
    <row r="179" spans="1:14" ht="13.5" customHeight="1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</row>
    <row r="180" spans="1:14" ht="13.5" customHeight="1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</row>
    <row r="181" spans="1:14" ht="13.5" customHeight="1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</row>
    <row r="182" spans="1:14" ht="13.5" customHeight="1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</row>
    <row r="183" spans="1:14" ht="13.5" customHeight="1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</row>
    <row r="184" spans="1:14" ht="13.5" customHeight="1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</row>
    <row r="185" spans="1:14" ht="13.5" customHeight="1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</row>
    <row r="186" spans="1:14" ht="13.5" customHeight="1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</row>
    <row r="187" spans="1:14" ht="13.5" customHeight="1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</row>
    <row r="188" spans="1:14" ht="13.5" customHeight="1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</row>
    <row r="189" spans="1:14" ht="13.5" customHeight="1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</row>
    <row r="190" spans="1:14" ht="13.5" customHeight="1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</row>
    <row r="191" spans="1:14" ht="13.5" customHeight="1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</row>
    <row r="192" spans="1:14" ht="13.5" customHeight="1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</row>
    <row r="193" spans="1:14" ht="13.5" customHeight="1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</row>
    <row r="194" spans="1:14" ht="13.5" customHeight="1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</row>
    <row r="195" spans="1:14" ht="13.5" customHeight="1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</row>
    <row r="196" spans="1:14" ht="13.5" customHeight="1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</row>
    <row r="197" spans="1:14" ht="13.5" customHeight="1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</row>
    <row r="198" spans="1:14" ht="13.5" customHeight="1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</row>
    <row r="199" spans="1:14" ht="13.5" customHeight="1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</row>
    <row r="200" spans="1:14" ht="13.5" customHeight="1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</row>
    <row r="201" spans="1:14" ht="13.5" customHeight="1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</row>
    <row r="202" spans="1:14" ht="13.5" customHeight="1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</row>
    <row r="203" spans="1:14" ht="13.5" customHeight="1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</row>
    <row r="204" spans="1:14" ht="13.5" customHeight="1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</row>
    <row r="205" spans="1:14" ht="13.5" customHeight="1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</row>
    <row r="206" spans="1:14" ht="13.5" customHeight="1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</row>
    <row r="207" spans="1:14" ht="13.5" customHeight="1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</row>
    <row r="208" spans="1:14" ht="13.5" customHeight="1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</row>
    <row r="209" spans="1:14" ht="13.5" customHeight="1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</row>
    <row r="210" spans="1:14" ht="13.5" customHeight="1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</row>
    <row r="211" spans="1:14" ht="13.5" customHeight="1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</row>
    <row r="212" spans="1:14" ht="13.5" customHeight="1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</row>
    <row r="213" spans="1:14" ht="13.5" customHeight="1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</row>
    <row r="214" spans="1:14" ht="13.5" customHeight="1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</row>
    <row r="215" spans="1:14" ht="13.5" customHeight="1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</row>
    <row r="216" spans="1:14" ht="13.5" customHeight="1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</row>
    <row r="217" spans="1:14" ht="13.5" customHeight="1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</row>
    <row r="218" spans="1:14" ht="13.5" customHeight="1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</row>
    <row r="219" spans="1:14" ht="13.5" customHeight="1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</row>
    <row r="220" spans="1:14" ht="13.5" customHeight="1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</row>
    <row r="221" spans="1:14" ht="13.5" customHeight="1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</row>
    <row r="222" spans="1:14" ht="13.5" customHeight="1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</row>
    <row r="223" spans="1:14" ht="13.5" customHeight="1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</row>
    <row r="224" spans="1:14" ht="13.5" customHeight="1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</row>
    <row r="225" spans="1:14" ht="13.5" customHeight="1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</row>
    <row r="226" spans="1:14" ht="13.5" customHeight="1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</row>
    <row r="227" spans="1:14" ht="13.5" customHeight="1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</row>
    <row r="228" spans="1:14" ht="13.5" customHeight="1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</row>
    <row r="229" spans="1:14" ht="13.5" customHeight="1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</row>
    <row r="230" spans="1:14" ht="13.5" customHeight="1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</row>
    <row r="231" spans="1:14" ht="13.5" customHeight="1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</row>
    <row r="232" spans="1:14" ht="13.5" customHeight="1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</row>
    <row r="233" spans="1:14" ht="13.5" customHeight="1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</row>
    <row r="234" spans="1:14" ht="13.5" customHeight="1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</row>
    <row r="235" spans="1:14" ht="13.5" customHeight="1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</row>
    <row r="236" spans="1:14" ht="13.5" customHeight="1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</row>
    <row r="237" spans="1:14" ht="13.5" customHeight="1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</row>
    <row r="238" spans="1:14" ht="13.5" customHeight="1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</row>
    <row r="239" spans="1:14" ht="13.5" customHeight="1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</row>
    <row r="240" spans="1:14" ht="13.5" customHeight="1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</row>
    <row r="241" spans="1:14" ht="13.5" customHeight="1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</row>
    <row r="242" spans="1:14" ht="13.5" customHeight="1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</row>
    <row r="243" spans="1:14" ht="13.5" customHeight="1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</row>
    <row r="244" spans="1:14" ht="13.5" customHeight="1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</row>
    <row r="245" spans="1:14" ht="13.5" customHeight="1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</row>
    <row r="246" spans="1:14" ht="13.5" customHeight="1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</row>
    <row r="247" spans="1:14" ht="13.5" customHeight="1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</row>
    <row r="248" spans="1:14" ht="13.5" customHeight="1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</row>
    <row r="249" spans="1:14" ht="13.5" customHeight="1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</row>
    <row r="250" spans="1:14" ht="13.5" customHeight="1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</row>
    <row r="251" spans="1:14" ht="13.5" customHeight="1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</row>
    <row r="252" spans="1:14" ht="13.5" customHeight="1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</row>
    <row r="253" spans="1:14" ht="13.5" customHeight="1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</row>
    <row r="254" spans="1:14" ht="13.5" customHeight="1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</row>
    <row r="255" spans="1:14" ht="13.5" customHeight="1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</row>
    <row r="256" spans="1:14" ht="13.5" customHeight="1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</row>
    <row r="257" spans="1:14" ht="13.5" customHeight="1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</row>
    <row r="258" spans="1:14" ht="13.5" customHeight="1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</row>
    <row r="259" spans="1:14" ht="13.5" customHeight="1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</row>
    <row r="260" spans="1:14" ht="13.5" customHeight="1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</row>
    <row r="261" spans="1:14" ht="13.5" customHeight="1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</row>
    <row r="262" spans="1:14" ht="13.5" customHeight="1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</row>
    <row r="263" spans="1:14" ht="13.5" customHeight="1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</row>
    <row r="264" spans="1:14" ht="13.5" customHeight="1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</row>
    <row r="265" spans="1:14" ht="13.5" customHeight="1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</row>
    <row r="266" spans="1:14" ht="13.5" customHeight="1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</row>
    <row r="267" spans="1:14" ht="13.5" customHeight="1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</row>
    <row r="268" spans="1:14" ht="13.5" customHeight="1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</row>
    <row r="269" spans="1:14" ht="13.5" customHeight="1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</row>
    <row r="270" spans="1:14" ht="13.5" customHeight="1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</row>
    <row r="271" spans="1:14" ht="13.5" customHeight="1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</row>
    <row r="272" spans="1:14" ht="13.5" customHeight="1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</row>
    <row r="273" spans="1:14" ht="13.5" customHeight="1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</row>
    <row r="274" spans="1:14" ht="13.5" customHeight="1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</row>
    <row r="275" spans="1:14" ht="13.5" customHeight="1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</row>
    <row r="276" spans="1:14" ht="13.5" customHeight="1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</row>
    <row r="277" spans="1:14" ht="13.5" customHeight="1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</row>
    <row r="278" spans="1:14" ht="13.5" customHeight="1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</row>
    <row r="279" spans="1:14" ht="13.5" customHeight="1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</row>
    <row r="280" spans="1:14" ht="13.5" customHeight="1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</row>
    <row r="281" spans="1:14" ht="13.5" customHeight="1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</row>
    <row r="282" spans="1:14" ht="13.5" customHeight="1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</row>
    <row r="283" spans="1:14" ht="13.5" customHeight="1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</row>
    <row r="284" spans="1:14" ht="13.5" customHeight="1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</row>
    <row r="285" spans="1:14" ht="13.5" customHeight="1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</row>
    <row r="286" spans="1:14" ht="13.5" customHeight="1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</row>
    <row r="287" spans="1:14" ht="13.5" customHeight="1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</row>
    <row r="288" spans="1:14" ht="13.5" customHeight="1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</row>
    <row r="289" spans="1:14" ht="13.5" customHeight="1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</row>
    <row r="290" spans="1:14" ht="13.5" customHeight="1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</row>
    <row r="291" spans="1:14" ht="13.5" customHeight="1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</row>
    <row r="292" spans="1:14" ht="13.5" customHeight="1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</row>
    <row r="293" spans="1:14" ht="13.5" customHeight="1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</row>
    <row r="294" spans="1:14" ht="13.5" customHeight="1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</row>
    <row r="295" spans="1:14" ht="13.5" customHeight="1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</row>
    <row r="296" spans="1:14" ht="13.5" customHeight="1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</row>
    <row r="297" spans="1:14" ht="13.5" customHeight="1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</row>
    <row r="298" spans="1:14" ht="13.5" customHeight="1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</row>
    <row r="299" spans="1:14" ht="13.5" customHeight="1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</row>
    <row r="300" spans="1:14" ht="13.5" customHeight="1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</row>
    <row r="301" spans="1:14" ht="13.5" customHeight="1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</row>
    <row r="302" spans="1:14" ht="13.5" customHeight="1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</row>
    <row r="303" spans="1:14" ht="13.5" customHeight="1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</row>
    <row r="304" spans="1:14" ht="13.5" customHeight="1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</row>
    <row r="305" spans="1:14" ht="13.5" customHeight="1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</row>
    <row r="306" spans="1:14" ht="13.5" customHeight="1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</row>
    <row r="307" spans="1:14" ht="13.5" customHeight="1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</row>
    <row r="308" spans="1:14" ht="13.5" customHeight="1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</row>
    <row r="309" spans="1:14" ht="13.5" customHeight="1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</row>
    <row r="310" spans="1:14" ht="13.5" customHeight="1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</row>
    <row r="311" spans="1:14" ht="13.5" customHeight="1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</row>
    <row r="312" spans="1:14" ht="13.5" customHeight="1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</row>
    <row r="313" spans="1:14" ht="13.5" customHeight="1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</row>
    <row r="314" spans="1:14" ht="13.5" customHeight="1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</row>
    <row r="315" spans="1:14" ht="13.5" customHeight="1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</row>
    <row r="316" spans="1:14" ht="13.5" customHeight="1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</row>
    <row r="317" spans="1:14" ht="13.5" customHeight="1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</row>
    <row r="318" spans="1:14" ht="13.5" customHeight="1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</row>
    <row r="319" spans="1:14" ht="13.5" customHeight="1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</row>
    <row r="320" spans="1:14" ht="13.5" customHeight="1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</row>
    <row r="321" spans="1:14" ht="13.5" customHeight="1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</row>
    <row r="322" spans="1:14" ht="13.5" customHeight="1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</row>
    <row r="323" spans="1:14" ht="13.5" customHeight="1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</row>
    <row r="324" spans="1:14" ht="13.5" customHeight="1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</row>
    <row r="325" spans="1:14" ht="13.5" customHeight="1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</row>
    <row r="326" spans="1:14" ht="13.5" customHeight="1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</row>
    <row r="327" spans="1:14" ht="13.5" customHeight="1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</row>
    <row r="328" spans="1:14" ht="13.5" customHeight="1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</row>
    <row r="329" spans="1:14" ht="13.5" customHeight="1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</row>
    <row r="330" spans="1:14" ht="13.5" customHeight="1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</row>
    <row r="331" spans="1:14" ht="13.5" customHeight="1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</row>
    <row r="332" spans="1:14" ht="13.5" customHeight="1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</row>
    <row r="333" spans="1:14" ht="13.5" customHeight="1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</row>
    <row r="334" spans="1:14" ht="13.5" customHeight="1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</row>
    <row r="335" spans="1:14" ht="13.5" customHeight="1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</row>
    <row r="336" spans="1:14" ht="13.5" customHeight="1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</row>
    <row r="337" spans="1:14" ht="13.5" customHeight="1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</row>
    <row r="338" spans="1:14" ht="13.5" customHeight="1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</row>
    <row r="339" spans="1:14" ht="13.5" customHeight="1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</row>
    <row r="340" spans="1:14" ht="13.5" customHeight="1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</row>
    <row r="341" spans="1:14" ht="13.5" customHeight="1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</row>
    <row r="342" spans="1:14" ht="13.5" customHeight="1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</row>
    <row r="343" spans="1:14" ht="13.5" customHeight="1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</row>
    <row r="344" spans="1:14" ht="13.5" customHeight="1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</row>
    <row r="345" spans="1:14" ht="13.5" customHeight="1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</row>
    <row r="346" spans="1:14" ht="13.5" customHeight="1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</row>
    <row r="347" spans="1:14" ht="13.5" customHeight="1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</row>
    <row r="348" spans="1:14" ht="13.5" customHeight="1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</row>
    <row r="349" spans="1:14" ht="13.5" customHeight="1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</row>
    <row r="350" spans="1:14" ht="13.5" customHeight="1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</row>
    <row r="351" spans="1:14" ht="13.5" customHeight="1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</row>
    <row r="352" spans="1:14" ht="13.5" customHeight="1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</row>
    <row r="353" spans="1:14" ht="13.5" customHeight="1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</row>
    <row r="354" spans="1:14" ht="13.5" customHeight="1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</row>
    <row r="355" spans="1:14" ht="13.5" customHeight="1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</row>
    <row r="356" spans="1:14" ht="13.5" customHeight="1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</row>
    <row r="357" spans="1:14" ht="13.5" customHeight="1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</row>
    <row r="358" spans="1:14" ht="13.5" customHeight="1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</row>
    <row r="359" spans="1:14" ht="13.5" customHeight="1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</row>
    <row r="360" spans="1:14" ht="13.5" customHeight="1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</row>
    <row r="361" spans="1:14" ht="13.5" customHeight="1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</row>
    <row r="362" spans="1:14" ht="13.5" customHeight="1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</row>
    <row r="363" spans="1:14" ht="13.5" customHeight="1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</row>
    <row r="364" spans="1:14" ht="13.5" customHeight="1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</row>
    <row r="365" spans="1:14" ht="13.5" customHeight="1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</row>
    <row r="366" spans="1:14" ht="13.5" customHeight="1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</row>
    <row r="367" spans="1:14" ht="13.5" customHeight="1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</row>
    <row r="368" spans="1:14" ht="13.5" customHeight="1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</row>
    <row r="369" spans="1:14" ht="13.5" customHeight="1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</row>
    <row r="370" spans="1:14" ht="13.5" customHeight="1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</row>
    <row r="371" spans="1:14" ht="13.5" customHeight="1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</row>
    <row r="372" spans="1:14" ht="13.5" customHeight="1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</row>
    <row r="373" spans="1:14" ht="13.5" customHeight="1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</row>
    <row r="374" spans="1:14" ht="13.5" customHeight="1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</row>
    <row r="375" spans="1:14" ht="13.5" customHeight="1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</row>
    <row r="376" spans="1:14" ht="13.5" customHeight="1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</row>
    <row r="377" spans="1:14" ht="13.5" customHeight="1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</row>
    <row r="378" spans="1:14" ht="13.5" customHeight="1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</row>
    <row r="379" spans="1:14" ht="13.5" customHeight="1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</row>
    <row r="380" spans="1:14" ht="13.5" customHeight="1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</row>
    <row r="381" spans="1:14" ht="13.5" customHeight="1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</row>
    <row r="382" spans="1:14" ht="13.5" customHeight="1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</row>
    <row r="383" spans="1:14" ht="13.5" customHeight="1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</row>
    <row r="384" spans="1:14" ht="13.5" customHeight="1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</row>
    <row r="385" spans="1:14" ht="13.5" customHeight="1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</row>
    <row r="386" spans="1:14" ht="13.5" customHeight="1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</row>
    <row r="387" spans="1:14" ht="13.5" customHeight="1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</row>
    <row r="388" spans="1:14" ht="13.5" customHeight="1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</row>
    <row r="389" spans="1:14" ht="13.5" customHeight="1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</row>
    <row r="390" spans="1:14" ht="13.5" customHeight="1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</row>
    <row r="391" spans="1:14" ht="13.5" customHeight="1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</row>
    <row r="392" spans="1:14" ht="13.5" customHeight="1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</row>
    <row r="393" spans="1:14" ht="13.5" customHeight="1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</row>
    <row r="394" spans="1:14" ht="13.5" customHeight="1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</row>
    <row r="395" spans="1:14" ht="13.5" customHeight="1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</row>
    <row r="396" spans="1:14" ht="13.5" customHeight="1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</row>
    <row r="397" spans="1:14" ht="13.5" customHeight="1" x14ac:dyDescent="0.2"/>
    <row r="398" spans="1:14" ht="13.5" customHeight="1" x14ac:dyDescent="0.2"/>
    <row r="399" spans="1:14" ht="13.5" customHeight="1" x14ac:dyDescent="0.2"/>
    <row r="400" spans="1:14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</sheetData>
  <mergeCells count="5">
    <mergeCell ref="B13:E13"/>
    <mergeCell ref="B1:D1"/>
    <mergeCell ref="B2:D3"/>
    <mergeCell ref="B5:D5"/>
    <mergeCell ref="B8:D8"/>
  </mergeCells>
  <pageMargins left="0.511811023622047" right="0.511811023622047" top="0.39370078740157499" bottom="0.39370078740157499" header="0.39370078740157499" footer="0.39370078740157499"/>
  <pageSetup paperSize="9" orientation="landscape" horizontalDpi="0" verticalDpi="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>
    <outlinePr summaryBelow="0" summaryRight="0"/>
  </sheetPr>
  <dimension ref="A1:Q600"/>
  <sheetViews>
    <sheetView showGridLines="0" workbookViewId="0">
      <pane ySplit="4" topLeftCell="A5" activePane="bottomLeft" state="frozen"/>
      <selection pane="bottomLeft" activeCell="B7" sqref="B7"/>
    </sheetView>
  </sheetViews>
  <sheetFormatPr defaultRowHeight="12.75" x14ac:dyDescent="0.2"/>
  <cols>
    <col min="2" max="2" width="11.5703125" bestFit="1" customWidth="1"/>
    <col min="3" max="3" width="10" bestFit="1" customWidth="1"/>
    <col min="4" max="4" width="10.140625" bestFit="1" customWidth="1"/>
    <col min="5" max="5" width="7.28515625" bestFit="1" customWidth="1"/>
    <col min="6" max="6" width="7.85546875" bestFit="1" customWidth="1"/>
    <col min="7" max="7" width="8.140625" bestFit="1" customWidth="1"/>
    <col min="8" max="8" width="5.28515625" bestFit="1" customWidth="1"/>
    <col min="9" max="9" width="6.85546875" bestFit="1" customWidth="1"/>
    <col min="10" max="10" width="7.28515625" bestFit="1" customWidth="1"/>
    <col min="11" max="11" width="4.85546875" bestFit="1" customWidth="1"/>
    <col min="12" max="12" width="4.140625" bestFit="1" customWidth="1"/>
    <col min="13" max="13" width="8.5703125" bestFit="1" customWidth="1"/>
    <col min="14" max="14" width="8.42578125" bestFit="1" customWidth="1"/>
    <col min="15" max="15" width="33.7109375" bestFit="1" customWidth="1"/>
    <col min="16" max="16" width="6.85546875" customWidth="1"/>
    <col min="17" max="17" width="1.140625" customWidth="1"/>
  </cols>
  <sheetData>
    <row r="1" spans="1:17" ht="21.6" customHeight="1" x14ac:dyDescent="0.2">
      <c r="B1" s="40" t="s">
        <v>1106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10"/>
      <c r="Q1" s="1"/>
    </row>
    <row r="2" spans="1:17" ht="15" customHeight="1" x14ac:dyDescent="0.2">
      <c r="B2" s="42" t="str">
        <f>+'סכום נכסי ההשקעה'!B2:D2</f>
        <v>לתאריך 31/12/2013
מבטחים- קופת גמל למטרות חופשה חגים והבראה (אישור אוצר  1154 )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10"/>
      <c r="Q2" s="8"/>
    </row>
    <row r="3" spans="1:17" ht="12.75" customHeight="1" thickBot="1" x14ac:dyDescent="0.25"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2"/>
      <c r="Q3" s="1"/>
    </row>
    <row r="4" spans="1:17" s="26" customFormat="1" ht="34.5" customHeight="1" thickBot="1" x14ac:dyDescent="0.25">
      <c r="A4" s="22"/>
      <c r="B4" s="23" t="s">
        <v>1</v>
      </c>
      <c r="C4" s="23" t="s">
        <v>67</v>
      </c>
      <c r="D4" s="23" t="s">
        <v>1107</v>
      </c>
      <c r="E4" s="23" t="s">
        <v>70</v>
      </c>
      <c r="F4" s="23" t="s">
        <v>1108</v>
      </c>
      <c r="G4" s="23" t="s">
        <v>36</v>
      </c>
      <c r="H4" s="23" t="s">
        <v>32</v>
      </c>
      <c r="I4" s="23" t="s">
        <v>71</v>
      </c>
      <c r="J4" s="23" t="s">
        <v>919</v>
      </c>
      <c r="K4" s="23" t="s">
        <v>37</v>
      </c>
      <c r="L4" s="23" t="s">
        <v>38</v>
      </c>
      <c r="M4" s="23" t="s">
        <v>111</v>
      </c>
      <c r="N4" s="23" t="s">
        <v>39</v>
      </c>
      <c r="O4" s="23" t="s">
        <v>40</v>
      </c>
      <c r="P4" s="24"/>
      <c r="Q4" s="27"/>
    </row>
    <row r="5" spans="1:17" ht="13.5" customHeight="1" thickBot="1" x14ac:dyDescent="0.25">
      <c r="A5" s="11"/>
      <c r="B5" s="43" t="s">
        <v>41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12"/>
      <c r="Q5" s="1"/>
    </row>
    <row r="6" spans="1:17" ht="13.5" customHeight="1" x14ac:dyDescent="0.2">
      <c r="A6" s="11"/>
      <c r="B6" s="43" t="s">
        <v>122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12"/>
      <c r="Q6" s="1"/>
    </row>
    <row r="7" spans="1:17" ht="13.5" customHeight="1" x14ac:dyDescent="0.2">
      <c r="A7" s="11"/>
      <c r="B7" s="14">
        <v>2.8219135309117686E-8</v>
      </c>
      <c r="C7" s="14">
        <v>0</v>
      </c>
      <c r="D7" s="14">
        <v>1.0000000000000001E-5</v>
      </c>
      <c r="E7" s="14">
        <v>0</v>
      </c>
      <c r="F7" s="14">
        <v>0</v>
      </c>
      <c r="G7" s="14">
        <v>0</v>
      </c>
      <c r="H7" s="15" t="s">
        <v>44</v>
      </c>
      <c r="I7" s="14">
        <v>0</v>
      </c>
      <c r="J7" s="15"/>
      <c r="K7" s="15"/>
      <c r="L7" s="15" t="s">
        <v>44</v>
      </c>
      <c r="M7" s="15" t="s">
        <v>44</v>
      </c>
      <c r="N7" s="15" t="s">
        <v>44</v>
      </c>
      <c r="O7" s="15" t="s">
        <v>44</v>
      </c>
      <c r="P7" s="12"/>
      <c r="Q7" s="1"/>
    </row>
    <row r="8" spans="1:17" ht="13.5" customHeight="1" x14ac:dyDescent="0.2">
      <c r="A8" s="11"/>
      <c r="B8" s="16">
        <v>2.8219135309117686E-8</v>
      </c>
      <c r="C8" s="17"/>
      <c r="D8" s="16">
        <v>1.0000000000000001E-5</v>
      </c>
      <c r="E8" s="16">
        <v>0</v>
      </c>
      <c r="F8" s="17"/>
      <c r="G8" s="17"/>
      <c r="H8" s="17"/>
      <c r="I8" s="16">
        <v>0</v>
      </c>
      <c r="J8" s="17"/>
      <c r="K8" s="17"/>
      <c r="L8" s="17"/>
      <c r="M8" s="17"/>
      <c r="N8" s="17"/>
      <c r="O8" s="18" t="s">
        <v>391</v>
      </c>
      <c r="P8" s="12"/>
      <c r="Q8" s="1"/>
    </row>
    <row r="9" spans="1:17" ht="13.5" customHeight="1" x14ac:dyDescent="0.2">
      <c r="A9" s="11"/>
      <c r="B9" s="43" t="s">
        <v>392</v>
      </c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12"/>
      <c r="Q9" s="1"/>
    </row>
    <row r="10" spans="1:17" ht="13.5" customHeight="1" x14ac:dyDescent="0.2">
      <c r="A10" s="11"/>
      <c r="B10" s="14">
        <v>2.8219135309117686E-8</v>
      </c>
      <c r="C10" s="14">
        <v>0</v>
      </c>
      <c r="D10" s="14">
        <v>1.0000000000000001E-5</v>
      </c>
      <c r="E10" s="14">
        <v>0</v>
      </c>
      <c r="F10" s="14">
        <v>0</v>
      </c>
      <c r="G10" s="14">
        <v>0</v>
      </c>
      <c r="H10" s="15" t="s">
        <v>44</v>
      </c>
      <c r="I10" s="14">
        <v>0</v>
      </c>
      <c r="J10" s="15"/>
      <c r="K10" s="15"/>
      <c r="L10" s="15" t="s">
        <v>44</v>
      </c>
      <c r="M10" s="15" t="s">
        <v>44</v>
      </c>
      <c r="N10" s="15" t="s">
        <v>44</v>
      </c>
      <c r="O10" s="15" t="s">
        <v>44</v>
      </c>
      <c r="P10" s="12"/>
      <c r="Q10" s="1"/>
    </row>
    <row r="11" spans="1:17" ht="13.5" customHeight="1" x14ac:dyDescent="0.2">
      <c r="A11" s="11"/>
      <c r="B11" s="16">
        <v>2.8219135309117686E-8</v>
      </c>
      <c r="C11" s="17"/>
      <c r="D11" s="16">
        <v>1.0000000000000001E-5</v>
      </c>
      <c r="E11" s="16">
        <v>0</v>
      </c>
      <c r="F11" s="17"/>
      <c r="G11" s="17"/>
      <c r="H11" s="17"/>
      <c r="I11" s="16">
        <v>0</v>
      </c>
      <c r="J11" s="17"/>
      <c r="K11" s="17"/>
      <c r="L11" s="17"/>
      <c r="M11" s="17"/>
      <c r="N11" s="17"/>
      <c r="O11" s="18" t="s">
        <v>446</v>
      </c>
      <c r="P11" s="12"/>
      <c r="Q11" s="1"/>
    </row>
    <row r="12" spans="1:17" ht="13.5" customHeight="1" x14ac:dyDescent="0.2">
      <c r="A12" s="11"/>
      <c r="B12" s="43" t="s">
        <v>447</v>
      </c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12"/>
      <c r="Q12" s="1"/>
    </row>
    <row r="13" spans="1:17" ht="13.5" customHeight="1" x14ac:dyDescent="0.2">
      <c r="A13" s="11"/>
      <c r="B13" s="14">
        <v>2.8219135309117686E-8</v>
      </c>
      <c r="C13" s="14">
        <v>0</v>
      </c>
      <c r="D13" s="14">
        <v>1.0000000000000001E-5</v>
      </c>
      <c r="E13" s="14">
        <v>0</v>
      </c>
      <c r="F13" s="14">
        <v>0</v>
      </c>
      <c r="G13" s="14">
        <v>0</v>
      </c>
      <c r="H13" s="15" t="s">
        <v>44</v>
      </c>
      <c r="I13" s="14">
        <v>0</v>
      </c>
      <c r="J13" s="15"/>
      <c r="K13" s="15"/>
      <c r="L13" s="15" t="s">
        <v>44</v>
      </c>
      <c r="M13" s="15" t="s">
        <v>44</v>
      </c>
      <c r="N13" s="15" t="s">
        <v>44</v>
      </c>
      <c r="O13" s="15" t="s">
        <v>44</v>
      </c>
      <c r="P13" s="12"/>
      <c r="Q13" s="1"/>
    </row>
    <row r="14" spans="1:17" ht="13.5" customHeight="1" x14ac:dyDescent="0.2">
      <c r="A14" s="11"/>
      <c r="B14" s="16">
        <v>2.8219135309117686E-8</v>
      </c>
      <c r="C14" s="17"/>
      <c r="D14" s="16">
        <v>1.0000000000000001E-5</v>
      </c>
      <c r="E14" s="16">
        <v>0</v>
      </c>
      <c r="F14" s="17"/>
      <c r="G14" s="17"/>
      <c r="H14" s="17"/>
      <c r="I14" s="16">
        <v>0</v>
      </c>
      <c r="J14" s="17"/>
      <c r="K14" s="17"/>
      <c r="L14" s="17"/>
      <c r="M14" s="17"/>
      <c r="N14" s="17"/>
      <c r="O14" s="18" t="s">
        <v>448</v>
      </c>
      <c r="P14" s="12"/>
      <c r="Q14" s="1"/>
    </row>
    <row r="15" spans="1:17" ht="13.5" customHeight="1" x14ac:dyDescent="0.2">
      <c r="A15" s="11"/>
      <c r="B15" s="43" t="s">
        <v>449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12"/>
      <c r="Q15" s="1"/>
    </row>
    <row r="16" spans="1:17" ht="13.5" customHeight="1" x14ac:dyDescent="0.2">
      <c r="A16" s="11"/>
      <c r="B16" s="14">
        <v>2.8219135309117686E-8</v>
      </c>
      <c r="C16" s="14">
        <v>0</v>
      </c>
      <c r="D16" s="14">
        <v>1.0000000000000001E-5</v>
      </c>
      <c r="E16" s="14">
        <v>0</v>
      </c>
      <c r="F16" s="14">
        <v>0</v>
      </c>
      <c r="G16" s="14">
        <v>0</v>
      </c>
      <c r="H16" s="15" t="s">
        <v>44</v>
      </c>
      <c r="I16" s="14">
        <v>0</v>
      </c>
      <c r="J16" s="15"/>
      <c r="K16" s="15"/>
      <c r="L16" s="15" t="s">
        <v>44</v>
      </c>
      <c r="M16" s="15" t="s">
        <v>44</v>
      </c>
      <c r="N16" s="15" t="s">
        <v>44</v>
      </c>
      <c r="O16" s="15" t="s">
        <v>44</v>
      </c>
      <c r="P16" s="12"/>
      <c r="Q16" s="1"/>
    </row>
    <row r="17" spans="1:17" ht="13.5" customHeight="1" x14ac:dyDescent="0.2">
      <c r="A17" s="11"/>
      <c r="B17" s="16">
        <v>2.8219135309117686E-8</v>
      </c>
      <c r="C17" s="17"/>
      <c r="D17" s="16">
        <v>1.0000000000000001E-5</v>
      </c>
      <c r="E17" s="16">
        <v>0</v>
      </c>
      <c r="F17" s="17"/>
      <c r="G17" s="17"/>
      <c r="H17" s="17"/>
      <c r="I17" s="16">
        <v>0</v>
      </c>
      <c r="J17" s="17"/>
      <c r="K17" s="17"/>
      <c r="L17" s="17"/>
      <c r="M17" s="17"/>
      <c r="N17" s="17"/>
      <c r="O17" s="18" t="s">
        <v>450</v>
      </c>
      <c r="P17" s="12"/>
      <c r="Q17" s="1"/>
    </row>
    <row r="18" spans="1:17" ht="13.5" customHeight="1" x14ac:dyDescent="0.2">
      <c r="A18" s="11"/>
      <c r="B18" s="16">
        <v>1.1287654123647074E-7</v>
      </c>
      <c r="C18" s="17"/>
      <c r="D18" s="16">
        <v>4.0000000000000003E-5</v>
      </c>
      <c r="E18" s="16">
        <v>0</v>
      </c>
      <c r="F18" s="17"/>
      <c r="G18" s="17"/>
      <c r="H18" s="17"/>
      <c r="I18" s="16">
        <v>0</v>
      </c>
      <c r="J18" s="17"/>
      <c r="K18" s="17"/>
      <c r="L18" s="17"/>
      <c r="M18" s="17"/>
      <c r="N18" s="17"/>
      <c r="O18" s="18" t="s">
        <v>58</v>
      </c>
      <c r="P18" s="12"/>
      <c r="Q18" s="1"/>
    </row>
    <row r="19" spans="1:17" ht="13.5" customHeight="1" x14ac:dyDescent="0.2">
      <c r="A19" s="11"/>
      <c r="B19" s="19">
        <v>1.1287654123647074E-7</v>
      </c>
      <c r="C19" s="20"/>
      <c r="D19" s="19">
        <v>4.0000000000000003E-5</v>
      </c>
      <c r="E19" s="19">
        <v>0</v>
      </c>
      <c r="F19" s="20"/>
      <c r="G19" s="20"/>
      <c r="H19" s="20"/>
      <c r="I19" s="19">
        <v>0</v>
      </c>
      <c r="J19" s="20"/>
      <c r="K19" s="20"/>
      <c r="L19" s="20"/>
      <c r="M19" s="20"/>
      <c r="N19" s="20"/>
      <c r="O19" s="21" t="s">
        <v>1109</v>
      </c>
      <c r="P19" s="12"/>
      <c r="Q19" s="1"/>
    </row>
    <row r="20" spans="1:17" ht="13.5" customHeight="1" x14ac:dyDescent="0.2">
      <c r="A20" s="11"/>
      <c r="B20" s="13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"/>
    </row>
    <row r="21" spans="1:17" ht="13.5" customHeight="1" x14ac:dyDescent="0.2">
      <c r="A21" s="11"/>
      <c r="B21" s="45" t="s">
        <v>31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1"/>
    </row>
    <row r="22" spans="1:17" ht="13.5" customHeight="1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7" ht="13.5" customHeight="1" x14ac:dyDescent="0.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7" ht="13.5" customHeight="1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7" ht="13.5" customHeight="1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7" ht="13.5" customHeight="1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7" ht="13.5" customHeight="1" x14ac:dyDescent="0.2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7" ht="13.5" customHeight="1" x14ac:dyDescent="0.2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7" ht="13.5" customHeight="1" x14ac:dyDescent="0.2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7" ht="13.5" customHeight="1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7" ht="13.5" customHeight="1" x14ac:dyDescent="0.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7" ht="13.5" customHeight="1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1:16" ht="13.5" customHeight="1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 ht="13.5" customHeight="1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ht="13.5" customHeight="1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 ht="13.5" customHeight="1" x14ac:dyDescent="0.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 ht="13.5" customHeight="1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6" ht="13.5" customHeight="1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1:16" ht="13.5" customHeight="1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6" ht="13.5" customHeight="1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 ht="13.5" customHeight="1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6" ht="13.5" customHeight="1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6" ht="13.5" customHeight="1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ht="13.5" customHeight="1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1:16" ht="13.5" customHeight="1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16" ht="13.5" customHeight="1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16" ht="13.5" customHeigh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16" ht="13.5" customHeight="1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 ht="13.5" customHeight="1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 ht="13.5" customHeight="1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1:16" ht="13.5" customHeight="1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 ht="13.5" customHeight="1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6" ht="13.5" customHeight="1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16" ht="13.5" customHeight="1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6" ht="13.5" customHeight="1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 ht="13.5" customHeight="1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1:16" ht="13.5" customHeight="1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spans="1:16" ht="13.5" customHeight="1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spans="1:16" ht="13.5" customHeight="1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spans="1:16" ht="13.5" customHeight="1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spans="1:16" ht="13.5" customHeight="1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spans="1:16" ht="13.5" customHeight="1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ht="13.5" customHeight="1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1:16" ht="13.5" customHeight="1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6" ht="13.5" customHeight="1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ht="13.5" customHeight="1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spans="1:16" ht="13.5" customHeight="1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1:16" ht="13.5" customHeight="1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ht="13.5" customHeight="1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 spans="1:16" ht="13.5" customHeight="1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 spans="1:16" ht="13.5" customHeight="1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 spans="1:16" ht="13.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spans="1:16" ht="13.5" customHeight="1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 spans="1:16" ht="13.5" customHeight="1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ht="13.5" customHeight="1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spans="1:16" ht="13.5" customHeight="1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spans="1:16" ht="13.5" customHeight="1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ht="13.5" customHeight="1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spans="1:16" ht="13.5" customHeight="1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spans="1:16" ht="13.5" customHeight="1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ht="13.5" customHeight="1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1:16" ht="13.5" customHeight="1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 spans="1:16" ht="13.5" customHeight="1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ht="13.5" customHeight="1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 spans="1:16" ht="13.5" customHeight="1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 spans="1:16" ht="13.5" customHeight="1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ht="13.5" customHeight="1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 spans="1:16" ht="13.5" customHeight="1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 spans="1:16" ht="13.5" customHeight="1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ht="13.5" customHeight="1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spans="1:16" ht="13.5" customHeight="1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 spans="1:16" ht="13.5" customHeight="1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spans="1:16" ht="13.5" customHeight="1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spans="1:16" ht="13.5" customHeight="1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 spans="1:16" ht="13.5" customHeight="1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 spans="1:16" ht="13.5" customHeight="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 spans="1:16" ht="13.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 spans="1:16" ht="13.5" customHeight="1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 spans="1:16" ht="13.5" customHeight="1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 spans="1:16" ht="13.5" customHeight="1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1:16" ht="13.5" customHeight="1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1:16" ht="13.5" customHeight="1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  <row r="103" spans="1:16" ht="13.5" customHeight="1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</row>
    <row r="104" spans="1:16" ht="13.5" customHeight="1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</row>
    <row r="105" spans="1:16" ht="13.5" customHeight="1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</row>
    <row r="106" spans="1:16" ht="13.5" customHeight="1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</row>
    <row r="107" spans="1:16" ht="13.5" customHeight="1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</row>
    <row r="108" spans="1:16" ht="13.5" customHeight="1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</row>
    <row r="109" spans="1:16" ht="13.5" customHeight="1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</row>
    <row r="110" spans="1:16" ht="13.5" customHeight="1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</row>
    <row r="111" spans="1:16" ht="13.5" customHeight="1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</row>
    <row r="112" spans="1:16" ht="13.5" customHeight="1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</row>
    <row r="113" spans="1:16" ht="13.5" customHeight="1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</row>
    <row r="114" spans="1:16" ht="13.5" customHeight="1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</row>
    <row r="115" spans="1:16" ht="13.5" customHeight="1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</row>
    <row r="116" spans="1:16" ht="13.5" customHeight="1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</row>
    <row r="117" spans="1:16" ht="13.5" customHeight="1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</row>
    <row r="118" spans="1:16" ht="13.5" customHeight="1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</row>
    <row r="119" spans="1:16" ht="13.5" customHeight="1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</row>
    <row r="120" spans="1:16" ht="13.5" customHeight="1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</row>
    <row r="121" spans="1:16" ht="13.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</row>
    <row r="122" spans="1:16" ht="13.5" customHeight="1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</row>
    <row r="123" spans="1:16" ht="13.5" customHeight="1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</row>
    <row r="124" spans="1:16" ht="13.5" customHeight="1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</row>
    <row r="125" spans="1:16" ht="13.5" customHeight="1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</row>
    <row r="126" spans="1:16" ht="13.5" customHeight="1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</row>
    <row r="127" spans="1:16" ht="13.5" customHeight="1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</row>
    <row r="128" spans="1:16" ht="13.5" customHeight="1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</row>
    <row r="129" spans="1:16" ht="13.5" customHeight="1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</row>
    <row r="130" spans="1:16" ht="13.5" customHeight="1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</row>
    <row r="131" spans="1:16" ht="13.5" customHeight="1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</row>
    <row r="132" spans="1:16" ht="13.5" customHeight="1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</row>
    <row r="133" spans="1:16" ht="13.5" customHeight="1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</row>
    <row r="134" spans="1:16" ht="13.5" customHeight="1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</row>
    <row r="135" spans="1:16" ht="13.5" customHeight="1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</row>
    <row r="136" spans="1:16" ht="13.5" customHeight="1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</row>
    <row r="137" spans="1:16" ht="13.5" customHeight="1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</row>
    <row r="138" spans="1:16" ht="13.5" customHeight="1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</row>
    <row r="139" spans="1:16" ht="13.5" customHeight="1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</row>
    <row r="140" spans="1:16" ht="13.5" customHeight="1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</row>
    <row r="141" spans="1:16" ht="13.5" customHeight="1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</row>
    <row r="142" spans="1:16" ht="13.5" customHeight="1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</row>
    <row r="143" spans="1:16" ht="13.5" customHeight="1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</row>
    <row r="144" spans="1:16" ht="13.5" customHeight="1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</row>
    <row r="145" spans="1:16" ht="13.5" customHeight="1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</row>
    <row r="146" spans="1:16" ht="13.5" customHeight="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</row>
    <row r="147" spans="1:16" ht="13.5" customHeight="1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</row>
    <row r="148" spans="1:16" ht="13.5" customHeight="1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</row>
    <row r="149" spans="1:16" ht="13.5" customHeight="1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</row>
    <row r="150" spans="1:16" ht="13.5" customHeight="1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</row>
    <row r="151" spans="1:16" ht="13.5" customHeight="1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</row>
    <row r="152" spans="1:16" ht="13.5" customHeight="1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</row>
    <row r="153" spans="1:16" ht="13.5" customHeight="1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</row>
    <row r="154" spans="1:16" ht="13.5" customHeight="1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</row>
    <row r="155" spans="1:16" ht="13.5" customHeight="1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</row>
    <row r="156" spans="1:16" ht="13.5" customHeight="1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</row>
    <row r="157" spans="1:16" ht="13.5" customHeight="1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</row>
    <row r="158" spans="1:16" ht="13.5" customHeight="1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</row>
    <row r="159" spans="1:16" ht="13.5" customHeight="1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</row>
    <row r="160" spans="1:16" ht="13.5" customHeight="1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</row>
    <row r="161" spans="1:16" ht="13.5" customHeight="1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</row>
    <row r="162" spans="1:16" ht="13.5" customHeight="1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</row>
    <row r="163" spans="1:16" ht="13.5" customHeight="1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</row>
    <row r="164" spans="1:16" ht="13.5" customHeight="1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</row>
    <row r="165" spans="1:16" ht="13.5" customHeight="1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</row>
    <row r="166" spans="1:16" ht="13.5" customHeight="1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</row>
    <row r="167" spans="1:16" ht="13.5" customHeight="1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</row>
    <row r="168" spans="1:16" ht="13.5" customHeight="1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</row>
    <row r="169" spans="1:16" ht="13.5" customHeight="1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</row>
    <row r="170" spans="1:16" ht="13.5" customHeight="1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</row>
    <row r="171" spans="1:16" ht="13.5" customHeight="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</row>
    <row r="172" spans="1:16" ht="13.5" customHeight="1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</row>
    <row r="173" spans="1:16" ht="13.5" customHeight="1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</row>
    <row r="174" spans="1:16" ht="13.5" customHeight="1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</row>
    <row r="175" spans="1:16" ht="13.5" customHeight="1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</row>
    <row r="176" spans="1:16" ht="13.5" customHeight="1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</row>
    <row r="177" spans="1:16" ht="13.5" customHeight="1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</row>
    <row r="178" spans="1:16" ht="13.5" customHeight="1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</row>
    <row r="179" spans="1:16" ht="13.5" customHeight="1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</row>
    <row r="180" spans="1:16" ht="13.5" customHeight="1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</row>
    <row r="181" spans="1:16" ht="13.5" customHeight="1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</row>
    <row r="182" spans="1:16" ht="13.5" customHeight="1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</row>
    <row r="183" spans="1:16" ht="13.5" customHeight="1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</row>
    <row r="184" spans="1:16" ht="13.5" customHeight="1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</row>
    <row r="185" spans="1:16" ht="13.5" customHeight="1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</row>
    <row r="186" spans="1:16" ht="13.5" customHeight="1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</row>
    <row r="187" spans="1:16" ht="13.5" customHeight="1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</row>
    <row r="188" spans="1:16" ht="13.5" customHeight="1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</row>
    <row r="189" spans="1:16" ht="13.5" customHeight="1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</row>
    <row r="190" spans="1:16" ht="13.5" customHeight="1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</row>
    <row r="191" spans="1:16" ht="13.5" customHeight="1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</row>
    <row r="192" spans="1:16" ht="13.5" customHeight="1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</row>
    <row r="193" spans="1:16" ht="13.5" customHeight="1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</row>
    <row r="194" spans="1:16" ht="13.5" customHeight="1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</row>
    <row r="195" spans="1:16" ht="13.5" customHeight="1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</row>
    <row r="196" spans="1:16" ht="13.5" customHeight="1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</row>
    <row r="197" spans="1:16" ht="13.5" customHeight="1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</row>
    <row r="198" spans="1:16" ht="13.5" customHeight="1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</row>
    <row r="199" spans="1:16" ht="13.5" customHeight="1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</row>
    <row r="200" spans="1:16" ht="13.5" customHeight="1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</row>
    <row r="201" spans="1:16" ht="13.5" customHeight="1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</row>
    <row r="202" spans="1:16" ht="13.5" customHeight="1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</row>
    <row r="203" spans="1:16" ht="13.5" customHeight="1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</row>
    <row r="204" spans="1:16" ht="13.5" customHeight="1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</row>
    <row r="205" spans="1:16" ht="13.5" customHeight="1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</row>
    <row r="206" spans="1:16" ht="13.5" customHeight="1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</row>
    <row r="207" spans="1:16" ht="13.5" customHeight="1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</row>
    <row r="208" spans="1:16" ht="13.5" customHeight="1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</row>
    <row r="209" spans="1:16" ht="13.5" customHeight="1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</row>
    <row r="210" spans="1:16" ht="13.5" customHeight="1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</row>
    <row r="211" spans="1:16" ht="13.5" customHeight="1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</row>
    <row r="212" spans="1:16" ht="13.5" customHeight="1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</row>
    <row r="213" spans="1:16" ht="13.5" customHeight="1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</row>
    <row r="214" spans="1:16" ht="13.5" customHeight="1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</row>
    <row r="215" spans="1:16" ht="13.5" customHeight="1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</row>
    <row r="216" spans="1:16" ht="13.5" customHeight="1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</row>
    <row r="217" spans="1:16" ht="13.5" customHeight="1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</row>
    <row r="218" spans="1:16" ht="13.5" customHeight="1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</row>
    <row r="219" spans="1:16" ht="13.5" customHeight="1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</row>
    <row r="220" spans="1:16" ht="13.5" customHeight="1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</row>
    <row r="221" spans="1:16" ht="13.5" customHeight="1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</row>
    <row r="222" spans="1:16" ht="13.5" customHeight="1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</row>
    <row r="223" spans="1:16" ht="13.5" customHeight="1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</row>
    <row r="224" spans="1:16" ht="13.5" customHeight="1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</row>
    <row r="225" spans="1:16" ht="13.5" customHeight="1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</row>
    <row r="226" spans="1:16" ht="13.5" customHeight="1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</row>
    <row r="227" spans="1:16" ht="13.5" customHeight="1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</row>
    <row r="228" spans="1:16" ht="13.5" customHeight="1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</row>
    <row r="229" spans="1:16" ht="13.5" customHeight="1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</row>
    <row r="230" spans="1:16" ht="13.5" customHeight="1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</row>
    <row r="231" spans="1:16" ht="13.5" customHeight="1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</row>
    <row r="232" spans="1:16" ht="13.5" customHeight="1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</row>
    <row r="233" spans="1:16" ht="13.5" customHeight="1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</row>
    <row r="234" spans="1:16" ht="13.5" customHeight="1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</row>
    <row r="235" spans="1:16" ht="13.5" customHeight="1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</row>
    <row r="236" spans="1:16" ht="13.5" customHeight="1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</row>
    <row r="237" spans="1:16" ht="13.5" customHeight="1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</row>
    <row r="238" spans="1:16" ht="13.5" customHeight="1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</row>
    <row r="239" spans="1:16" ht="13.5" customHeight="1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</row>
    <row r="240" spans="1:16" ht="13.5" customHeight="1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</row>
    <row r="241" spans="1:16" ht="13.5" customHeight="1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</row>
    <row r="242" spans="1:16" ht="13.5" customHeight="1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</row>
    <row r="243" spans="1:16" ht="13.5" customHeight="1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</row>
    <row r="244" spans="1:16" ht="13.5" customHeight="1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</row>
    <row r="245" spans="1:16" ht="13.5" customHeight="1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</row>
    <row r="246" spans="1:16" ht="13.5" customHeight="1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</row>
    <row r="247" spans="1:16" ht="13.5" customHeight="1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</row>
    <row r="248" spans="1:16" ht="13.5" customHeight="1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</row>
    <row r="249" spans="1:16" ht="13.5" customHeight="1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</row>
    <row r="250" spans="1:16" ht="13.5" customHeight="1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</row>
    <row r="251" spans="1:16" ht="13.5" customHeight="1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</row>
    <row r="252" spans="1:16" ht="13.5" customHeight="1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</row>
    <row r="253" spans="1:16" ht="13.5" customHeight="1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</row>
    <row r="254" spans="1:16" ht="13.5" customHeight="1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</row>
    <row r="255" spans="1:16" ht="13.5" customHeight="1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</row>
    <row r="256" spans="1:16" ht="13.5" customHeight="1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</row>
    <row r="257" spans="1:16" ht="13.5" customHeight="1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</row>
    <row r="258" spans="1:16" ht="13.5" customHeight="1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</row>
    <row r="259" spans="1:16" ht="13.5" customHeight="1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</row>
    <row r="260" spans="1:16" ht="13.5" customHeight="1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</row>
    <row r="261" spans="1:16" ht="13.5" customHeight="1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</row>
    <row r="262" spans="1:16" ht="13.5" customHeight="1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</row>
    <row r="263" spans="1:16" ht="13.5" customHeight="1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</row>
    <row r="264" spans="1:16" ht="13.5" customHeight="1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</row>
    <row r="265" spans="1:16" ht="13.5" customHeight="1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</row>
    <row r="266" spans="1:16" ht="13.5" customHeight="1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</row>
    <row r="267" spans="1:16" ht="13.5" customHeight="1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</row>
    <row r="268" spans="1:16" ht="13.5" customHeight="1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</row>
    <row r="269" spans="1:16" ht="13.5" customHeight="1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</row>
    <row r="270" spans="1:16" ht="13.5" customHeight="1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</row>
    <row r="271" spans="1:16" ht="13.5" customHeight="1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</row>
    <row r="272" spans="1:16" ht="13.5" customHeight="1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</row>
    <row r="273" spans="1:16" ht="13.5" customHeight="1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</row>
    <row r="274" spans="1:16" ht="13.5" customHeight="1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</row>
    <row r="275" spans="1:16" ht="13.5" customHeight="1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</row>
    <row r="276" spans="1:16" ht="13.5" customHeight="1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</row>
    <row r="277" spans="1:16" ht="13.5" customHeight="1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</row>
    <row r="278" spans="1:16" ht="13.5" customHeight="1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</row>
    <row r="279" spans="1:16" ht="13.5" customHeight="1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</row>
    <row r="280" spans="1:16" ht="13.5" customHeight="1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</row>
    <row r="281" spans="1:16" ht="13.5" customHeight="1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</row>
    <row r="282" spans="1:16" ht="13.5" customHeight="1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</row>
    <row r="283" spans="1:16" ht="13.5" customHeight="1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</row>
    <row r="284" spans="1:16" ht="13.5" customHeight="1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</row>
    <row r="285" spans="1:16" ht="13.5" customHeight="1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</row>
    <row r="286" spans="1:16" ht="13.5" customHeight="1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</row>
    <row r="287" spans="1:16" ht="13.5" customHeight="1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</row>
    <row r="288" spans="1:16" ht="13.5" customHeight="1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</row>
    <row r="289" spans="1:16" ht="13.5" customHeight="1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</row>
    <row r="290" spans="1:16" ht="13.5" customHeight="1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</row>
    <row r="291" spans="1:16" ht="13.5" customHeight="1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</row>
    <row r="292" spans="1:16" ht="13.5" customHeight="1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</row>
    <row r="293" spans="1:16" ht="13.5" customHeight="1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</row>
    <row r="294" spans="1:16" ht="13.5" customHeight="1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</row>
    <row r="295" spans="1:16" ht="13.5" customHeight="1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</row>
    <row r="296" spans="1:16" ht="13.5" customHeight="1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</row>
    <row r="297" spans="1:16" ht="13.5" customHeight="1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</row>
    <row r="298" spans="1:16" ht="13.5" customHeight="1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</row>
    <row r="299" spans="1:16" ht="13.5" customHeight="1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</row>
    <row r="300" spans="1:16" ht="13.5" customHeight="1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</row>
    <row r="301" spans="1:16" ht="13.5" customHeight="1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</row>
    <row r="302" spans="1:16" ht="13.5" customHeight="1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</row>
    <row r="303" spans="1:16" ht="13.5" customHeight="1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</row>
    <row r="304" spans="1:16" ht="13.5" customHeight="1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</row>
    <row r="305" spans="1:16" ht="13.5" customHeight="1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</row>
    <row r="306" spans="1:16" ht="13.5" customHeight="1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</row>
    <row r="307" spans="1:16" ht="13.5" customHeight="1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</row>
    <row r="308" spans="1:16" ht="13.5" customHeight="1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</row>
    <row r="309" spans="1:16" ht="13.5" customHeight="1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</row>
    <row r="310" spans="1:16" ht="13.5" customHeight="1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</row>
    <row r="311" spans="1:16" ht="13.5" customHeight="1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</row>
    <row r="312" spans="1:16" ht="13.5" customHeight="1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</row>
    <row r="313" spans="1:16" ht="13.5" customHeight="1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</row>
    <row r="314" spans="1:16" ht="13.5" customHeight="1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</row>
    <row r="315" spans="1:16" ht="13.5" customHeight="1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</row>
    <row r="316" spans="1:16" ht="13.5" customHeight="1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</row>
    <row r="317" spans="1:16" ht="13.5" customHeight="1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</row>
    <row r="318" spans="1:16" ht="13.5" customHeight="1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</row>
    <row r="319" spans="1:16" ht="13.5" customHeight="1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</row>
    <row r="320" spans="1:16" ht="13.5" customHeight="1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</row>
    <row r="321" spans="1:16" ht="13.5" customHeight="1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</row>
    <row r="322" spans="1:16" ht="13.5" customHeight="1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</row>
    <row r="323" spans="1:16" ht="13.5" customHeight="1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</row>
    <row r="324" spans="1:16" ht="13.5" customHeight="1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</row>
    <row r="325" spans="1:16" ht="13.5" customHeight="1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</row>
    <row r="326" spans="1:16" ht="13.5" customHeight="1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</row>
    <row r="327" spans="1:16" ht="13.5" customHeight="1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</row>
    <row r="328" spans="1:16" ht="13.5" customHeight="1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</row>
    <row r="329" spans="1:16" ht="13.5" customHeight="1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</row>
    <row r="330" spans="1:16" ht="13.5" customHeight="1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</row>
    <row r="331" spans="1:16" ht="13.5" customHeight="1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</row>
    <row r="332" spans="1:16" ht="13.5" customHeight="1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</row>
    <row r="333" spans="1:16" ht="13.5" customHeight="1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</row>
    <row r="334" spans="1:16" ht="13.5" customHeight="1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</row>
    <row r="335" spans="1:16" ht="13.5" customHeight="1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</row>
    <row r="336" spans="1:16" ht="13.5" customHeight="1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</row>
    <row r="337" spans="1:16" ht="13.5" customHeight="1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</row>
    <row r="338" spans="1:16" ht="13.5" customHeight="1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</row>
    <row r="339" spans="1:16" ht="13.5" customHeight="1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</row>
    <row r="340" spans="1:16" ht="13.5" customHeight="1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</row>
    <row r="341" spans="1:16" ht="13.5" customHeight="1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</row>
    <row r="342" spans="1:16" ht="13.5" customHeight="1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</row>
    <row r="343" spans="1:16" ht="13.5" customHeight="1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</row>
    <row r="344" spans="1:16" ht="13.5" customHeight="1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</row>
    <row r="345" spans="1:16" ht="13.5" customHeight="1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</row>
    <row r="346" spans="1:16" ht="13.5" customHeight="1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</row>
    <row r="347" spans="1:16" ht="13.5" customHeight="1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</row>
    <row r="348" spans="1:16" ht="13.5" customHeight="1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</row>
    <row r="349" spans="1:16" ht="13.5" customHeight="1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</row>
    <row r="350" spans="1:16" ht="13.5" customHeight="1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</row>
    <row r="351" spans="1:16" ht="13.5" customHeight="1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</row>
    <row r="352" spans="1:16" ht="13.5" customHeight="1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</row>
    <row r="353" spans="1:16" ht="13.5" customHeight="1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</row>
    <row r="354" spans="1:16" ht="13.5" customHeight="1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</row>
    <row r="355" spans="1:16" ht="13.5" customHeight="1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</row>
    <row r="356" spans="1:16" ht="13.5" customHeight="1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</row>
    <row r="357" spans="1:16" ht="13.5" customHeight="1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</row>
    <row r="358" spans="1:16" ht="13.5" customHeight="1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</row>
    <row r="359" spans="1:16" ht="13.5" customHeight="1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</row>
    <row r="360" spans="1:16" ht="13.5" customHeight="1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</row>
    <row r="361" spans="1:16" ht="13.5" customHeight="1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</row>
    <row r="362" spans="1:16" ht="13.5" customHeight="1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</row>
    <row r="363" spans="1:16" ht="13.5" customHeight="1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</row>
    <row r="364" spans="1:16" ht="13.5" customHeight="1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</row>
    <row r="365" spans="1:16" ht="13.5" customHeight="1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</row>
    <row r="366" spans="1:16" ht="13.5" customHeight="1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</row>
    <row r="367" spans="1:16" ht="13.5" customHeight="1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</row>
    <row r="368" spans="1:16" ht="13.5" customHeight="1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</row>
    <row r="369" spans="1:16" ht="13.5" customHeight="1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</row>
    <row r="370" spans="1:16" ht="13.5" customHeight="1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</row>
    <row r="371" spans="1:16" ht="13.5" customHeight="1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</row>
    <row r="372" spans="1:16" ht="13.5" customHeight="1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</row>
    <row r="373" spans="1:16" ht="13.5" customHeight="1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</row>
    <row r="374" spans="1:16" ht="13.5" customHeight="1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</row>
    <row r="375" spans="1:16" ht="13.5" customHeight="1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</row>
    <row r="376" spans="1:16" ht="13.5" customHeight="1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</row>
    <row r="377" spans="1:16" ht="13.5" customHeight="1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</row>
    <row r="378" spans="1:16" ht="13.5" customHeight="1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</row>
    <row r="379" spans="1:16" ht="13.5" customHeight="1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</row>
    <row r="380" spans="1:16" ht="13.5" customHeight="1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</row>
    <row r="381" spans="1:16" ht="13.5" customHeight="1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</row>
    <row r="382" spans="1:16" ht="13.5" customHeight="1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</row>
    <row r="383" spans="1:16" ht="13.5" customHeight="1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</row>
    <row r="384" spans="1:16" ht="13.5" customHeight="1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</row>
    <row r="385" spans="1:16" ht="13.5" customHeight="1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</row>
    <row r="386" spans="1:16" ht="13.5" customHeight="1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</row>
    <row r="387" spans="1:16" ht="13.5" customHeight="1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</row>
    <row r="388" spans="1:16" ht="13.5" customHeight="1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</row>
    <row r="389" spans="1:16" ht="13.5" customHeight="1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</row>
    <row r="390" spans="1:16" ht="13.5" customHeight="1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</row>
    <row r="391" spans="1:16" ht="13.5" customHeight="1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</row>
    <row r="392" spans="1:16" ht="13.5" customHeight="1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</row>
    <row r="393" spans="1:16" ht="13.5" customHeight="1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</row>
    <row r="394" spans="1:16" ht="13.5" customHeight="1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</row>
    <row r="395" spans="1:16" ht="13.5" customHeight="1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</row>
    <row r="396" spans="1:16" ht="13.5" customHeight="1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</row>
    <row r="397" spans="1:16" ht="13.5" customHeight="1" x14ac:dyDescent="0.2"/>
    <row r="398" spans="1:16" ht="13.5" customHeight="1" x14ac:dyDescent="0.2"/>
    <row r="399" spans="1:16" ht="13.5" customHeight="1" x14ac:dyDescent="0.2"/>
    <row r="400" spans="1:16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</sheetData>
  <mergeCells count="8">
    <mergeCell ref="B1:O1"/>
    <mergeCell ref="B2:O3"/>
    <mergeCell ref="B12:O12"/>
    <mergeCell ref="B15:O15"/>
    <mergeCell ref="B21:P21"/>
    <mergeCell ref="B5:O5"/>
    <mergeCell ref="B6:O6"/>
    <mergeCell ref="B9:O9"/>
  </mergeCells>
  <pageMargins left="0.511811023622047" right="0.511811023622047" top="0.39370078740157499" bottom="0.39370078740157499" header="0.39370078740157499" footer="0.39370078740157499"/>
  <pageSetup paperSize="9" orientation="landscape" horizontalDpi="0" verticalDpi="0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>
    <outlinePr summaryBelow="0" summaryRight="0"/>
  </sheetPr>
  <dimension ref="A1:Q600"/>
  <sheetViews>
    <sheetView showGridLines="0" workbookViewId="0">
      <pane ySplit="4" topLeftCell="A5" activePane="bottomLeft" state="frozen"/>
      <selection pane="bottomLeft" activeCell="B4" sqref="B4"/>
    </sheetView>
  </sheetViews>
  <sheetFormatPr defaultRowHeight="12.75" x14ac:dyDescent="0.2"/>
  <cols>
    <col min="2" max="3" width="10" bestFit="1" customWidth="1"/>
    <col min="4" max="4" width="10.140625" bestFit="1" customWidth="1"/>
    <col min="5" max="5" width="7.28515625" bestFit="1" customWidth="1"/>
    <col min="6" max="6" width="7.85546875" bestFit="1" customWidth="1"/>
    <col min="7" max="7" width="8.140625" bestFit="1" customWidth="1"/>
    <col min="8" max="8" width="5.28515625" bestFit="1" customWidth="1"/>
    <col min="9" max="9" width="6.85546875" bestFit="1" customWidth="1"/>
    <col min="10" max="10" width="7.28515625" bestFit="1" customWidth="1"/>
    <col min="11" max="11" width="4.85546875" bestFit="1" customWidth="1"/>
    <col min="12" max="12" width="4.140625" bestFit="1" customWidth="1"/>
    <col min="13" max="13" width="8.5703125" bestFit="1" customWidth="1"/>
    <col min="14" max="14" width="8.42578125" bestFit="1" customWidth="1"/>
    <col min="15" max="15" width="36.28515625" bestFit="1" customWidth="1"/>
    <col min="16" max="16" width="6.85546875" customWidth="1"/>
    <col min="17" max="17" width="1.140625" customWidth="1"/>
  </cols>
  <sheetData>
    <row r="1" spans="1:17" ht="21.6" customHeight="1" x14ac:dyDescent="0.2">
      <c r="B1" s="40" t="s">
        <v>1110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10"/>
      <c r="Q1" s="1"/>
    </row>
    <row r="2" spans="1:17" ht="15" customHeight="1" x14ac:dyDescent="0.2">
      <c r="B2" s="42" t="str">
        <f>+'סכום נכסי ההשקעה'!B2:D2</f>
        <v>לתאריך 31/12/2013
מבטחים- קופת גמל למטרות חופשה חגים והבראה (אישור אוצר  1154 )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10"/>
      <c r="Q2" s="8"/>
    </row>
    <row r="3" spans="1:17" ht="12.75" customHeight="1" thickBot="1" x14ac:dyDescent="0.25"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2"/>
      <c r="Q3" s="1"/>
    </row>
    <row r="4" spans="1:17" s="26" customFormat="1" ht="34.5" customHeight="1" thickBot="1" x14ac:dyDescent="0.25">
      <c r="A4" s="22"/>
      <c r="B4" s="23" t="s">
        <v>1</v>
      </c>
      <c r="C4" s="23" t="s">
        <v>67</v>
      </c>
      <c r="D4" s="23" t="s">
        <v>1107</v>
      </c>
      <c r="E4" s="23" t="s">
        <v>70</v>
      </c>
      <c r="F4" s="23" t="s">
        <v>1108</v>
      </c>
      <c r="G4" s="23" t="s">
        <v>36</v>
      </c>
      <c r="H4" s="23" t="s">
        <v>32</v>
      </c>
      <c r="I4" s="23" t="s">
        <v>71</v>
      </c>
      <c r="J4" s="23" t="s">
        <v>919</v>
      </c>
      <c r="K4" s="23" t="s">
        <v>37</v>
      </c>
      <c r="L4" s="23" t="s">
        <v>38</v>
      </c>
      <c r="M4" s="23" t="s">
        <v>111</v>
      </c>
      <c r="N4" s="23" t="s">
        <v>39</v>
      </c>
      <c r="O4" s="23" t="s">
        <v>40</v>
      </c>
      <c r="P4" s="24"/>
      <c r="Q4" s="27"/>
    </row>
    <row r="5" spans="1:17" ht="13.5" customHeight="1" thickBot="1" x14ac:dyDescent="0.25">
      <c r="A5" s="11"/>
      <c r="B5" s="43" t="s">
        <v>41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12"/>
      <c r="Q5" s="1"/>
    </row>
    <row r="6" spans="1:17" ht="13.5" customHeight="1" x14ac:dyDescent="0.2">
      <c r="A6" s="11"/>
      <c r="B6" s="43" t="s">
        <v>950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12"/>
      <c r="Q6" s="1"/>
    </row>
    <row r="7" spans="1:17" ht="13.5" customHeight="1" x14ac:dyDescent="0.2">
      <c r="A7" s="11"/>
      <c r="B7" s="14">
        <v>2.8219135309117686E-8</v>
      </c>
      <c r="C7" s="14">
        <v>0</v>
      </c>
      <c r="D7" s="14">
        <v>1.0000000000000001E-5</v>
      </c>
      <c r="E7" s="14">
        <v>0</v>
      </c>
      <c r="F7" s="14">
        <v>0</v>
      </c>
      <c r="G7" s="14">
        <v>0</v>
      </c>
      <c r="H7" s="15" t="s">
        <v>44</v>
      </c>
      <c r="I7" s="14">
        <v>0</v>
      </c>
      <c r="J7" s="15"/>
      <c r="K7" s="15"/>
      <c r="L7" s="15" t="s">
        <v>44</v>
      </c>
      <c r="M7" s="15" t="s">
        <v>44</v>
      </c>
      <c r="N7" s="15" t="s">
        <v>44</v>
      </c>
      <c r="O7" s="15" t="s">
        <v>44</v>
      </c>
      <c r="P7" s="12"/>
      <c r="Q7" s="1"/>
    </row>
    <row r="8" spans="1:17" ht="13.5" customHeight="1" x14ac:dyDescent="0.2">
      <c r="A8" s="11"/>
      <c r="B8" s="16">
        <v>2.8219135309117686E-8</v>
      </c>
      <c r="C8" s="17"/>
      <c r="D8" s="16">
        <v>1.0000000000000001E-5</v>
      </c>
      <c r="E8" s="16">
        <v>0</v>
      </c>
      <c r="F8" s="17"/>
      <c r="G8" s="17"/>
      <c r="H8" s="17"/>
      <c r="I8" s="16">
        <v>0</v>
      </c>
      <c r="J8" s="17"/>
      <c r="K8" s="17"/>
      <c r="L8" s="17"/>
      <c r="M8" s="17"/>
      <c r="N8" s="17"/>
      <c r="O8" s="18" t="s">
        <v>985</v>
      </c>
      <c r="P8" s="12"/>
      <c r="Q8" s="1"/>
    </row>
    <row r="9" spans="1:17" ht="13.5" customHeight="1" x14ac:dyDescent="0.2">
      <c r="A9" s="11"/>
      <c r="B9" s="43" t="s">
        <v>392</v>
      </c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12"/>
      <c r="Q9" s="1"/>
    </row>
    <row r="10" spans="1:17" ht="13.5" customHeight="1" x14ac:dyDescent="0.2">
      <c r="A10" s="11"/>
      <c r="B10" s="14">
        <v>2.8219135309117686E-8</v>
      </c>
      <c r="C10" s="14">
        <v>0</v>
      </c>
      <c r="D10" s="14">
        <v>1.0000000000000001E-5</v>
      </c>
      <c r="E10" s="14">
        <v>0</v>
      </c>
      <c r="F10" s="14">
        <v>0</v>
      </c>
      <c r="G10" s="14">
        <v>0</v>
      </c>
      <c r="H10" s="15" t="s">
        <v>44</v>
      </c>
      <c r="I10" s="14">
        <v>0</v>
      </c>
      <c r="J10" s="15"/>
      <c r="K10" s="15"/>
      <c r="L10" s="15" t="s">
        <v>44</v>
      </c>
      <c r="M10" s="15" t="s">
        <v>44</v>
      </c>
      <c r="N10" s="15" t="s">
        <v>44</v>
      </c>
      <c r="O10" s="15" t="s">
        <v>44</v>
      </c>
      <c r="P10" s="12"/>
      <c r="Q10" s="1"/>
    </row>
    <row r="11" spans="1:17" ht="13.5" customHeight="1" x14ac:dyDescent="0.2">
      <c r="A11" s="11"/>
      <c r="B11" s="16">
        <v>2.8219135309117686E-8</v>
      </c>
      <c r="C11" s="17"/>
      <c r="D11" s="16">
        <v>1.0000000000000001E-5</v>
      </c>
      <c r="E11" s="16">
        <v>0</v>
      </c>
      <c r="F11" s="17"/>
      <c r="G11" s="17"/>
      <c r="H11" s="17"/>
      <c r="I11" s="16">
        <v>0</v>
      </c>
      <c r="J11" s="17"/>
      <c r="K11" s="17"/>
      <c r="L11" s="17"/>
      <c r="M11" s="17"/>
      <c r="N11" s="17"/>
      <c r="O11" s="18" t="s">
        <v>446</v>
      </c>
      <c r="P11" s="12"/>
      <c r="Q11" s="1"/>
    </row>
    <row r="12" spans="1:17" ht="13.5" customHeight="1" x14ac:dyDescent="0.2">
      <c r="A12" s="11"/>
      <c r="B12" s="43" t="s">
        <v>988</v>
      </c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12"/>
      <c r="Q12" s="1"/>
    </row>
    <row r="13" spans="1:17" ht="13.5" customHeight="1" x14ac:dyDescent="0.2">
      <c r="A13" s="11"/>
      <c r="B13" s="14">
        <v>2.8219135309117686E-8</v>
      </c>
      <c r="C13" s="14">
        <v>0</v>
      </c>
      <c r="D13" s="14">
        <v>1.0000000000000001E-5</v>
      </c>
      <c r="E13" s="14">
        <v>0</v>
      </c>
      <c r="F13" s="14">
        <v>0</v>
      </c>
      <c r="G13" s="14">
        <v>0</v>
      </c>
      <c r="H13" s="15" t="s">
        <v>44</v>
      </c>
      <c r="I13" s="14">
        <v>0</v>
      </c>
      <c r="J13" s="15"/>
      <c r="K13" s="15"/>
      <c r="L13" s="15" t="s">
        <v>44</v>
      </c>
      <c r="M13" s="15" t="s">
        <v>44</v>
      </c>
      <c r="N13" s="15" t="s">
        <v>44</v>
      </c>
      <c r="O13" s="15" t="s">
        <v>44</v>
      </c>
      <c r="P13" s="12"/>
      <c r="Q13" s="1"/>
    </row>
    <row r="14" spans="1:17" ht="13.5" customHeight="1" x14ac:dyDescent="0.2">
      <c r="A14" s="11"/>
      <c r="B14" s="16">
        <v>2.8219135309117686E-8</v>
      </c>
      <c r="C14" s="17"/>
      <c r="D14" s="16">
        <v>1.0000000000000001E-5</v>
      </c>
      <c r="E14" s="16">
        <v>0</v>
      </c>
      <c r="F14" s="17"/>
      <c r="G14" s="17"/>
      <c r="H14" s="17"/>
      <c r="I14" s="16">
        <v>0</v>
      </c>
      <c r="J14" s="17"/>
      <c r="K14" s="17"/>
      <c r="L14" s="17"/>
      <c r="M14" s="17"/>
      <c r="N14" s="17"/>
      <c r="O14" s="18" t="s">
        <v>991</v>
      </c>
      <c r="P14" s="12"/>
      <c r="Q14" s="1"/>
    </row>
    <row r="15" spans="1:17" ht="13.5" customHeight="1" x14ac:dyDescent="0.2">
      <c r="A15" s="11"/>
      <c r="B15" s="43" t="s">
        <v>789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12"/>
      <c r="Q15" s="1"/>
    </row>
    <row r="16" spans="1:17" ht="13.5" customHeight="1" x14ac:dyDescent="0.2">
      <c r="A16" s="11"/>
      <c r="B16" s="14">
        <v>2.8219135309117686E-8</v>
      </c>
      <c r="C16" s="14">
        <v>0</v>
      </c>
      <c r="D16" s="14">
        <v>1.0000000000000001E-5</v>
      </c>
      <c r="E16" s="14">
        <v>0</v>
      </c>
      <c r="F16" s="14">
        <v>0</v>
      </c>
      <c r="G16" s="14">
        <v>0</v>
      </c>
      <c r="H16" s="15" t="s">
        <v>44</v>
      </c>
      <c r="I16" s="14">
        <v>0</v>
      </c>
      <c r="J16" s="15"/>
      <c r="K16" s="15"/>
      <c r="L16" s="15" t="s">
        <v>44</v>
      </c>
      <c r="M16" s="15" t="s">
        <v>44</v>
      </c>
      <c r="N16" s="15" t="s">
        <v>44</v>
      </c>
      <c r="O16" s="15" t="s">
        <v>44</v>
      </c>
      <c r="P16" s="12"/>
      <c r="Q16" s="1"/>
    </row>
    <row r="17" spans="1:17" ht="13.5" customHeight="1" x14ac:dyDescent="0.2">
      <c r="A17" s="11"/>
      <c r="B17" s="16">
        <v>2.8219135309117686E-8</v>
      </c>
      <c r="C17" s="17"/>
      <c r="D17" s="16">
        <v>1.0000000000000001E-5</v>
      </c>
      <c r="E17" s="16">
        <v>0</v>
      </c>
      <c r="F17" s="17"/>
      <c r="G17" s="17"/>
      <c r="H17" s="17"/>
      <c r="I17" s="16">
        <v>0</v>
      </c>
      <c r="J17" s="17"/>
      <c r="K17" s="17"/>
      <c r="L17" s="17"/>
      <c r="M17" s="17"/>
      <c r="N17" s="17"/>
      <c r="O17" s="18" t="s">
        <v>790</v>
      </c>
      <c r="P17" s="12"/>
      <c r="Q17" s="1"/>
    </row>
    <row r="18" spans="1:17" ht="13.5" customHeight="1" x14ac:dyDescent="0.2">
      <c r="A18" s="11"/>
      <c r="B18" s="16">
        <v>1.1287654123647074E-7</v>
      </c>
      <c r="C18" s="17"/>
      <c r="D18" s="16">
        <v>4.0000000000000003E-5</v>
      </c>
      <c r="E18" s="16">
        <v>0</v>
      </c>
      <c r="F18" s="17"/>
      <c r="G18" s="17"/>
      <c r="H18" s="17"/>
      <c r="I18" s="16">
        <v>0</v>
      </c>
      <c r="J18" s="17"/>
      <c r="K18" s="17"/>
      <c r="L18" s="17"/>
      <c r="M18" s="17"/>
      <c r="N18" s="17"/>
      <c r="O18" s="18" t="s">
        <v>58</v>
      </c>
      <c r="P18" s="12"/>
      <c r="Q18" s="1"/>
    </row>
    <row r="19" spans="1:17" ht="13.5" customHeight="1" x14ac:dyDescent="0.2">
      <c r="A19" s="11"/>
      <c r="B19" s="19">
        <v>1.1287654123647074E-7</v>
      </c>
      <c r="C19" s="20"/>
      <c r="D19" s="19">
        <v>4.0000000000000003E-5</v>
      </c>
      <c r="E19" s="19">
        <v>0</v>
      </c>
      <c r="F19" s="20"/>
      <c r="G19" s="20"/>
      <c r="H19" s="20"/>
      <c r="I19" s="19">
        <v>0</v>
      </c>
      <c r="J19" s="20"/>
      <c r="K19" s="20"/>
      <c r="L19" s="20"/>
      <c r="M19" s="20"/>
      <c r="N19" s="20"/>
      <c r="O19" s="21" t="s">
        <v>1111</v>
      </c>
      <c r="P19" s="12"/>
      <c r="Q19" s="1"/>
    </row>
    <row r="20" spans="1:17" ht="13.5" customHeight="1" x14ac:dyDescent="0.2">
      <c r="A20" s="11"/>
      <c r="B20" s="13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"/>
    </row>
    <row r="21" spans="1:17" ht="13.5" customHeight="1" x14ac:dyDescent="0.2">
      <c r="A21" s="11"/>
      <c r="B21" s="45" t="s">
        <v>31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1"/>
    </row>
    <row r="22" spans="1:17" ht="13.5" customHeight="1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7" ht="13.5" customHeight="1" x14ac:dyDescent="0.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7" ht="13.5" customHeight="1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7" ht="13.5" customHeight="1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7" ht="13.5" customHeight="1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7" ht="13.5" customHeight="1" x14ac:dyDescent="0.2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7" ht="13.5" customHeight="1" x14ac:dyDescent="0.2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7" ht="13.5" customHeight="1" x14ac:dyDescent="0.2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7" ht="13.5" customHeight="1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7" ht="13.5" customHeight="1" x14ac:dyDescent="0.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7" ht="13.5" customHeight="1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1:16" ht="13.5" customHeight="1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 ht="13.5" customHeight="1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ht="13.5" customHeight="1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 ht="13.5" customHeight="1" x14ac:dyDescent="0.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 ht="13.5" customHeight="1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6" ht="13.5" customHeight="1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1:16" ht="13.5" customHeight="1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6" ht="13.5" customHeight="1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 ht="13.5" customHeight="1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6" ht="13.5" customHeight="1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6" ht="13.5" customHeight="1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ht="13.5" customHeight="1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1:16" ht="13.5" customHeight="1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16" ht="13.5" customHeight="1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16" ht="13.5" customHeigh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16" ht="13.5" customHeight="1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 ht="13.5" customHeight="1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 ht="13.5" customHeight="1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1:16" ht="13.5" customHeight="1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 ht="13.5" customHeight="1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6" ht="13.5" customHeight="1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16" ht="13.5" customHeight="1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6" ht="13.5" customHeight="1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 ht="13.5" customHeight="1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1:16" ht="13.5" customHeight="1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spans="1:16" ht="13.5" customHeight="1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spans="1:16" ht="13.5" customHeight="1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spans="1:16" ht="13.5" customHeight="1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spans="1:16" ht="13.5" customHeight="1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spans="1:16" ht="13.5" customHeight="1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ht="13.5" customHeight="1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1:16" ht="13.5" customHeight="1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6" ht="13.5" customHeight="1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ht="13.5" customHeight="1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spans="1:16" ht="13.5" customHeight="1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1:16" ht="13.5" customHeight="1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ht="13.5" customHeight="1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 spans="1:16" ht="13.5" customHeight="1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 spans="1:16" ht="13.5" customHeight="1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 spans="1:16" ht="13.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spans="1:16" ht="13.5" customHeight="1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 spans="1:16" ht="13.5" customHeight="1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ht="13.5" customHeight="1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spans="1:16" ht="13.5" customHeight="1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spans="1:16" ht="13.5" customHeight="1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ht="13.5" customHeight="1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spans="1:16" ht="13.5" customHeight="1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spans="1:16" ht="13.5" customHeight="1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ht="13.5" customHeight="1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1:16" ht="13.5" customHeight="1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 spans="1:16" ht="13.5" customHeight="1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ht="13.5" customHeight="1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 spans="1:16" ht="13.5" customHeight="1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 spans="1:16" ht="13.5" customHeight="1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ht="13.5" customHeight="1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 spans="1:16" ht="13.5" customHeight="1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 spans="1:16" ht="13.5" customHeight="1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ht="13.5" customHeight="1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spans="1:16" ht="13.5" customHeight="1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 spans="1:16" ht="13.5" customHeight="1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spans="1:16" ht="13.5" customHeight="1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spans="1:16" ht="13.5" customHeight="1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 spans="1:16" ht="13.5" customHeight="1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 spans="1:16" ht="13.5" customHeight="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 spans="1:16" ht="13.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 spans="1:16" ht="13.5" customHeight="1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 spans="1:16" ht="13.5" customHeight="1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 spans="1:16" ht="13.5" customHeight="1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1:16" ht="13.5" customHeight="1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1:16" ht="13.5" customHeight="1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  <row r="103" spans="1:16" ht="13.5" customHeight="1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</row>
    <row r="104" spans="1:16" ht="13.5" customHeight="1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</row>
    <row r="105" spans="1:16" ht="13.5" customHeight="1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</row>
    <row r="106" spans="1:16" ht="13.5" customHeight="1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</row>
    <row r="107" spans="1:16" ht="13.5" customHeight="1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</row>
    <row r="108" spans="1:16" ht="13.5" customHeight="1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</row>
    <row r="109" spans="1:16" ht="13.5" customHeight="1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</row>
    <row r="110" spans="1:16" ht="13.5" customHeight="1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</row>
    <row r="111" spans="1:16" ht="13.5" customHeight="1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</row>
    <row r="112" spans="1:16" ht="13.5" customHeight="1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</row>
    <row r="113" spans="1:16" ht="13.5" customHeight="1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</row>
    <row r="114" spans="1:16" ht="13.5" customHeight="1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</row>
    <row r="115" spans="1:16" ht="13.5" customHeight="1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</row>
    <row r="116" spans="1:16" ht="13.5" customHeight="1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</row>
    <row r="117" spans="1:16" ht="13.5" customHeight="1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</row>
    <row r="118" spans="1:16" ht="13.5" customHeight="1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</row>
    <row r="119" spans="1:16" ht="13.5" customHeight="1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</row>
    <row r="120" spans="1:16" ht="13.5" customHeight="1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</row>
    <row r="121" spans="1:16" ht="13.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</row>
    <row r="122" spans="1:16" ht="13.5" customHeight="1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</row>
    <row r="123" spans="1:16" ht="13.5" customHeight="1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</row>
    <row r="124" spans="1:16" ht="13.5" customHeight="1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</row>
    <row r="125" spans="1:16" ht="13.5" customHeight="1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</row>
    <row r="126" spans="1:16" ht="13.5" customHeight="1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</row>
    <row r="127" spans="1:16" ht="13.5" customHeight="1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</row>
    <row r="128" spans="1:16" ht="13.5" customHeight="1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</row>
    <row r="129" spans="1:16" ht="13.5" customHeight="1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</row>
    <row r="130" spans="1:16" ht="13.5" customHeight="1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</row>
    <row r="131" spans="1:16" ht="13.5" customHeight="1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</row>
    <row r="132" spans="1:16" ht="13.5" customHeight="1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</row>
    <row r="133" spans="1:16" ht="13.5" customHeight="1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</row>
    <row r="134" spans="1:16" ht="13.5" customHeight="1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</row>
    <row r="135" spans="1:16" ht="13.5" customHeight="1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</row>
    <row r="136" spans="1:16" ht="13.5" customHeight="1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</row>
    <row r="137" spans="1:16" ht="13.5" customHeight="1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</row>
    <row r="138" spans="1:16" ht="13.5" customHeight="1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</row>
    <row r="139" spans="1:16" ht="13.5" customHeight="1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</row>
    <row r="140" spans="1:16" ht="13.5" customHeight="1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</row>
    <row r="141" spans="1:16" ht="13.5" customHeight="1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</row>
    <row r="142" spans="1:16" ht="13.5" customHeight="1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</row>
    <row r="143" spans="1:16" ht="13.5" customHeight="1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</row>
    <row r="144" spans="1:16" ht="13.5" customHeight="1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</row>
    <row r="145" spans="1:16" ht="13.5" customHeight="1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</row>
    <row r="146" spans="1:16" ht="13.5" customHeight="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</row>
    <row r="147" spans="1:16" ht="13.5" customHeight="1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</row>
    <row r="148" spans="1:16" ht="13.5" customHeight="1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</row>
    <row r="149" spans="1:16" ht="13.5" customHeight="1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</row>
    <row r="150" spans="1:16" ht="13.5" customHeight="1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</row>
    <row r="151" spans="1:16" ht="13.5" customHeight="1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</row>
    <row r="152" spans="1:16" ht="13.5" customHeight="1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</row>
    <row r="153" spans="1:16" ht="13.5" customHeight="1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</row>
    <row r="154" spans="1:16" ht="13.5" customHeight="1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</row>
    <row r="155" spans="1:16" ht="13.5" customHeight="1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</row>
    <row r="156" spans="1:16" ht="13.5" customHeight="1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</row>
    <row r="157" spans="1:16" ht="13.5" customHeight="1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</row>
    <row r="158" spans="1:16" ht="13.5" customHeight="1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</row>
    <row r="159" spans="1:16" ht="13.5" customHeight="1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</row>
    <row r="160" spans="1:16" ht="13.5" customHeight="1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</row>
    <row r="161" spans="1:16" ht="13.5" customHeight="1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</row>
    <row r="162" spans="1:16" ht="13.5" customHeight="1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</row>
    <row r="163" spans="1:16" ht="13.5" customHeight="1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</row>
    <row r="164" spans="1:16" ht="13.5" customHeight="1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</row>
    <row r="165" spans="1:16" ht="13.5" customHeight="1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</row>
    <row r="166" spans="1:16" ht="13.5" customHeight="1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</row>
    <row r="167" spans="1:16" ht="13.5" customHeight="1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</row>
    <row r="168" spans="1:16" ht="13.5" customHeight="1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</row>
    <row r="169" spans="1:16" ht="13.5" customHeight="1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</row>
    <row r="170" spans="1:16" ht="13.5" customHeight="1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</row>
    <row r="171" spans="1:16" ht="13.5" customHeight="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</row>
    <row r="172" spans="1:16" ht="13.5" customHeight="1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</row>
    <row r="173" spans="1:16" ht="13.5" customHeight="1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</row>
    <row r="174" spans="1:16" ht="13.5" customHeight="1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</row>
    <row r="175" spans="1:16" ht="13.5" customHeight="1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</row>
    <row r="176" spans="1:16" ht="13.5" customHeight="1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</row>
    <row r="177" spans="1:16" ht="13.5" customHeight="1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</row>
    <row r="178" spans="1:16" ht="13.5" customHeight="1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</row>
    <row r="179" spans="1:16" ht="13.5" customHeight="1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</row>
    <row r="180" spans="1:16" ht="13.5" customHeight="1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</row>
    <row r="181" spans="1:16" ht="13.5" customHeight="1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</row>
    <row r="182" spans="1:16" ht="13.5" customHeight="1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</row>
    <row r="183" spans="1:16" ht="13.5" customHeight="1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</row>
    <row r="184" spans="1:16" ht="13.5" customHeight="1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</row>
    <row r="185" spans="1:16" ht="13.5" customHeight="1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</row>
    <row r="186" spans="1:16" ht="13.5" customHeight="1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</row>
    <row r="187" spans="1:16" ht="13.5" customHeight="1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</row>
    <row r="188" spans="1:16" ht="13.5" customHeight="1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</row>
    <row r="189" spans="1:16" ht="13.5" customHeight="1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</row>
    <row r="190" spans="1:16" ht="13.5" customHeight="1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</row>
    <row r="191" spans="1:16" ht="13.5" customHeight="1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</row>
    <row r="192" spans="1:16" ht="13.5" customHeight="1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</row>
    <row r="193" spans="1:16" ht="13.5" customHeight="1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</row>
    <row r="194" spans="1:16" ht="13.5" customHeight="1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</row>
    <row r="195" spans="1:16" ht="13.5" customHeight="1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</row>
    <row r="196" spans="1:16" ht="13.5" customHeight="1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</row>
    <row r="197" spans="1:16" ht="13.5" customHeight="1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</row>
    <row r="198" spans="1:16" ht="13.5" customHeight="1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</row>
    <row r="199" spans="1:16" ht="13.5" customHeight="1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</row>
    <row r="200" spans="1:16" ht="13.5" customHeight="1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</row>
    <row r="201" spans="1:16" ht="13.5" customHeight="1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</row>
    <row r="202" spans="1:16" ht="13.5" customHeight="1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</row>
    <row r="203" spans="1:16" ht="13.5" customHeight="1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</row>
    <row r="204" spans="1:16" ht="13.5" customHeight="1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</row>
    <row r="205" spans="1:16" ht="13.5" customHeight="1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</row>
    <row r="206" spans="1:16" ht="13.5" customHeight="1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</row>
    <row r="207" spans="1:16" ht="13.5" customHeight="1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</row>
    <row r="208" spans="1:16" ht="13.5" customHeight="1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</row>
    <row r="209" spans="1:16" ht="13.5" customHeight="1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</row>
    <row r="210" spans="1:16" ht="13.5" customHeight="1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</row>
    <row r="211" spans="1:16" ht="13.5" customHeight="1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</row>
    <row r="212" spans="1:16" ht="13.5" customHeight="1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</row>
    <row r="213" spans="1:16" ht="13.5" customHeight="1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</row>
    <row r="214" spans="1:16" ht="13.5" customHeight="1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</row>
    <row r="215" spans="1:16" ht="13.5" customHeight="1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</row>
    <row r="216" spans="1:16" ht="13.5" customHeight="1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</row>
    <row r="217" spans="1:16" ht="13.5" customHeight="1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</row>
    <row r="218" spans="1:16" ht="13.5" customHeight="1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</row>
    <row r="219" spans="1:16" ht="13.5" customHeight="1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</row>
    <row r="220" spans="1:16" ht="13.5" customHeight="1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</row>
    <row r="221" spans="1:16" ht="13.5" customHeight="1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</row>
    <row r="222" spans="1:16" ht="13.5" customHeight="1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</row>
    <row r="223" spans="1:16" ht="13.5" customHeight="1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</row>
    <row r="224" spans="1:16" ht="13.5" customHeight="1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</row>
    <row r="225" spans="1:16" ht="13.5" customHeight="1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</row>
    <row r="226" spans="1:16" ht="13.5" customHeight="1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</row>
    <row r="227" spans="1:16" ht="13.5" customHeight="1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</row>
    <row r="228" spans="1:16" ht="13.5" customHeight="1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</row>
    <row r="229" spans="1:16" ht="13.5" customHeight="1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</row>
    <row r="230" spans="1:16" ht="13.5" customHeight="1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</row>
    <row r="231" spans="1:16" ht="13.5" customHeight="1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</row>
    <row r="232" spans="1:16" ht="13.5" customHeight="1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</row>
    <row r="233" spans="1:16" ht="13.5" customHeight="1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</row>
    <row r="234" spans="1:16" ht="13.5" customHeight="1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</row>
    <row r="235" spans="1:16" ht="13.5" customHeight="1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</row>
    <row r="236" spans="1:16" ht="13.5" customHeight="1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</row>
    <row r="237" spans="1:16" ht="13.5" customHeight="1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</row>
    <row r="238" spans="1:16" ht="13.5" customHeight="1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</row>
    <row r="239" spans="1:16" ht="13.5" customHeight="1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</row>
    <row r="240" spans="1:16" ht="13.5" customHeight="1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</row>
    <row r="241" spans="1:16" ht="13.5" customHeight="1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</row>
    <row r="242" spans="1:16" ht="13.5" customHeight="1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</row>
    <row r="243" spans="1:16" ht="13.5" customHeight="1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</row>
    <row r="244" spans="1:16" ht="13.5" customHeight="1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</row>
    <row r="245" spans="1:16" ht="13.5" customHeight="1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</row>
    <row r="246" spans="1:16" ht="13.5" customHeight="1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</row>
    <row r="247" spans="1:16" ht="13.5" customHeight="1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</row>
    <row r="248" spans="1:16" ht="13.5" customHeight="1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</row>
    <row r="249" spans="1:16" ht="13.5" customHeight="1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</row>
    <row r="250" spans="1:16" ht="13.5" customHeight="1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</row>
    <row r="251" spans="1:16" ht="13.5" customHeight="1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</row>
    <row r="252" spans="1:16" ht="13.5" customHeight="1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</row>
    <row r="253" spans="1:16" ht="13.5" customHeight="1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</row>
    <row r="254" spans="1:16" ht="13.5" customHeight="1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</row>
    <row r="255" spans="1:16" ht="13.5" customHeight="1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</row>
    <row r="256" spans="1:16" ht="13.5" customHeight="1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</row>
    <row r="257" spans="1:16" ht="13.5" customHeight="1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</row>
    <row r="258" spans="1:16" ht="13.5" customHeight="1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</row>
    <row r="259" spans="1:16" ht="13.5" customHeight="1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</row>
    <row r="260" spans="1:16" ht="13.5" customHeight="1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</row>
    <row r="261" spans="1:16" ht="13.5" customHeight="1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</row>
    <row r="262" spans="1:16" ht="13.5" customHeight="1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</row>
    <row r="263" spans="1:16" ht="13.5" customHeight="1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</row>
    <row r="264" spans="1:16" ht="13.5" customHeight="1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</row>
    <row r="265" spans="1:16" ht="13.5" customHeight="1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</row>
    <row r="266" spans="1:16" ht="13.5" customHeight="1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</row>
    <row r="267" spans="1:16" ht="13.5" customHeight="1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</row>
    <row r="268" spans="1:16" ht="13.5" customHeight="1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</row>
    <row r="269" spans="1:16" ht="13.5" customHeight="1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</row>
    <row r="270" spans="1:16" ht="13.5" customHeight="1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</row>
    <row r="271" spans="1:16" ht="13.5" customHeight="1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</row>
    <row r="272" spans="1:16" ht="13.5" customHeight="1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</row>
    <row r="273" spans="1:16" ht="13.5" customHeight="1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</row>
    <row r="274" spans="1:16" ht="13.5" customHeight="1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</row>
    <row r="275" spans="1:16" ht="13.5" customHeight="1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</row>
    <row r="276" spans="1:16" ht="13.5" customHeight="1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</row>
    <row r="277" spans="1:16" ht="13.5" customHeight="1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</row>
    <row r="278" spans="1:16" ht="13.5" customHeight="1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</row>
    <row r="279" spans="1:16" ht="13.5" customHeight="1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</row>
    <row r="280" spans="1:16" ht="13.5" customHeight="1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</row>
    <row r="281" spans="1:16" ht="13.5" customHeight="1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</row>
    <row r="282" spans="1:16" ht="13.5" customHeight="1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</row>
    <row r="283" spans="1:16" ht="13.5" customHeight="1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</row>
    <row r="284" spans="1:16" ht="13.5" customHeight="1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</row>
    <row r="285" spans="1:16" ht="13.5" customHeight="1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</row>
    <row r="286" spans="1:16" ht="13.5" customHeight="1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</row>
    <row r="287" spans="1:16" ht="13.5" customHeight="1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</row>
    <row r="288" spans="1:16" ht="13.5" customHeight="1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</row>
    <row r="289" spans="1:16" ht="13.5" customHeight="1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</row>
    <row r="290" spans="1:16" ht="13.5" customHeight="1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</row>
    <row r="291" spans="1:16" ht="13.5" customHeight="1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</row>
    <row r="292" spans="1:16" ht="13.5" customHeight="1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</row>
    <row r="293" spans="1:16" ht="13.5" customHeight="1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</row>
    <row r="294" spans="1:16" ht="13.5" customHeight="1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</row>
    <row r="295" spans="1:16" ht="13.5" customHeight="1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</row>
    <row r="296" spans="1:16" ht="13.5" customHeight="1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</row>
    <row r="297" spans="1:16" ht="13.5" customHeight="1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</row>
    <row r="298" spans="1:16" ht="13.5" customHeight="1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</row>
    <row r="299" spans="1:16" ht="13.5" customHeight="1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</row>
    <row r="300" spans="1:16" ht="13.5" customHeight="1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</row>
    <row r="301" spans="1:16" ht="13.5" customHeight="1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</row>
    <row r="302" spans="1:16" ht="13.5" customHeight="1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</row>
    <row r="303" spans="1:16" ht="13.5" customHeight="1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</row>
    <row r="304" spans="1:16" ht="13.5" customHeight="1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</row>
    <row r="305" spans="1:16" ht="13.5" customHeight="1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</row>
    <row r="306" spans="1:16" ht="13.5" customHeight="1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</row>
    <row r="307" spans="1:16" ht="13.5" customHeight="1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</row>
    <row r="308" spans="1:16" ht="13.5" customHeight="1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</row>
    <row r="309" spans="1:16" ht="13.5" customHeight="1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</row>
    <row r="310" spans="1:16" ht="13.5" customHeight="1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</row>
    <row r="311" spans="1:16" ht="13.5" customHeight="1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</row>
    <row r="312" spans="1:16" ht="13.5" customHeight="1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</row>
    <row r="313" spans="1:16" ht="13.5" customHeight="1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</row>
    <row r="314" spans="1:16" ht="13.5" customHeight="1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</row>
    <row r="315" spans="1:16" ht="13.5" customHeight="1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</row>
    <row r="316" spans="1:16" ht="13.5" customHeight="1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</row>
    <row r="317" spans="1:16" ht="13.5" customHeight="1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</row>
    <row r="318" spans="1:16" ht="13.5" customHeight="1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</row>
    <row r="319" spans="1:16" ht="13.5" customHeight="1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</row>
    <row r="320" spans="1:16" ht="13.5" customHeight="1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</row>
    <row r="321" spans="1:16" ht="13.5" customHeight="1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</row>
    <row r="322" spans="1:16" ht="13.5" customHeight="1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</row>
    <row r="323" spans="1:16" ht="13.5" customHeight="1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</row>
    <row r="324" spans="1:16" ht="13.5" customHeight="1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</row>
    <row r="325" spans="1:16" ht="13.5" customHeight="1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</row>
    <row r="326" spans="1:16" ht="13.5" customHeight="1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</row>
    <row r="327" spans="1:16" ht="13.5" customHeight="1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</row>
    <row r="328" spans="1:16" ht="13.5" customHeight="1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</row>
    <row r="329" spans="1:16" ht="13.5" customHeight="1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</row>
    <row r="330" spans="1:16" ht="13.5" customHeight="1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</row>
    <row r="331" spans="1:16" ht="13.5" customHeight="1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</row>
    <row r="332" spans="1:16" ht="13.5" customHeight="1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</row>
    <row r="333" spans="1:16" ht="13.5" customHeight="1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</row>
    <row r="334" spans="1:16" ht="13.5" customHeight="1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</row>
    <row r="335" spans="1:16" ht="13.5" customHeight="1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</row>
    <row r="336" spans="1:16" ht="13.5" customHeight="1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</row>
    <row r="337" spans="1:16" ht="13.5" customHeight="1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</row>
    <row r="338" spans="1:16" ht="13.5" customHeight="1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</row>
    <row r="339" spans="1:16" ht="13.5" customHeight="1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</row>
    <row r="340" spans="1:16" ht="13.5" customHeight="1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</row>
    <row r="341" spans="1:16" ht="13.5" customHeight="1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</row>
    <row r="342" spans="1:16" ht="13.5" customHeight="1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</row>
    <row r="343" spans="1:16" ht="13.5" customHeight="1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</row>
    <row r="344" spans="1:16" ht="13.5" customHeight="1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</row>
    <row r="345" spans="1:16" ht="13.5" customHeight="1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</row>
    <row r="346" spans="1:16" ht="13.5" customHeight="1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</row>
    <row r="347" spans="1:16" ht="13.5" customHeight="1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</row>
    <row r="348" spans="1:16" ht="13.5" customHeight="1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</row>
    <row r="349" spans="1:16" ht="13.5" customHeight="1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</row>
    <row r="350" spans="1:16" ht="13.5" customHeight="1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</row>
    <row r="351" spans="1:16" ht="13.5" customHeight="1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</row>
    <row r="352" spans="1:16" ht="13.5" customHeight="1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</row>
    <row r="353" spans="1:16" ht="13.5" customHeight="1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</row>
    <row r="354" spans="1:16" ht="13.5" customHeight="1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</row>
    <row r="355" spans="1:16" ht="13.5" customHeight="1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</row>
    <row r="356" spans="1:16" ht="13.5" customHeight="1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</row>
    <row r="357" spans="1:16" ht="13.5" customHeight="1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</row>
    <row r="358" spans="1:16" ht="13.5" customHeight="1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</row>
    <row r="359" spans="1:16" ht="13.5" customHeight="1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</row>
    <row r="360" spans="1:16" ht="13.5" customHeight="1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</row>
    <row r="361" spans="1:16" ht="13.5" customHeight="1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</row>
    <row r="362" spans="1:16" ht="13.5" customHeight="1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</row>
    <row r="363" spans="1:16" ht="13.5" customHeight="1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</row>
    <row r="364" spans="1:16" ht="13.5" customHeight="1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</row>
    <row r="365" spans="1:16" ht="13.5" customHeight="1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</row>
    <row r="366" spans="1:16" ht="13.5" customHeight="1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</row>
    <row r="367" spans="1:16" ht="13.5" customHeight="1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</row>
    <row r="368" spans="1:16" ht="13.5" customHeight="1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</row>
    <row r="369" spans="1:16" ht="13.5" customHeight="1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</row>
    <row r="370" spans="1:16" ht="13.5" customHeight="1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</row>
    <row r="371" spans="1:16" ht="13.5" customHeight="1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</row>
    <row r="372" spans="1:16" ht="13.5" customHeight="1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</row>
    <row r="373" spans="1:16" ht="13.5" customHeight="1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</row>
    <row r="374" spans="1:16" ht="13.5" customHeight="1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</row>
    <row r="375" spans="1:16" ht="13.5" customHeight="1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</row>
    <row r="376" spans="1:16" ht="13.5" customHeight="1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</row>
    <row r="377" spans="1:16" ht="13.5" customHeight="1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</row>
    <row r="378" spans="1:16" ht="13.5" customHeight="1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</row>
    <row r="379" spans="1:16" ht="13.5" customHeight="1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</row>
    <row r="380" spans="1:16" ht="13.5" customHeight="1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</row>
    <row r="381" spans="1:16" ht="13.5" customHeight="1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</row>
    <row r="382" spans="1:16" ht="13.5" customHeight="1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</row>
    <row r="383" spans="1:16" ht="13.5" customHeight="1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</row>
    <row r="384" spans="1:16" ht="13.5" customHeight="1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</row>
    <row r="385" spans="1:16" ht="13.5" customHeight="1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</row>
    <row r="386" spans="1:16" ht="13.5" customHeight="1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</row>
    <row r="387" spans="1:16" ht="13.5" customHeight="1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</row>
    <row r="388" spans="1:16" ht="13.5" customHeight="1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</row>
    <row r="389" spans="1:16" ht="13.5" customHeight="1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</row>
    <row r="390" spans="1:16" ht="13.5" customHeight="1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</row>
    <row r="391" spans="1:16" ht="13.5" customHeight="1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</row>
    <row r="392" spans="1:16" ht="13.5" customHeight="1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</row>
    <row r="393" spans="1:16" ht="13.5" customHeight="1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</row>
    <row r="394" spans="1:16" ht="13.5" customHeight="1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</row>
    <row r="395" spans="1:16" ht="13.5" customHeight="1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</row>
    <row r="396" spans="1:16" ht="13.5" customHeight="1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</row>
    <row r="397" spans="1:16" ht="13.5" customHeight="1" x14ac:dyDescent="0.2"/>
    <row r="398" spans="1:16" ht="13.5" customHeight="1" x14ac:dyDescent="0.2"/>
    <row r="399" spans="1:16" ht="13.5" customHeight="1" x14ac:dyDescent="0.2"/>
    <row r="400" spans="1:16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</sheetData>
  <mergeCells count="8">
    <mergeCell ref="B1:O1"/>
    <mergeCell ref="B2:O3"/>
    <mergeCell ref="B12:O12"/>
    <mergeCell ref="B15:O15"/>
    <mergeCell ref="B21:P21"/>
    <mergeCell ref="B5:O5"/>
    <mergeCell ref="B6:O6"/>
    <mergeCell ref="B9:O9"/>
  </mergeCells>
  <pageMargins left="0.511811023622047" right="0.511811023622047" top="0.39370078740157499" bottom="0.39370078740157499" header="0.39370078740157499" footer="0.39370078740157499"/>
  <pageSetup paperSize="9" orientation="landscape" horizontalDpi="0" verticalDpi="0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>
    <outlinePr summaryBelow="0" summaryRight="0"/>
  </sheetPr>
  <dimension ref="A1:P600"/>
  <sheetViews>
    <sheetView showGridLines="0" workbookViewId="0">
      <pane ySplit="4" topLeftCell="A5" activePane="bottomLeft" state="frozen"/>
      <selection pane="bottomLeft" activeCell="B40" sqref="B40"/>
    </sheetView>
  </sheetViews>
  <sheetFormatPr defaultRowHeight="12.75" x14ac:dyDescent="0.2"/>
  <cols>
    <col min="2" max="2" width="12.28515625" bestFit="1" customWidth="1"/>
    <col min="3" max="3" width="10.140625" bestFit="1" customWidth="1"/>
    <col min="4" max="4" width="7.28515625" bestFit="1" customWidth="1"/>
    <col min="5" max="5" width="7.85546875" bestFit="1" customWidth="1"/>
    <col min="6" max="6" width="8.140625" bestFit="1" customWidth="1"/>
    <col min="7" max="7" width="5.28515625" bestFit="1" customWidth="1"/>
    <col min="8" max="8" width="6.85546875" bestFit="1" customWidth="1"/>
    <col min="9" max="9" width="7" bestFit="1" customWidth="1"/>
    <col min="10" max="10" width="4.85546875" bestFit="1" customWidth="1"/>
    <col min="11" max="11" width="5" bestFit="1" customWidth="1"/>
    <col min="12" max="13" width="7.140625" bestFit="1" customWidth="1"/>
    <col min="14" max="14" width="8.42578125" bestFit="1" customWidth="1"/>
    <col min="15" max="15" width="22.42578125" bestFit="1" customWidth="1"/>
    <col min="16" max="16" width="6.85546875" customWidth="1"/>
  </cols>
  <sheetData>
    <row r="1" spans="1:16" ht="21.6" customHeight="1" x14ac:dyDescent="0.2">
      <c r="B1" s="40" t="s">
        <v>1112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10"/>
    </row>
    <row r="2" spans="1:16" ht="15" customHeight="1" x14ac:dyDescent="0.2">
      <c r="B2" s="42" t="str">
        <f>+'סכום נכסי ההשקעה'!B2:D2</f>
        <v>לתאריך 31/12/2013
מבטחים- קופת גמל למטרות חופשה חגים והבראה (אישור אוצר  1154 )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10"/>
    </row>
    <row r="3" spans="1:16" ht="12.75" customHeight="1" thickBot="1" x14ac:dyDescent="0.25"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1"/>
    </row>
    <row r="4" spans="1:16" s="26" customFormat="1" ht="47.1" customHeight="1" thickBot="1" x14ac:dyDescent="0.25">
      <c r="A4" s="22"/>
      <c r="B4" s="23" t="s">
        <v>1</v>
      </c>
      <c r="C4" s="23" t="s">
        <v>1107</v>
      </c>
      <c r="D4" s="23" t="s">
        <v>70</v>
      </c>
      <c r="E4" s="23" t="s">
        <v>1193</v>
      </c>
      <c r="F4" s="23" t="s">
        <v>1194</v>
      </c>
      <c r="G4" s="23" t="s">
        <v>32</v>
      </c>
      <c r="H4" s="23" t="s">
        <v>71</v>
      </c>
      <c r="I4" s="23" t="s">
        <v>1113</v>
      </c>
      <c r="J4" s="23" t="s">
        <v>37</v>
      </c>
      <c r="K4" s="23" t="s">
        <v>1114</v>
      </c>
      <c r="L4" s="23" t="s">
        <v>1115</v>
      </c>
      <c r="M4" s="23" t="s">
        <v>1116</v>
      </c>
      <c r="N4" s="23" t="s">
        <v>1117</v>
      </c>
      <c r="O4" s="23" t="s">
        <v>40</v>
      </c>
      <c r="P4" s="36"/>
    </row>
    <row r="5" spans="1:16" ht="13.5" customHeight="1" thickBot="1" x14ac:dyDescent="0.25">
      <c r="A5" s="11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1"/>
    </row>
    <row r="6" spans="1:16" ht="13.5" customHeight="1" x14ac:dyDescent="0.2">
      <c r="A6" s="11"/>
      <c r="B6" s="14">
        <v>0</v>
      </c>
      <c r="C6" s="14">
        <v>1E-3</v>
      </c>
      <c r="D6" s="14">
        <v>0</v>
      </c>
      <c r="E6" s="29">
        <v>0</v>
      </c>
      <c r="F6" s="14">
        <v>0</v>
      </c>
      <c r="G6" s="15"/>
      <c r="H6" s="14">
        <v>0</v>
      </c>
      <c r="I6" s="28"/>
      <c r="J6" s="15"/>
      <c r="K6" s="15"/>
      <c r="L6" s="15"/>
      <c r="M6" s="15"/>
      <c r="N6" s="15"/>
      <c r="O6" s="15"/>
      <c r="P6" s="1"/>
    </row>
    <row r="7" spans="1:16" ht="13.5" customHeight="1" x14ac:dyDescent="0.2">
      <c r="A7" s="11"/>
      <c r="B7" s="16">
        <v>0</v>
      </c>
      <c r="C7" s="16">
        <v>1E-3</v>
      </c>
      <c r="D7" s="16">
        <v>0</v>
      </c>
      <c r="E7" s="17"/>
      <c r="F7" s="17"/>
      <c r="G7" s="17"/>
      <c r="H7" s="16">
        <v>0</v>
      </c>
      <c r="I7" s="17"/>
      <c r="J7" s="17"/>
      <c r="K7" s="17"/>
      <c r="L7" s="17"/>
      <c r="M7" s="17"/>
      <c r="N7" s="17"/>
      <c r="O7" s="18" t="s">
        <v>1118</v>
      </c>
      <c r="P7" s="1"/>
    </row>
    <row r="8" spans="1:16" ht="13.5" customHeight="1" x14ac:dyDescent="0.2">
      <c r="A8" s="11"/>
      <c r="B8" s="19">
        <v>0</v>
      </c>
      <c r="C8" s="19">
        <v>1E-3</v>
      </c>
      <c r="D8" s="19">
        <v>0</v>
      </c>
      <c r="E8" s="20"/>
      <c r="F8" s="20"/>
      <c r="G8" s="20"/>
      <c r="H8" s="19">
        <v>0</v>
      </c>
      <c r="I8" s="20"/>
      <c r="J8" s="20"/>
      <c r="K8" s="20"/>
      <c r="L8" s="20"/>
      <c r="M8" s="20"/>
      <c r="N8" s="20"/>
      <c r="O8" s="21" t="s">
        <v>1119</v>
      </c>
      <c r="P8" s="1"/>
    </row>
    <row r="9" spans="1:16" ht="13.5" customHeight="1" x14ac:dyDescent="0.2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6" ht="13.5" customHeight="1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6" ht="13.5" customHeight="1" x14ac:dyDescent="0.2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6" ht="13.5" customHeight="1" x14ac:dyDescent="0.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6" ht="13.5" customHeight="1" x14ac:dyDescent="0.2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6" ht="13.5" customHeight="1" x14ac:dyDescent="0.2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6" ht="13.5" customHeight="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6" ht="13.5" customHeight="1" x14ac:dyDescent="0.2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ht="13.5" customHeight="1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ht="13.5" customHeight="1" x14ac:dyDescent="0.2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ht="13.5" customHeight="1" x14ac:dyDescent="0.2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ht="13.5" customHeight="1" x14ac:dyDescent="0.2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ht="13.5" customHeight="1" x14ac:dyDescent="0.2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ht="13.5" customHeight="1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ht="13.5" customHeight="1" x14ac:dyDescent="0.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ht="13.5" customHeight="1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ht="13.5" customHeight="1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ht="13.5" customHeight="1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spans="1:15" ht="13.5" customHeight="1" x14ac:dyDescent="0.2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</row>
    <row r="28" spans="1:15" ht="13.5" customHeight="1" x14ac:dyDescent="0.2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spans="1:15" ht="13.5" customHeight="1" x14ac:dyDescent="0.2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</row>
    <row r="30" spans="1:15" ht="13.5" customHeight="1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</row>
    <row r="31" spans="1:15" ht="13.5" customHeight="1" x14ac:dyDescent="0.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</row>
    <row r="32" spans="1:15" ht="13.5" customHeight="1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</row>
    <row r="33" spans="1:15" ht="13.5" customHeight="1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</row>
    <row r="34" spans="1:15" ht="13.5" customHeight="1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</row>
    <row r="35" spans="1:15" ht="13.5" customHeight="1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</row>
    <row r="36" spans="1:15" ht="13.5" customHeight="1" x14ac:dyDescent="0.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</row>
    <row r="37" spans="1:15" ht="13.5" customHeight="1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</row>
    <row r="38" spans="1:15" ht="13.5" customHeight="1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</row>
    <row r="39" spans="1:15" ht="13.5" customHeight="1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</row>
    <row r="40" spans="1:15" ht="13.5" customHeight="1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</row>
    <row r="41" spans="1:15" ht="13.5" customHeight="1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</row>
    <row r="42" spans="1:15" ht="13.5" customHeight="1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</row>
    <row r="43" spans="1:15" ht="13.5" customHeight="1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</row>
    <row r="44" spans="1:15" ht="13.5" customHeight="1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</row>
    <row r="45" spans="1:15" ht="13.5" customHeight="1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</row>
    <row r="46" spans="1:15" ht="13.5" customHeight="1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</row>
    <row r="47" spans="1:15" ht="13.5" customHeigh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</row>
    <row r="48" spans="1:15" ht="13.5" customHeight="1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</row>
    <row r="49" spans="1:15" ht="13.5" customHeight="1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</row>
    <row r="50" spans="1:15" ht="13.5" customHeight="1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</row>
    <row r="51" spans="1:15" ht="13.5" customHeight="1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</row>
    <row r="52" spans="1:15" ht="13.5" customHeight="1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</row>
    <row r="53" spans="1:15" ht="13.5" customHeight="1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</row>
    <row r="54" spans="1:15" ht="13.5" customHeight="1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</row>
    <row r="55" spans="1:15" ht="13.5" customHeight="1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</row>
    <row r="56" spans="1:15" ht="13.5" customHeight="1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</row>
    <row r="57" spans="1:15" ht="13.5" customHeight="1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</row>
    <row r="58" spans="1:15" ht="13.5" customHeight="1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</row>
    <row r="59" spans="1:15" ht="13.5" customHeight="1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</row>
    <row r="60" spans="1:15" ht="13.5" customHeight="1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</row>
    <row r="61" spans="1:15" ht="13.5" customHeight="1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</row>
    <row r="62" spans="1:15" ht="13.5" customHeight="1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</row>
    <row r="63" spans="1:15" ht="13.5" customHeight="1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</row>
    <row r="64" spans="1:15" ht="13.5" customHeight="1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</row>
    <row r="65" spans="1:15" ht="13.5" customHeight="1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</row>
    <row r="66" spans="1:15" ht="13.5" customHeight="1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</row>
    <row r="67" spans="1:15" ht="13.5" customHeight="1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</row>
    <row r="68" spans="1:15" ht="13.5" customHeight="1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</row>
    <row r="69" spans="1:15" ht="13.5" customHeight="1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</row>
    <row r="70" spans="1:15" ht="13.5" customHeight="1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</row>
    <row r="71" spans="1:15" ht="13.5" customHeight="1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</row>
    <row r="72" spans="1:15" ht="13.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</row>
    <row r="73" spans="1:15" ht="13.5" customHeight="1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</row>
    <row r="74" spans="1:15" ht="13.5" customHeight="1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</row>
    <row r="75" spans="1:15" ht="13.5" customHeight="1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</row>
    <row r="76" spans="1:15" ht="13.5" customHeight="1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</row>
    <row r="77" spans="1:15" ht="13.5" customHeight="1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</row>
    <row r="78" spans="1:15" ht="13.5" customHeight="1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</row>
    <row r="79" spans="1:15" ht="13.5" customHeight="1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</row>
    <row r="80" spans="1:15" ht="13.5" customHeight="1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</row>
    <row r="81" spans="1:15" ht="13.5" customHeight="1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</row>
    <row r="82" spans="1:15" ht="13.5" customHeight="1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</row>
    <row r="83" spans="1:15" ht="13.5" customHeight="1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</row>
    <row r="84" spans="1:15" ht="13.5" customHeight="1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</row>
    <row r="85" spans="1:15" ht="13.5" customHeight="1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</row>
    <row r="86" spans="1:15" ht="13.5" customHeight="1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</row>
    <row r="87" spans="1:15" ht="13.5" customHeight="1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</row>
    <row r="88" spans="1:15" ht="13.5" customHeight="1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</row>
    <row r="89" spans="1:15" ht="13.5" customHeight="1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</row>
    <row r="90" spans="1:15" ht="13.5" customHeight="1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</row>
    <row r="91" spans="1:15" ht="13.5" customHeight="1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</row>
    <row r="92" spans="1:15" ht="13.5" customHeight="1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</row>
    <row r="93" spans="1:15" ht="13.5" customHeight="1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</row>
    <row r="94" spans="1:15" ht="13.5" customHeight="1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</row>
    <row r="95" spans="1:15" ht="13.5" customHeight="1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</row>
    <row r="96" spans="1:15" ht="13.5" customHeight="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</row>
    <row r="97" spans="1:15" ht="13.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</row>
    <row r="98" spans="1:15" ht="13.5" customHeight="1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</row>
    <row r="99" spans="1:15" ht="13.5" customHeight="1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</row>
    <row r="100" spans="1:15" ht="13.5" customHeight="1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</row>
    <row r="101" spans="1:15" ht="13.5" customHeight="1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</row>
    <row r="102" spans="1:15" ht="13.5" customHeight="1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</row>
    <row r="103" spans="1:15" ht="13.5" customHeight="1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</row>
    <row r="104" spans="1:15" ht="13.5" customHeight="1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</row>
    <row r="105" spans="1:15" ht="13.5" customHeight="1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</row>
    <row r="106" spans="1:15" ht="13.5" customHeight="1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</row>
    <row r="107" spans="1:15" ht="13.5" customHeight="1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</row>
    <row r="108" spans="1:15" ht="13.5" customHeight="1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</row>
    <row r="109" spans="1:15" ht="13.5" customHeight="1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</row>
    <row r="110" spans="1:15" ht="13.5" customHeight="1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</row>
    <row r="111" spans="1:15" ht="13.5" customHeight="1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</row>
    <row r="112" spans="1:15" ht="13.5" customHeight="1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</row>
    <row r="113" spans="1:15" ht="13.5" customHeight="1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</row>
    <row r="114" spans="1:15" ht="13.5" customHeight="1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</row>
    <row r="115" spans="1:15" ht="13.5" customHeight="1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</row>
    <row r="116" spans="1:15" ht="13.5" customHeight="1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</row>
    <row r="117" spans="1:15" ht="13.5" customHeight="1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</row>
    <row r="118" spans="1:15" ht="13.5" customHeight="1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</row>
    <row r="119" spans="1:15" ht="13.5" customHeight="1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</row>
    <row r="120" spans="1:15" ht="13.5" customHeight="1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</row>
    <row r="121" spans="1:15" ht="13.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</row>
    <row r="122" spans="1:15" ht="13.5" customHeight="1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</row>
    <row r="123" spans="1:15" ht="13.5" customHeight="1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</row>
    <row r="124" spans="1:15" ht="13.5" customHeight="1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</row>
    <row r="125" spans="1:15" ht="13.5" customHeight="1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</row>
    <row r="126" spans="1:15" ht="13.5" customHeight="1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</row>
    <row r="127" spans="1:15" ht="13.5" customHeight="1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</row>
    <row r="128" spans="1:15" ht="13.5" customHeight="1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</row>
    <row r="129" spans="1:15" ht="13.5" customHeight="1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</row>
    <row r="130" spans="1:15" ht="13.5" customHeight="1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</row>
    <row r="131" spans="1:15" ht="13.5" customHeight="1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</row>
    <row r="132" spans="1:15" ht="13.5" customHeight="1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</row>
    <row r="133" spans="1:15" ht="13.5" customHeight="1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</row>
    <row r="134" spans="1:15" ht="13.5" customHeight="1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</row>
    <row r="135" spans="1:15" ht="13.5" customHeight="1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</row>
    <row r="136" spans="1:15" ht="13.5" customHeight="1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</row>
    <row r="137" spans="1:15" ht="13.5" customHeight="1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</row>
    <row r="138" spans="1:15" ht="13.5" customHeight="1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</row>
    <row r="139" spans="1:15" ht="13.5" customHeight="1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</row>
    <row r="140" spans="1:15" ht="13.5" customHeight="1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</row>
    <row r="141" spans="1:15" ht="13.5" customHeight="1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</row>
    <row r="142" spans="1:15" ht="13.5" customHeight="1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</row>
    <row r="143" spans="1:15" ht="13.5" customHeight="1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</row>
    <row r="144" spans="1:15" ht="13.5" customHeight="1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</row>
    <row r="145" spans="1:15" ht="13.5" customHeight="1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</row>
    <row r="146" spans="1:15" ht="13.5" customHeight="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</row>
    <row r="147" spans="1:15" ht="13.5" customHeight="1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</row>
    <row r="148" spans="1:15" ht="13.5" customHeight="1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</row>
    <row r="149" spans="1:15" ht="13.5" customHeight="1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</row>
    <row r="150" spans="1:15" ht="13.5" customHeight="1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</row>
    <row r="151" spans="1:15" ht="13.5" customHeight="1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</row>
    <row r="152" spans="1:15" ht="13.5" customHeight="1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</row>
    <row r="153" spans="1:15" ht="13.5" customHeight="1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</row>
    <row r="154" spans="1:15" ht="13.5" customHeight="1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</row>
    <row r="155" spans="1:15" ht="13.5" customHeight="1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</row>
    <row r="156" spans="1:15" ht="13.5" customHeight="1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</row>
    <row r="157" spans="1:15" ht="13.5" customHeight="1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</row>
    <row r="158" spans="1:15" ht="13.5" customHeight="1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</row>
    <row r="159" spans="1:15" ht="13.5" customHeight="1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</row>
    <row r="160" spans="1:15" ht="13.5" customHeight="1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</row>
    <row r="161" spans="1:15" ht="13.5" customHeight="1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</row>
    <row r="162" spans="1:15" ht="13.5" customHeight="1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</row>
    <row r="163" spans="1:15" ht="13.5" customHeight="1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</row>
    <row r="164" spans="1:15" ht="13.5" customHeight="1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</row>
    <row r="165" spans="1:15" ht="13.5" customHeight="1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</row>
    <row r="166" spans="1:15" ht="13.5" customHeight="1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</row>
    <row r="167" spans="1:15" ht="13.5" customHeight="1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</row>
    <row r="168" spans="1:15" ht="13.5" customHeight="1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</row>
    <row r="169" spans="1:15" ht="13.5" customHeight="1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</row>
    <row r="170" spans="1:15" ht="13.5" customHeight="1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</row>
    <row r="171" spans="1:15" ht="13.5" customHeight="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</row>
    <row r="172" spans="1:15" ht="13.5" customHeight="1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</row>
    <row r="173" spans="1:15" ht="13.5" customHeight="1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</row>
    <row r="174" spans="1:15" ht="13.5" customHeight="1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</row>
    <row r="175" spans="1:15" ht="13.5" customHeight="1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</row>
    <row r="176" spans="1:15" ht="13.5" customHeight="1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</row>
    <row r="177" spans="1:15" ht="13.5" customHeight="1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</row>
    <row r="178" spans="1:15" ht="13.5" customHeight="1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</row>
    <row r="179" spans="1:15" ht="13.5" customHeight="1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</row>
    <row r="180" spans="1:15" ht="13.5" customHeight="1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</row>
    <row r="181" spans="1:15" ht="13.5" customHeight="1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</row>
    <row r="182" spans="1:15" ht="13.5" customHeight="1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</row>
    <row r="183" spans="1:15" ht="13.5" customHeight="1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</row>
    <row r="184" spans="1:15" ht="13.5" customHeight="1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</row>
    <row r="185" spans="1:15" ht="13.5" customHeight="1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</row>
    <row r="186" spans="1:15" ht="13.5" customHeight="1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</row>
    <row r="187" spans="1:15" ht="13.5" customHeight="1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</row>
    <row r="188" spans="1:15" ht="13.5" customHeight="1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</row>
    <row r="189" spans="1:15" ht="13.5" customHeight="1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</row>
    <row r="190" spans="1:15" ht="13.5" customHeight="1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</row>
    <row r="191" spans="1:15" ht="13.5" customHeight="1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</row>
    <row r="192" spans="1:15" ht="13.5" customHeight="1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</row>
    <row r="193" spans="1:15" ht="13.5" customHeight="1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</row>
    <row r="194" spans="1:15" ht="13.5" customHeight="1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</row>
    <row r="195" spans="1:15" ht="13.5" customHeight="1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</row>
    <row r="196" spans="1:15" ht="13.5" customHeight="1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</row>
    <row r="197" spans="1:15" ht="13.5" customHeight="1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</row>
    <row r="198" spans="1:15" ht="13.5" customHeight="1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</row>
    <row r="199" spans="1:15" ht="13.5" customHeight="1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</row>
    <row r="200" spans="1:15" ht="13.5" customHeight="1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</row>
    <row r="201" spans="1:15" ht="13.5" customHeight="1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</row>
    <row r="202" spans="1:15" ht="13.5" customHeight="1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</row>
    <row r="203" spans="1:15" ht="13.5" customHeight="1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</row>
    <row r="204" spans="1:15" ht="13.5" customHeight="1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</row>
    <row r="205" spans="1:15" ht="13.5" customHeight="1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</row>
    <row r="206" spans="1:15" ht="13.5" customHeight="1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</row>
    <row r="207" spans="1:15" ht="13.5" customHeight="1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</row>
    <row r="208" spans="1:15" ht="13.5" customHeight="1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</row>
    <row r="209" spans="1:15" ht="13.5" customHeight="1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</row>
    <row r="210" spans="1:15" ht="13.5" customHeight="1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</row>
    <row r="211" spans="1:15" ht="13.5" customHeight="1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</row>
    <row r="212" spans="1:15" ht="13.5" customHeight="1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</row>
    <row r="213" spans="1:15" ht="13.5" customHeight="1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</row>
    <row r="214" spans="1:15" ht="13.5" customHeight="1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</row>
    <row r="215" spans="1:15" ht="13.5" customHeight="1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</row>
    <row r="216" spans="1:15" ht="13.5" customHeight="1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</row>
    <row r="217" spans="1:15" ht="13.5" customHeight="1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</row>
    <row r="218" spans="1:15" ht="13.5" customHeight="1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</row>
    <row r="219" spans="1:15" ht="13.5" customHeight="1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</row>
    <row r="220" spans="1:15" ht="13.5" customHeight="1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</row>
    <row r="221" spans="1:15" ht="13.5" customHeight="1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</row>
    <row r="222" spans="1:15" ht="13.5" customHeight="1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</row>
    <row r="223" spans="1:15" ht="13.5" customHeight="1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</row>
    <row r="224" spans="1:15" ht="13.5" customHeight="1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</row>
    <row r="225" spans="1:15" ht="13.5" customHeight="1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</row>
    <row r="226" spans="1:15" ht="13.5" customHeight="1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</row>
    <row r="227" spans="1:15" ht="13.5" customHeight="1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</row>
    <row r="228" spans="1:15" ht="13.5" customHeight="1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</row>
    <row r="229" spans="1:15" ht="13.5" customHeight="1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</row>
    <row r="230" spans="1:15" ht="13.5" customHeight="1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</row>
    <row r="231" spans="1:15" ht="13.5" customHeight="1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</row>
    <row r="232" spans="1:15" ht="13.5" customHeight="1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</row>
    <row r="233" spans="1:15" ht="13.5" customHeight="1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</row>
    <row r="234" spans="1:15" ht="13.5" customHeight="1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</row>
    <row r="235" spans="1:15" ht="13.5" customHeight="1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</row>
    <row r="236" spans="1:15" ht="13.5" customHeight="1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</row>
    <row r="237" spans="1:15" ht="13.5" customHeight="1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</row>
    <row r="238" spans="1:15" ht="13.5" customHeight="1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</row>
    <row r="239" spans="1:15" ht="13.5" customHeight="1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</row>
    <row r="240" spans="1:15" ht="13.5" customHeight="1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</row>
    <row r="241" spans="1:15" ht="13.5" customHeight="1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</row>
    <row r="242" spans="1:15" ht="13.5" customHeight="1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</row>
    <row r="243" spans="1:15" ht="13.5" customHeight="1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</row>
    <row r="244" spans="1:15" ht="13.5" customHeight="1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</row>
    <row r="245" spans="1:15" ht="13.5" customHeight="1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</row>
    <row r="246" spans="1:15" ht="13.5" customHeight="1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</row>
    <row r="247" spans="1:15" ht="13.5" customHeight="1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</row>
    <row r="248" spans="1:15" ht="13.5" customHeight="1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</row>
    <row r="249" spans="1:15" ht="13.5" customHeight="1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</row>
    <row r="250" spans="1:15" ht="13.5" customHeight="1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</row>
    <row r="251" spans="1:15" ht="13.5" customHeight="1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</row>
    <row r="252" spans="1:15" ht="13.5" customHeight="1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</row>
    <row r="253" spans="1:15" ht="13.5" customHeight="1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</row>
    <row r="254" spans="1:15" ht="13.5" customHeight="1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</row>
    <row r="255" spans="1:15" ht="13.5" customHeight="1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</row>
    <row r="256" spans="1:15" ht="13.5" customHeight="1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</row>
    <row r="257" spans="1:15" ht="13.5" customHeight="1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</row>
    <row r="258" spans="1:15" ht="13.5" customHeight="1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</row>
    <row r="259" spans="1:15" ht="13.5" customHeight="1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</row>
    <row r="260" spans="1:15" ht="13.5" customHeight="1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</row>
    <row r="261" spans="1:15" ht="13.5" customHeight="1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</row>
    <row r="262" spans="1:15" ht="13.5" customHeight="1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</row>
    <row r="263" spans="1:15" ht="13.5" customHeight="1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</row>
    <row r="264" spans="1:15" ht="13.5" customHeight="1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</row>
    <row r="265" spans="1:15" ht="13.5" customHeight="1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</row>
    <row r="266" spans="1:15" ht="13.5" customHeight="1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</row>
    <row r="267" spans="1:15" ht="13.5" customHeight="1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</row>
    <row r="268" spans="1:15" ht="13.5" customHeight="1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</row>
    <row r="269" spans="1:15" ht="13.5" customHeight="1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</row>
    <row r="270" spans="1:15" ht="13.5" customHeight="1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</row>
    <row r="271" spans="1:15" ht="13.5" customHeight="1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</row>
    <row r="272" spans="1:15" ht="13.5" customHeight="1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</row>
    <row r="273" spans="1:15" ht="13.5" customHeight="1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</row>
    <row r="274" spans="1:15" ht="13.5" customHeight="1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</row>
    <row r="275" spans="1:15" ht="13.5" customHeight="1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</row>
    <row r="276" spans="1:15" ht="13.5" customHeight="1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</row>
    <row r="277" spans="1:15" ht="13.5" customHeight="1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</row>
    <row r="278" spans="1:15" ht="13.5" customHeight="1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</row>
    <row r="279" spans="1:15" ht="13.5" customHeight="1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</row>
    <row r="280" spans="1:15" ht="13.5" customHeight="1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</row>
    <row r="281" spans="1:15" ht="13.5" customHeight="1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</row>
    <row r="282" spans="1:15" ht="13.5" customHeight="1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</row>
    <row r="283" spans="1:15" ht="13.5" customHeight="1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</row>
    <row r="284" spans="1:15" ht="13.5" customHeight="1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</row>
    <row r="285" spans="1:15" ht="13.5" customHeight="1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</row>
    <row r="286" spans="1:15" ht="13.5" customHeight="1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</row>
    <row r="287" spans="1:15" ht="13.5" customHeight="1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</row>
    <row r="288" spans="1:15" ht="13.5" customHeight="1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</row>
    <row r="289" spans="1:15" ht="13.5" customHeight="1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</row>
    <row r="290" spans="1:15" ht="13.5" customHeight="1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</row>
    <row r="291" spans="1:15" ht="13.5" customHeight="1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</row>
    <row r="292" spans="1:15" ht="13.5" customHeight="1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</row>
    <row r="293" spans="1:15" ht="13.5" customHeight="1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</row>
    <row r="294" spans="1:15" ht="13.5" customHeight="1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</row>
    <row r="295" spans="1:15" ht="13.5" customHeight="1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</row>
    <row r="296" spans="1:15" ht="13.5" customHeight="1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</row>
    <row r="297" spans="1:15" ht="13.5" customHeight="1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</row>
    <row r="298" spans="1:15" ht="13.5" customHeight="1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</row>
    <row r="299" spans="1:15" ht="13.5" customHeight="1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</row>
    <row r="300" spans="1:15" ht="13.5" customHeight="1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</row>
    <row r="301" spans="1:15" ht="13.5" customHeight="1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</row>
    <row r="302" spans="1:15" ht="13.5" customHeight="1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</row>
    <row r="303" spans="1:15" ht="13.5" customHeight="1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</row>
    <row r="304" spans="1:15" ht="13.5" customHeight="1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</row>
    <row r="305" spans="1:15" ht="13.5" customHeight="1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</row>
    <row r="306" spans="1:15" ht="13.5" customHeight="1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</row>
    <row r="307" spans="1:15" ht="13.5" customHeight="1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</row>
    <row r="308" spans="1:15" ht="13.5" customHeight="1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</row>
    <row r="309" spans="1:15" ht="13.5" customHeight="1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</row>
    <row r="310" spans="1:15" ht="13.5" customHeight="1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</row>
    <row r="311" spans="1:15" ht="13.5" customHeight="1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</row>
    <row r="312" spans="1:15" ht="13.5" customHeight="1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</row>
    <row r="313" spans="1:15" ht="13.5" customHeight="1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</row>
    <row r="314" spans="1:15" ht="13.5" customHeight="1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</row>
    <row r="315" spans="1:15" ht="13.5" customHeight="1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</row>
    <row r="316" spans="1:15" ht="13.5" customHeight="1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</row>
    <row r="317" spans="1:15" ht="13.5" customHeight="1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</row>
    <row r="318" spans="1:15" ht="13.5" customHeight="1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</row>
    <row r="319" spans="1:15" ht="13.5" customHeight="1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</row>
    <row r="320" spans="1:15" ht="13.5" customHeight="1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</row>
    <row r="321" spans="1:15" ht="13.5" customHeight="1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</row>
    <row r="322" spans="1:15" ht="13.5" customHeight="1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</row>
    <row r="323" spans="1:15" ht="13.5" customHeight="1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</row>
    <row r="324" spans="1:15" ht="13.5" customHeight="1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</row>
    <row r="325" spans="1:15" ht="13.5" customHeight="1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</row>
    <row r="326" spans="1:15" ht="13.5" customHeight="1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</row>
    <row r="327" spans="1:15" ht="13.5" customHeight="1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</row>
    <row r="328" spans="1:15" ht="13.5" customHeight="1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</row>
    <row r="329" spans="1:15" ht="13.5" customHeight="1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</row>
    <row r="330" spans="1:15" ht="13.5" customHeight="1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</row>
    <row r="331" spans="1:15" ht="13.5" customHeight="1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</row>
    <row r="332" spans="1:15" ht="13.5" customHeight="1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</row>
    <row r="333" spans="1:15" ht="13.5" customHeight="1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</row>
    <row r="334" spans="1:15" ht="13.5" customHeight="1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</row>
    <row r="335" spans="1:15" ht="13.5" customHeight="1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</row>
    <row r="336" spans="1:15" ht="13.5" customHeight="1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</row>
    <row r="337" spans="1:15" ht="13.5" customHeight="1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</row>
    <row r="338" spans="1:15" ht="13.5" customHeight="1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</row>
    <row r="339" spans="1:15" ht="13.5" customHeight="1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</row>
    <row r="340" spans="1:15" ht="13.5" customHeight="1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</row>
    <row r="341" spans="1:15" ht="13.5" customHeight="1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</row>
    <row r="342" spans="1:15" ht="13.5" customHeight="1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</row>
    <row r="343" spans="1:15" ht="13.5" customHeight="1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</row>
    <row r="344" spans="1:15" ht="13.5" customHeight="1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</row>
    <row r="345" spans="1:15" ht="13.5" customHeight="1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</row>
    <row r="346" spans="1:15" ht="13.5" customHeight="1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</row>
    <row r="347" spans="1:15" ht="13.5" customHeight="1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</row>
    <row r="348" spans="1:15" ht="13.5" customHeight="1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</row>
    <row r="349" spans="1:15" ht="13.5" customHeight="1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</row>
    <row r="350" spans="1:15" ht="13.5" customHeight="1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</row>
    <row r="351" spans="1:15" ht="13.5" customHeight="1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</row>
    <row r="352" spans="1:15" ht="13.5" customHeight="1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</row>
    <row r="353" spans="1:15" ht="13.5" customHeight="1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</row>
    <row r="354" spans="1:15" ht="13.5" customHeight="1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</row>
    <row r="355" spans="1:15" ht="13.5" customHeight="1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</row>
    <row r="356" spans="1:15" ht="13.5" customHeight="1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</row>
    <row r="357" spans="1:15" ht="13.5" customHeight="1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</row>
    <row r="358" spans="1:15" ht="13.5" customHeight="1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</row>
    <row r="359" spans="1:15" ht="13.5" customHeight="1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</row>
    <row r="360" spans="1:15" ht="13.5" customHeight="1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</row>
    <row r="361" spans="1:15" ht="13.5" customHeight="1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</row>
    <row r="362" spans="1:15" ht="13.5" customHeight="1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</row>
    <row r="363" spans="1:15" ht="13.5" customHeight="1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</row>
    <row r="364" spans="1:15" ht="13.5" customHeight="1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</row>
    <row r="365" spans="1:15" ht="13.5" customHeight="1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</row>
    <row r="366" spans="1:15" ht="13.5" customHeight="1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</row>
    <row r="367" spans="1:15" ht="13.5" customHeight="1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</row>
    <row r="368" spans="1:15" ht="13.5" customHeight="1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</row>
    <row r="369" spans="1:15" ht="13.5" customHeight="1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</row>
    <row r="370" spans="1:15" ht="13.5" customHeight="1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</row>
    <row r="371" spans="1:15" ht="13.5" customHeight="1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</row>
    <row r="372" spans="1:15" ht="13.5" customHeight="1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</row>
    <row r="373" spans="1:15" ht="13.5" customHeight="1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</row>
    <row r="374" spans="1:15" ht="13.5" customHeight="1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</row>
    <row r="375" spans="1:15" ht="13.5" customHeight="1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</row>
    <row r="376" spans="1:15" ht="13.5" customHeight="1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</row>
    <row r="377" spans="1:15" ht="13.5" customHeight="1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</row>
    <row r="378" spans="1:15" ht="13.5" customHeight="1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</row>
    <row r="379" spans="1:15" ht="13.5" customHeight="1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</row>
    <row r="380" spans="1:15" ht="13.5" customHeight="1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</row>
    <row r="381" spans="1:15" ht="13.5" customHeight="1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</row>
    <row r="382" spans="1:15" ht="13.5" customHeight="1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</row>
    <row r="383" spans="1:15" ht="13.5" customHeight="1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</row>
    <row r="384" spans="1:15" ht="13.5" customHeight="1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</row>
    <row r="385" spans="1:15" ht="13.5" customHeight="1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</row>
    <row r="386" spans="1:15" ht="13.5" customHeight="1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</row>
    <row r="387" spans="1:15" ht="13.5" customHeight="1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</row>
    <row r="388" spans="1:15" ht="13.5" customHeight="1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</row>
    <row r="389" spans="1:15" ht="13.5" customHeight="1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</row>
    <row r="390" spans="1:15" ht="13.5" customHeight="1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</row>
    <row r="391" spans="1:15" ht="13.5" customHeight="1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</row>
    <row r="392" spans="1:15" ht="13.5" customHeight="1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</row>
    <row r="393" spans="1:15" ht="13.5" customHeight="1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</row>
    <row r="394" spans="1:15" ht="13.5" customHeight="1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</row>
    <row r="395" spans="1:15" ht="13.5" customHeight="1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</row>
    <row r="396" spans="1:15" ht="13.5" customHeight="1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</row>
    <row r="397" spans="1:15" ht="13.5" customHeight="1" x14ac:dyDescent="0.2"/>
    <row r="398" spans="1:15" ht="13.5" customHeight="1" x14ac:dyDescent="0.2"/>
    <row r="399" spans="1:15" ht="13.5" customHeight="1" x14ac:dyDescent="0.2"/>
    <row r="400" spans="1:15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</sheetData>
  <mergeCells count="3">
    <mergeCell ref="B5:O5"/>
    <mergeCell ref="B1:O1"/>
    <mergeCell ref="B2:O3"/>
  </mergeCells>
  <pageMargins left="0.511811023622047" right="0.511811023622047" top="0.39370078740157499" bottom="0.39370078740157499" header="0.39370078740157499" footer="0.39370078740157499"/>
  <pageSetup paperSize="9" orientation="landscape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28</vt:i4>
      </vt:variant>
    </vt:vector>
  </HeadingPairs>
  <TitlesOfParts>
    <vt:vector size="57" baseType="lpstr">
      <vt:lpstr>סכום נכסי ההשקעה</vt:lpstr>
      <vt:lpstr>מזומנים ושווי מזומנים</vt:lpstr>
      <vt:lpstr>נ"ע סחירים_ תעודות התחייבות ממש</vt:lpstr>
      <vt:lpstr>נ"ע סחירים_ תעודות חוב מסחריות</vt:lpstr>
      <vt:lpstr>נ"ע סחירים_ אג"ח קונצרני</vt:lpstr>
      <vt:lpstr>נ"ע סחירים_ מניות</vt:lpstr>
      <vt:lpstr>נ"ע סחירים_ תעודות סל</vt:lpstr>
      <vt:lpstr>נ"ע סחירים_ קרנות נאמנות</vt:lpstr>
      <vt:lpstr>נ"ע סחירים_ כתבי אופציה</vt:lpstr>
      <vt:lpstr>נ"ע סחירים_ אופציות</vt:lpstr>
      <vt:lpstr>נ"ע סחירים_ חוזים עתידיים</vt:lpstr>
      <vt:lpstr>נ"ע סחירים_ מוצרים מובנים</vt:lpstr>
      <vt:lpstr>נ"ע ל"ס_ תעודות התחייבות ממשלתי</vt:lpstr>
      <vt:lpstr>נ"ע ל"ס_ תעודות חוב מסחריות</vt:lpstr>
      <vt:lpstr>נ"ע ל"ס_ אג"ח קונצרני</vt:lpstr>
      <vt:lpstr>נ"ע ל"ס_ מניות</vt:lpstr>
      <vt:lpstr>נ"ע ל"ס_ קרנות השקעה</vt:lpstr>
      <vt:lpstr>נ"ע ל"ס_ כתבי אופציה</vt:lpstr>
      <vt:lpstr>נ"ע ל"ס_ אופציות</vt:lpstr>
      <vt:lpstr>נ"ע ל"ס_ חוזים עתידיים</vt:lpstr>
      <vt:lpstr>נ"ע ל"ס_ מוצרים מובנים</vt:lpstr>
      <vt:lpstr>הלוואות</vt:lpstr>
      <vt:lpstr>פקדונות מעל 3 חודשים</vt:lpstr>
      <vt:lpstr>זכויות במקרקעין</vt:lpstr>
      <vt:lpstr>השקעות אחרות</vt:lpstr>
      <vt:lpstr>יתרות התחייבות להשקעה</vt:lpstr>
      <vt:lpstr>אג"ח קונצרני סחיר- לפי עלות מתו</vt:lpstr>
      <vt:lpstr>אג"ח קונצרני לא סחיר- לפי עלות </vt:lpstr>
      <vt:lpstr>מסגרות מנוצלות ללווים</vt:lpstr>
      <vt:lpstr>'אג"ח קונצרני לא סחיר- לפי עלות '!WPrint_TitlesW</vt:lpstr>
      <vt:lpstr>'אג"ח קונצרני סחיר- לפי עלות מתו'!WPrint_TitlesW</vt:lpstr>
      <vt:lpstr>הלוואות!WPrint_TitlesW</vt:lpstr>
      <vt:lpstr>'השקעות אחרות'!WPrint_TitlesW</vt:lpstr>
      <vt:lpstr>'זכויות במקרקעין'!WPrint_TitlesW</vt:lpstr>
      <vt:lpstr>'יתרות התחייבות להשקעה'!WPrint_TitlesW</vt:lpstr>
      <vt:lpstr>'מזומנים ושווי מזומנים'!WPrint_TitlesW</vt:lpstr>
      <vt:lpstr>'מסגרות מנוצלות ללווים'!WPrint_TitlesW</vt:lpstr>
      <vt:lpstr>'נ"ע ל"ס_ אג"ח קונצרני'!WPrint_TitlesW</vt:lpstr>
      <vt:lpstr>'נ"ע ל"ס_ אופציות'!WPrint_TitlesW</vt:lpstr>
      <vt:lpstr>'נ"ע ל"ס_ חוזים עתידיים'!WPrint_TitlesW</vt:lpstr>
      <vt:lpstr>'נ"ע ל"ס_ כתבי אופציה'!WPrint_TitlesW</vt:lpstr>
      <vt:lpstr>'נ"ע ל"ס_ מוצרים מובנים'!WPrint_TitlesW</vt:lpstr>
      <vt:lpstr>'נ"ע ל"ס_ מניות'!WPrint_TitlesW</vt:lpstr>
      <vt:lpstr>'נ"ע ל"ס_ קרנות השקעה'!WPrint_TitlesW</vt:lpstr>
      <vt:lpstr>'נ"ע ל"ס_ תעודות התחייבות ממשלתי'!WPrint_TitlesW</vt:lpstr>
      <vt:lpstr>'נ"ע ל"ס_ תעודות חוב מסחריות'!WPrint_TitlesW</vt:lpstr>
      <vt:lpstr>'נ"ע סחירים_ אג"ח קונצרני'!WPrint_TitlesW</vt:lpstr>
      <vt:lpstr>'נ"ע סחירים_ אופציות'!WPrint_TitlesW</vt:lpstr>
      <vt:lpstr>'נ"ע סחירים_ חוזים עתידיים'!WPrint_TitlesW</vt:lpstr>
      <vt:lpstr>'נ"ע סחירים_ כתבי אופציה'!WPrint_TitlesW</vt:lpstr>
      <vt:lpstr>'נ"ע סחירים_ מוצרים מובנים'!WPrint_TitlesW</vt:lpstr>
      <vt:lpstr>'נ"ע סחירים_ מניות'!WPrint_TitlesW</vt:lpstr>
      <vt:lpstr>'נ"ע סחירים_ קרנות נאמנות'!WPrint_TitlesW</vt:lpstr>
      <vt:lpstr>'נ"ע סחירים_ תעודות התחייבות ממש'!WPrint_TitlesW</vt:lpstr>
      <vt:lpstr>'נ"ע סחירים_ תעודות חוב מסחריות'!WPrint_TitlesW</vt:lpstr>
      <vt:lpstr>'נ"ע סחירים_ תעודות סל'!WPrint_TitlesW</vt:lpstr>
      <vt:lpstr>'פקדונות מעל 3 חודשים'!WPrint_TitlesW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אלגריסי תמי</dc:creator>
  <cp:lastModifiedBy>קובי פרופמן</cp:lastModifiedBy>
  <cp:lastPrinted>2014-03-25T07:53:19Z</cp:lastPrinted>
  <dcterms:created xsi:type="dcterms:W3CDTF">2014-01-22T07:46:36Z</dcterms:created>
  <dcterms:modified xsi:type="dcterms:W3CDTF">2014-04-07T07:32:01Z</dcterms:modified>
</cp:coreProperties>
</file>