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<sst xmlns="http://schemas.openxmlformats.org/spreadsheetml/2006/main" uniqueCount="353" count="353">
  <si>
    <t>סכום נכסי ההשקעה</t>
  </si>
  <si>
    <t>לתאריך 30/09/14
שם קופה: הפניקס פנסיה מקיפה 
מספר אישור 209
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</si>
  <si>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</si>
  <si>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</si>
  <si>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</si>
  <si>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</si>
  <si>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</si>
  <si>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</si>
  <si>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</si>
  <si>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</si>
  <si>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</si>
  <si>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</si>
  <si>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</si>
  <si>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</si>
  <si>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</si>
  <si>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</si>
  <si>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</si>
  <si>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</si>
  <si>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</si>
  <si>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</si>
  <si>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</si>
  <si>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</si>
  <si>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</si>
  <si>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</si>
  <si>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</si>
  <si>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</si>
  <si>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</si>
  <si>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</si>
  <si>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</si>
  <si>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שערי חליפין מטבעות</t>
  </si>
  <si>
    <t>חזרה לגליון סכום נכסי ההשקעה</t>
  </si>
  <si>
    <t>מטבע</t>
  </si>
  <si>
    <t>לי"שט</t>
  </si>
  <si>
    <t>דולר ארה"ב</t>
  </si>
  <si>
    <t>אירו 1</t>
  </si>
  <si>
    <t>פרנק שוויצרי</t>
  </si>
  <si>
    <t>דולר קנדי</t>
  </si>
  <si>
    <t>דולר אוסטרלי</t>
  </si>
  <si>
    <t>יין יפני</t>
  </si>
  <si>
    <t>ריאל ברזילאי</t>
  </si>
  <si>
    <t>דולר הונג קונג יציג</t>
  </si>
  <si>
    <t>פזו מקסיקני</t>
  </si>
  <si>
    <t>כתר נורבגי </t>
  </si>
  <si>
    <t>כתר שבדי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</si>
  <si>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</si>
  <si>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</si>
  <si>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</si>
  <si>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</si>
  <si>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</si>
  <si>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</si>
  <si>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</si>
  <si>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</si>
  <si>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</si>
  <si>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מעלות</t>
  </si>
  <si>
    <t>AA+</t>
  </si>
  <si>
    <t>GBP</t>
  </si>
  <si>
    <t>פזו מכסיקני </t>
  </si>
  <si>
    <t>FRF</t>
  </si>
  <si>
    <t>EUR</t>
  </si>
  <si>
    <t>אירו 1- אחר</t>
  </si>
  <si>
    <t>USD</t>
  </si>
  <si>
    <t>דולר ארה"ב- אחר</t>
  </si>
  <si>
    <t>JPY</t>
  </si>
  <si>
    <t>יין יפני- אחר</t>
  </si>
  <si>
    <t>לי"שט- אחר</t>
  </si>
  <si>
    <t>שקל</t>
  </si>
  <si>
    <t>עו'ש</t>
  </si>
  <si>
    <t>AA</t>
  </si>
  <si>
    <t>1111111111- 33- פועלים סהר</t>
  </si>
  <si>
    <t>1111111110- 12- בנק הפועלים</t>
  </si>
  <si>
    <t>פ.ח.ק.</t>
  </si>
  <si>
    <t>סה"כ בישראל</t>
  </si>
  <si>
    <t>בחו"ל</t>
  </si>
  <si>
    <t>21050456בנק לאומי</t>
  </si>
  <si>
    <t>2054920בנק לאומי</t>
  </si>
  <si>
    <t>סה"כ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</si>
  <si>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</si>
  <si>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</si>
  <si>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</si>
  <si>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</si>
  <si>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</si>
  <si>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</si>
  <si>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לא צמודות</t>
  </si>
  <si>
    <t>RF</t>
  </si>
  <si>
    <t>סה"כ לא צמודות</t>
  </si>
  <si>
    <t>סה"כ </t>
  </si>
  <si>
    <t>Moodys</t>
  </si>
  <si>
    <t>A3</t>
  </si>
  <si>
    <t>לא מדורג</t>
  </si>
  <si>
    <t>סה"כ תעודות התחייבות ממשלתיות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</si>
  <si>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</si>
  <si>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</si>
  <si>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</si>
  <si>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</si>
  <si>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</si>
  <si>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</si>
  <si>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</si>
  <si>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</si>
  <si>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</si>
  <si>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</si>
  <si>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צמוד למדד</t>
  </si>
  <si>
    <t>מידרוג</t>
  </si>
  <si>
    <t>בנקים-מסחרי ומשכנתאות</t>
  </si>
  <si>
    <t>תעשיה-מזון,משקאות וטבק</t>
  </si>
  <si>
    <t>נדלן מניב-ישראל</t>
  </si>
  <si>
    <t>שרותים-תקשורת ומחשב</t>
  </si>
  <si>
    <t>בזק       5- בזק</t>
  </si>
  <si>
    <t>Aa2</t>
  </si>
  <si>
    <t>לאומי מימון 7- בנק לאומי</t>
  </si>
  <si>
    <t>פועלים הנפ' אג' 10- בנק הפועלים</t>
  </si>
  <si>
    <t>AA-</t>
  </si>
  <si>
    <t>Aa3</t>
  </si>
  <si>
    <t>אמות השקעות ק.1- אמות</t>
  </si>
  <si>
    <t>גב ים אג"ח ו'- גב ים</t>
  </si>
  <si>
    <t>נדלן מניב מדינות מפותחות</t>
  </si>
  <si>
    <t>גזית גלוב אגח ד- גזית גלוב 1982</t>
  </si>
  <si>
    <t>ביטוח</t>
  </si>
  <si>
    <t>תעשיה-אחר</t>
  </si>
  <si>
    <t>S&amp;P</t>
  </si>
  <si>
    <t>שירותים-תשתיות חשמל ומים</t>
  </si>
  <si>
    <t>תעשיה-כריה,כימיה גומי ופלסטיק</t>
  </si>
  <si>
    <t>A+</t>
  </si>
  <si>
    <t>אנרגיה-זיקוק שיווק,גז</t>
  </si>
  <si>
    <t>5.3% סלקום ב'- סלקום</t>
  </si>
  <si>
    <t>A1</t>
  </si>
  <si>
    <t>השקעות והחזקות</t>
  </si>
  <si>
    <t>חברה לישראל 7- חברה לישראל</t>
  </si>
  <si>
    <t>מליסרון אג"ח ג'- מליסרון</t>
  </si>
  <si>
    <t>נדלן יזמי - ישראל</t>
  </si>
  <si>
    <t>פז חברת נפט ב'- פז נפט</t>
  </si>
  <si>
    <t>רבוע נדלן ב- רבוע כחול נדל"ן</t>
  </si>
  <si>
    <t>נדל"ן ובינוי</t>
  </si>
  <si>
    <t>מסחר</t>
  </si>
  <si>
    <t>שופרסל    ב- שופרסל</t>
  </si>
  <si>
    <t>נדלן יזמי מדינות מפותחות</t>
  </si>
  <si>
    <t>נדלן יזמי מדינות מתפתחות</t>
  </si>
  <si>
    <t>A</t>
  </si>
  <si>
    <t>A2</t>
  </si>
  <si>
    <t>ליסינג</t>
  </si>
  <si>
    <t>נדלן מניב - OECD</t>
  </si>
  <si>
    <t>פנימי</t>
  </si>
  <si>
    <t>A-</t>
  </si>
  <si>
    <t>BBB+</t>
  </si>
  <si>
    <t>Baa1</t>
  </si>
  <si>
    <t>היי-טק</t>
  </si>
  <si>
    <t>BBB</t>
  </si>
  <si>
    <t>בזן אג"ח 2- בתי זיקוק לנפט</t>
  </si>
  <si>
    <t>Baa2</t>
  </si>
  <si>
    <t>BBB-</t>
  </si>
  <si>
    <t>Ba1</t>
  </si>
  <si>
    <t>BB</t>
  </si>
  <si>
    <t>Ca</t>
  </si>
  <si>
    <t>CC</t>
  </si>
  <si>
    <t>C</t>
  </si>
  <si>
    <t>D</t>
  </si>
  <si>
    <t>פלאזה סנטרס- פלאזה סנטר</t>
  </si>
  <si>
    <t>NR3</t>
  </si>
  <si>
    <t>סה"כ צמוד למדד</t>
  </si>
  <si>
    <t>לא צמוד</t>
  </si>
  <si>
    <t>תעשיה-מכונות,ציוד חשמלי ואלקטר</t>
  </si>
  <si>
    <t>שירותים פיננסים</t>
  </si>
  <si>
    <t>שירותים-תירות,הארחה,ליסינג</t>
  </si>
  <si>
    <t>מבני תעשיה- מבני תעשיה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</si>
  <si>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</si>
  <si>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</si>
  <si>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</si>
  <si>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</si>
  <si>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</si>
  <si>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Financials</t>
  </si>
  <si>
    <t>Utilities</t>
  </si>
  <si>
    <t>תקשורת ומדיה</t>
  </si>
  <si>
    <t>Energy</t>
  </si>
  <si>
    <t>IL0011321747</t>
  </si>
  <si>
    <t>*DEVTAM 5.082 12/30/23- דלק ואבנר(תמר בונד)בע"מ</t>
  </si>
  <si>
    <t>Telecommunication Services</t>
  </si>
  <si>
    <t>Baa3</t>
  </si>
  <si>
    <t>BB+</t>
  </si>
  <si>
    <t>Materials</t>
  </si>
  <si>
    <t>סה"כ אג"ח קונצרני</t>
  </si>
  <si>
    <t>חממות טכנולוגיה</t>
  </si>
  <si>
    <t>תעשיה-פארמה</t>
  </si>
  <si>
    <t>Information Technology</t>
  </si>
  <si>
    <t>מתכת ומוצרי בניה</t>
  </si>
  <si>
    <t>שירותים-תירות,בתי מלון,הארחה,ל</t>
  </si>
  <si>
    <t>Consumer Discretionary</t>
  </si>
  <si>
    <t>Consumer Staples</t>
  </si>
  <si>
    <t>CERAGON NETWORK- סרגון</t>
  </si>
  <si>
    <t>Consumers Discretionary</t>
  </si>
  <si>
    <t>CY0100141015</t>
  </si>
  <si>
    <t>MIRLAND- מירלנד</t>
  </si>
  <si>
    <t>Health Care</t>
  </si>
  <si>
    <t>KAMADA LTD- KAMADA</t>
  </si>
  <si>
    <t>IL0011316309</t>
  </si>
  <si>
    <t>IL0010834765</t>
  </si>
  <si>
    <t>RADWARE LTD- רדוור</t>
  </si>
  <si>
    <t>IL0010826274</t>
  </si>
  <si>
    <t>CY0101380612</t>
  </si>
  <si>
    <t>פויינטר- פוינטר</t>
  </si>
  <si>
    <t>US6866881021</t>
  </si>
  <si>
    <t>ISRAEL CHEMICALS LI- כימיקלים לישראל</t>
  </si>
  <si>
    <t>MATOMY MEDIA GR- MATOMY MEDIA</t>
  </si>
  <si>
    <t>US0028241000</t>
  </si>
  <si>
    <t>Industrials</t>
  </si>
  <si>
    <t>US38259P5089</t>
  </si>
  <si>
    <t>סה"כ מניות</t>
  </si>
  <si>
    <t>אחר</t>
  </si>
  <si>
    <t>סה"כ אחר</t>
  </si>
  <si>
    <t>short</t>
  </si>
  <si>
    <t>סה"כ short</t>
  </si>
  <si>
    <t>IE00B3D07G23</t>
  </si>
  <si>
    <t>אגח מרובה AXA</t>
  </si>
  <si>
    <t>B</t>
  </si>
  <si>
    <t>EM מרובה</t>
  </si>
  <si>
    <t>מרובה CONSTELLATION</t>
  </si>
  <si>
    <t>Constellation- CONSTELLATION</t>
  </si>
  <si>
    <t>כתבי אופציה בחו"ל</t>
  </si>
  <si>
    <t>סה"כ כתבי אופציה בחו"ל</t>
  </si>
  <si>
    <t>סה"כ כתבי אופציה</t>
  </si>
  <si>
    <t>מדדים כולל מניות</t>
  </si>
  <si>
    <t>נגזרים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</si>
  <si>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</si>
  <si>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</si>
  <si>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</si>
  <si>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</si>
  <si>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</si>
  <si>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</si>
  <si>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</si>
  <si>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</si>
  <si>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</si>
  <si>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 מרובהNIKKEY ענף</t>
  </si>
  <si>
    <t>Nikkei 225 (ose) sep14</t>
  </si>
  <si>
    <t>סה"כ 0</t>
  </si>
  <si>
    <t>סה"כ חוזים עתידיים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</si>
  <si>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</si>
  <si>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</si>
  <si>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</si>
  <si>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</si>
  <si>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</si>
  <si>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</si>
  <si>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</si>
  <si>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</si>
  <si>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</si>
  <si>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</si>
  <si>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</si>
  <si>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</si>
  <si>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</si>
  <si>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</si>
  <si>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</si>
  <si>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</si>
  <si>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</si>
  <si>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01/01/00</t>
  </si>
  <si>
    <t>01/02/01</t>
  </si>
  <si>
    <t>ערד 2026 סדרה 8784- ממשלת ישראל</t>
  </si>
  <si>
    <t>02/12/12</t>
  </si>
  <si>
    <t>01/01/14</t>
  </si>
  <si>
    <t>ערד 2029 סדרה 8810- ממשלת ישראל</t>
  </si>
  <si>
    <t>01/08/14</t>
  </si>
  <si>
    <t>01/11/07</t>
  </si>
  <si>
    <t>01/02/10</t>
  </si>
  <si>
    <t>24/06/14</t>
  </si>
  <si>
    <t>צמוד מדד</t>
  </si>
  <si>
    <t>16/12/10</t>
  </si>
  <si>
    <t>29/12/11</t>
  </si>
  <si>
    <t>18/12/12</t>
  </si>
  <si>
    <t>30/06/08</t>
  </si>
  <si>
    <t>Caa2</t>
  </si>
  <si>
    <t>26/08/12</t>
  </si>
  <si>
    <t>CCC</t>
  </si>
  <si>
    <t>סה"כ צמוד מדד</t>
  </si>
  <si>
    <t>צמוד למטח</t>
  </si>
  <si>
    <t>20/08/14</t>
  </si>
  <si>
    <t>סה"כ צמוד למטח</t>
  </si>
  <si>
    <t>קרנות ניהול</t>
  </si>
  <si>
    <t>24/05/12</t>
  </si>
  <si>
    <t>31/03/08</t>
  </si>
  <si>
    <t>KYG1770M1188</t>
  </si>
  <si>
    <t>20/03/13</t>
  </si>
  <si>
    <t>שותפויות נדלן</t>
  </si>
  <si>
    <t>05/06/13</t>
  </si>
  <si>
    <t>31/03/14</t>
  </si>
  <si>
    <t>02/12/10</t>
  </si>
  <si>
    <t>אינטק פארמה- אופ' לא סחירה- אינטק פארמה</t>
  </si>
  <si>
    <t>מט"ח/מט"ח</t>
  </si>
  <si>
    <t>סה"כ מט"ח/מט"ח</t>
  </si>
  <si>
    <t>18/09/14</t>
  </si>
  <si>
    <t>31/08/14</t>
  </si>
  <si>
    <t>30/09/14</t>
  </si>
  <si>
    <t>13/08/14</t>
  </si>
  <si>
    <t>26/06/14</t>
  </si>
  <si>
    <t>25/02/14</t>
  </si>
  <si>
    <t>30/06/14</t>
  </si>
  <si>
    <t>IRS 1.375% 18.9.19- בנק הפועלים</t>
  </si>
  <si>
    <t>31/03/12</t>
  </si>
  <si>
    <t>מרובה IBOXHA</t>
  </si>
  <si>
    <t>10/09/14</t>
  </si>
  <si>
    <t>NL0010853644</t>
  </si>
  <si>
    <t>DSCT IT Delta 1 27.8.15- בנק דיסקונט</t>
  </si>
  <si>
    <t>24/11/10</t>
  </si>
  <si>
    <t>הלוואות</t>
  </si>
  <si>
    <t>פנסיה מקיפה-אקסלנס עמיתים</t>
  </si>
  <si>
    <t>מובטחות בערבות בנקאית</t>
  </si>
  <si>
    <t>סה"כ מובטחות בערבות בנקאית</t>
  </si>
  <si>
    <t>מובטחות בבטחונות אחרים</t>
  </si>
  <si>
    <t>גורם כח'</t>
  </si>
  <si>
    <t>גורם תב</t>
  </si>
  <si>
    <t>גורם ב'</t>
  </si>
  <si>
    <t>גורם יד'</t>
  </si>
  <si>
    <t>גורם נב'</t>
  </si>
  <si>
    <t>גורם מג'</t>
  </si>
  <si>
    <t>גורם נד'</t>
  </si>
  <si>
    <t>NR1</t>
  </si>
  <si>
    <t>גורם נג'</t>
  </si>
  <si>
    <t>גורם נג''</t>
  </si>
  <si>
    <t>סה"כ מובטחות בבטחונות אחרים</t>
  </si>
  <si>
    <t>גורם כא'</t>
  </si>
  <si>
    <t>לא מובטחות</t>
  </si>
  <si>
    <t>סקופ מתכות בע"מ</t>
  </si>
  <si>
    <t>סה"כ לא מובטחות</t>
  </si>
  <si>
    <t>פקדונות מעל 3 חודשים</t>
  </si>
  <si>
    <t>זכויות במקרקעין</t>
  </si>
  <si>
    <t>מניב</t>
  </si>
  <si>
    <t>10/04/13</t>
  </si>
  <si>
    <t>סה"כ מניב</t>
  </si>
  <si>
    <t>לא מניב</t>
  </si>
  <si>
    <t>סה"כ לא מניב</t>
  </si>
  <si>
    <t>השקעות אחרות</t>
  </si>
  <si>
    <t>חייבים / זכאים</t>
  </si>
  <si>
    <t>יתרות התחייבות להשקעה</t>
  </si>
  <si>
    <t>עלות מתואמת 
 (אלפי ש''ח)</t>
  </si>
  <si>
    <t>ריבית אפקטיבית (אחוזים)</t>
  </si>
  <si>
    <t>17/11/08</t>
  </si>
  <si>
    <t>מסגרות מנוצלות ללווים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</si>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</sst>
</file>

<file path=xl/styles.xml><?xml version="1.0" encoding="utf-8"?>
<styleSheet xmlns="http://schemas.openxmlformats.org/spreadsheetml/2006/main">
  <fonts count="1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1"/>
      <i val="0"/>
      <u val="none"/>
      <color rgb="FF000000"/>
      <name val="David"/>
      <vertAlign val="baseline"/>
      <sz val="14"/>
      <strike val="0"/>
    </font>
    <font>
      <b val="1"/>
      <i val="0"/>
      <u val="none"/>
      <color rgb="FF000000"/>
      <name val="Arial"/>
      <vertAlign val="baseline"/>
      <sz val="14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000000"/>
      <name val="Arial"/>
      <vertAlign val="baseline"/>
      <sz val="12"/>
      <strike val="0"/>
    </font>
    <font>
      <b val="0"/>
      <i val="0"/>
      <u val="none"/>
      <color rgb="FF000000"/>
      <name val="Miriam"/>
      <vertAlign val="baseline"/>
      <sz val="10"/>
      <strike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center" vertical="top" wrapText="1" shrinkToFit="0" textRotation="0" indent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5" fillId="3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4" xfId="0">
      <alignment horizontal="right" vertical="center" wrapText="1" shrinkToFit="0" textRotation="0" indent="0"/>
    </xf>
    <xf applyAlignment="1" applyBorder="1" applyFont="1" applyFill="1" applyNumberFormat="1" fontId="7" fillId="2" borderId="1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4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9" fillId="5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4" xfId="0">
      <alignment horizontal="right" vertical="center" wrapText="1" shrinkToFit="0" textRotation="0" indent="0"/>
    </xf>
    <xf applyAlignment="1" applyBorder="1" applyFont="1" applyFill="1" applyNumberFormat="1" fontId="9" fillId="5" borderId="1" numFmtId="4" xfId="0">
      <alignment horizontal="right" vertical="center" wrapText="1" shrinkToFit="0" textRotation="0" indent="0"/>
    </xf>
    <xf applyAlignment="1" applyBorder="1" applyFont="1" applyFill="1" applyNumberFormat="1" fontId="10" fillId="2" borderId="1" numFmtId="49" xfId="0">
      <alignment horizontal="right" vertical="center" wrapText="1" shrinkToFit="0" textRotation="0" indent="0"/>
    </xf>
    <xf applyAlignment="1" applyBorder="1" applyFont="1" applyFill="1" applyNumberFormat="1" fontId="10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3" fillId="2" borderId="0" numFmtId="0" xfId="0">
      <alignment horizontal="general" vertical="top" wrapText="0" shrinkToFit="0" textRotation="0" indent="0"/>
    </xf>
    <xf applyAlignment="1" applyBorder="1" applyFont="1" applyFill="1" applyNumberFormat="1" fontId="6" fillId="0" borderId="0" numFmtId="0" xfId="0">
      <alignment horizontal="right" vertical="top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1" fillId="0" borderId="0" numFmtId="0" xfId="0">
      <alignment horizontal="center" vertical="bottom" wrapText="0" shrinkToFit="0" textRotation="0" indent="0"/>
    </xf>
    <xf applyAlignment="1" applyBorder="1" applyFont="1" applyFill="1" applyNumberFormat="1" fontId="11" fillId="0" borderId="0" numFmtId="0" xfId="0">
      <alignment horizontal="center" vertical="bottom" wrapText="1" shrinkToFit="0" textRotation="0" indent="0"/>
    </xf>
    <xf applyAlignment="1" applyBorder="1" applyFont="1" applyFill="1" applyNumberFormat="1" fontId="6" fillId="0" borderId="0" numFmtId="0" xfId="0">
      <alignment horizontal="general" vertical="top" wrapText="0" shrinkToFit="0" textRotation="0" indent="0"/>
    </xf>
    <xf applyAlignment="1" applyBorder="1" applyFont="1" applyFill="1" applyNumberFormat="1" fontId="12" fillId="0" borderId="0" numFmtId="0" xfId="0">
      <alignment horizontal="right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3" Type="http://schemas.openxmlformats.org/officeDocument/2006/relationships/styles" Target="styles.xml"/>
  <Relationship Id="rId32" Type="http://schemas.openxmlformats.org/officeDocument/2006/relationships/sharedStrings" Target="sharedStrings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39"/>
  <sheetViews>
    <sheetView workbookViewId="0" showGridLines="0" tabSelected="1">
      <selection activeCell="A32" sqref="A32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55.71094" customWidth="1"/>
    <col min="7" max="16384" style="1"/>
  </cols>
  <sheetData>
    <row r="1" spans="1:6" customHeight="1" ht="25.15">
      <c r="A1" s="2" t="s">
        <v>0</v>
      </c>
    </row>
    <row r="2" spans="1:6" customHeight="1" ht="3.6"/>
    <row r="3" spans="1:6" customHeight="1" ht="61.15">
      <c r="A3" s="3" t="s">
        <v>1</v>
      </c>
      <c r="B3" s="4"/>
      <c r="C3" s="4"/>
      <c r="D3" s="4"/>
      <c r="E3" s="4"/>
    </row>
    <row r="4" spans="1:6" customHeight="1" ht="2.85">
      <c r="A4" s="5"/>
    </row>
    <row r="5" spans="1:6" customHeight="1" ht="15.2"/>
    <row r="6" spans="1:6" customHeight="1" ht="43.15">
      <c r="A6" s="6" t="s">
        <v>2</v>
      </c>
      <c r="B6" s="6" t="str">
        <v>שווי השקעה  
 (אלפי ש''ח)</v>
      </c>
      <c r="C6" s="6"/>
    </row>
    <row r="7" spans="1:6">
      <c r="A7" s="7"/>
      <c r="B7" s="7"/>
      <c r="C7" s="7" t="str">
        <v>סעיף 1. נכסים המוצגים לפי שווי הוגן:</v>
      </c>
    </row>
    <row r="8" spans="1:6">
      <c r="A8" s="7">
        <v>8.9000000000000004</v>
      </c>
      <c r="B8" s="8">
        <v>838990</v>
      </c>
      <c r="C8" s="9" t="s">
        <f>HYPERLINK("#'"&amp;גיליון1!B1&amp;"'!A2",גיליון1!A1)</f>
        <v>3</v>
      </c>
    </row>
    <row r="9" spans="1:6">
      <c r="A9" s="7"/>
      <c r="B9" s="7"/>
      <c r="C9" s="7" t="s">
        <v>4</v>
      </c>
    </row>
    <row r="10" spans="1:6">
      <c r="A10" s="7">
        <v>17.82</v>
      </c>
      <c r="B10" s="8">
        <v>1678776.45</v>
      </c>
      <c r="C10" s="9" t="s">
        <f>HYPERLINK("#'"&amp;גיליון1!B3&amp;"'!A2",גיליון1!A3)</f>
        <v>5</v>
      </c>
    </row>
    <row r="11" spans="1:6">
      <c r="A11" s="7">
        <v>0</v>
      </c>
      <c r="B11" s="7">
        <v>0</v>
      </c>
      <c r="C11" s="9" t="s">
        <f>HYPERLINK("#'"&amp;גיליון1!B4&amp;"'!A2",גיליון1!A4)</f>
        <v>6</v>
      </c>
    </row>
    <row r="12" spans="1:6">
      <c r="A12" s="7">
        <v>11.31</v>
      </c>
      <c r="B12" s="8">
        <v>1065599.9199999999</v>
      </c>
      <c r="C12" s="9" t="s">
        <f>HYPERLINK("#'"&amp;גיליון1!B5&amp;"'!A2",גיליון1!A5)</f>
        <v>7</v>
      </c>
    </row>
    <row r="13" spans="1:6">
      <c r="A13" s="7">
        <v>15.029999999999999</v>
      </c>
      <c r="B13" s="8">
        <v>1416523.99</v>
      </c>
      <c r="C13" s="9" t="s">
        <f>HYPERLINK("#'"&amp;גיליון1!B6&amp;"'!A2",גיליון1!A6)</f>
        <v>8</v>
      </c>
    </row>
    <row r="14" spans="1:6">
      <c r="A14" s="7">
        <v>3.8199999999999998</v>
      </c>
      <c r="B14" s="8">
        <v>359660.51000000001</v>
      </c>
      <c r="C14" s="9" t="s">
        <f>HYPERLINK("#'"&amp;גיליון1!B7&amp;"'!A2",גיליון1!A7)</f>
        <v>9</v>
      </c>
    </row>
    <row r="15" spans="1:6">
      <c r="A15" s="7">
        <v>3.2599999999999998</v>
      </c>
      <c r="B15" s="8">
        <v>307038.94</v>
      </c>
      <c r="C15" s="9" t="s">
        <f>HYPERLINK("#'"&amp;גיליון1!B8&amp;"'!A2",גיליון1!A8)</f>
        <v>10</v>
      </c>
    </row>
    <row r="16" spans="1:6">
      <c r="A16" s="7">
        <v>0</v>
      </c>
      <c r="B16" s="7">
        <v>406.69999999999999</v>
      </c>
      <c r="C16" s="9" t="s">
        <f>HYPERLINK("#'"&amp;גיליון1!B9&amp;"'!A2",גיליון1!A9)</f>
        <v>11</v>
      </c>
    </row>
    <row r="17" spans="1:6">
      <c r="A17" s="7">
        <v>0.050000000000000003</v>
      </c>
      <c r="B17" s="8">
        <v>5112.6899999999996</v>
      </c>
      <c r="C17" s="9" t="s">
        <f>HYPERLINK("#'"&amp;גיליון1!B10&amp;"'!A2",גיליון1!A10)</f>
        <v>12</v>
      </c>
    </row>
    <row r="18" spans="1:6">
      <c r="A18" s="7">
        <v>-0.01</v>
      </c>
      <c r="B18" s="8">
        <v>-1173.51</v>
      </c>
      <c r="C18" s="9" t="s">
        <f>HYPERLINK("#'"&amp;גיליון1!B11&amp;"'!A2",גיליון1!A11)</f>
        <v>13</v>
      </c>
    </row>
    <row r="19" spans="1:6">
      <c r="A19" s="7">
        <v>0</v>
      </c>
      <c r="B19" s="7">
        <v>0</v>
      </c>
      <c r="C19" s="9" t="s">
        <f>HYPERLINK("#'"&amp;גיליון1!B12&amp;"'!A2",גיליון1!A12)</f>
        <v>14</v>
      </c>
    </row>
    <row r="20" spans="1:6">
      <c r="A20" s="7"/>
      <c r="B20" s="7"/>
      <c r="C20" s="7" t="s">
        <v>15</v>
      </c>
    </row>
    <row r="21" spans="1:6">
      <c r="A21" s="7">
        <v>28.98</v>
      </c>
      <c r="B21" s="8">
        <v>2731189.8999999999</v>
      </c>
      <c r="C21" s="9" t="s">
        <f>HYPERLINK("#'"&amp;גיליון1!B14&amp;"'!A2",גיליון1!A14)</f>
        <v>5</v>
      </c>
    </row>
    <row r="22" spans="1:6">
      <c r="A22" s="7">
        <v>0.11</v>
      </c>
      <c r="B22" s="8">
        <v>10092.860000000001</v>
      </c>
      <c r="C22" s="9" t="s">
        <f>HYPERLINK("#'"&amp;גיליון1!B15&amp;"'!A2",גיליון1!A15)</f>
        <v>6</v>
      </c>
    </row>
    <row r="23" spans="1:6">
      <c r="A23" s="7">
        <v>2.4500000000000002</v>
      </c>
      <c r="B23" s="8">
        <v>231257.70000000001</v>
      </c>
      <c r="C23" s="9" t="s">
        <f>HYPERLINK("#'"&amp;גיליון1!B16&amp;"'!A2",גיליון1!A16)</f>
        <v>7</v>
      </c>
    </row>
    <row r="24" spans="1:6">
      <c r="A24" s="7">
        <v>0.01</v>
      </c>
      <c r="B24" s="7">
        <v>816.38</v>
      </c>
      <c r="C24" s="9" t="s">
        <f>HYPERLINK("#'"&amp;גיליון1!B17&amp;"'!A2",גיליון1!A17)</f>
        <v>8</v>
      </c>
    </row>
    <row r="25" spans="1:6">
      <c r="A25" s="7">
        <v>1.77</v>
      </c>
      <c r="B25" s="8">
        <v>166361.10000000001</v>
      </c>
      <c r="C25" s="9" t="s">
        <f>HYPERLINK("#'"&amp;גיליון1!B18&amp;"'!A2",גיליון1!A18)</f>
        <v>16</v>
      </c>
    </row>
    <row r="26" spans="1:6">
      <c r="A26" s="7">
        <v>0.01</v>
      </c>
      <c r="B26" s="8">
        <v>1264.55</v>
      </c>
      <c r="C26" s="9" t="s">
        <f>HYPERLINK("#'"&amp;גיליון1!B19&amp;"'!A2",גיליון1!A19)</f>
        <v>17</v>
      </c>
    </row>
    <row r="27" spans="1:6">
      <c r="A27" s="7">
        <v>0</v>
      </c>
      <c r="B27" s="7">
        <v>0</v>
      </c>
      <c r="C27" s="9" t="s">
        <f>HYPERLINK("#'"&amp;גיליון1!B20&amp;"'!A2",גיליון1!A20)</f>
        <v>18</v>
      </c>
    </row>
    <row r="28" spans="1:6">
      <c r="A28" s="7">
        <v>0.089999999999999997</v>
      </c>
      <c r="B28" s="8">
        <v>8590.1499999999996</v>
      </c>
      <c r="C28" s="9" t="s">
        <f>HYPERLINK("#'"&amp;גיליון1!B21&amp;"'!A2",גיליון1!A21)</f>
        <v>19</v>
      </c>
    </row>
    <row r="29" spans="1:6">
      <c r="A29" s="7">
        <v>0.13</v>
      </c>
      <c r="B29" s="8">
        <v>11917.41</v>
      </c>
      <c r="C29" s="9" t="s">
        <f>HYPERLINK("#'"&amp;גיליון1!B22&amp;"'!A2",גיליון1!A22)</f>
        <v>20</v>
      </c>
    </row>
    <row r="30" spans="1:6">
      <c r="A30" s="7">
        <v>4.3600000000000003</v>
      </c>
      <c r="B30" s="8">
        <v>410917.08000000002</v>
      </c>
      <c r="C30" s="9" t="s">
        <f>HYPERLINK("#'"&amp;גיליון1!B23&amp;"'!A2",גיליון1!A23)</f>
        <v>21</v>
      </c>
    </row>
    <row r="31" spans="1:6">
      <c r="A31" s="7">
        <v>0.050000000000000003</v>
      </c>
      <c r="B31" s="8">
        <v>4797.9399999999996</v>
      </c>
      <c r="C31" s="9" t="s">
        <f>HYPERLINK("#'"&amp;גיליון1!B24&amp;"'!A2",גיליון1!A24)</f>
        <v>22</v>
      </c>
    </row>
    <row r="32" spans="1:6">
      <c r="A32" s="7">
        <v>1.54</v>
      </c>
      <c r="B32" s="8">
        <v>144992.98000000001</v>
      </c>
      <c r="C32" s="9" t="s">
        <f>HYPERLINK("#'"&amp;גיליון1!B25&amp;"'!A2",גיליון1!A25)</f>
        <v>23</v>
      </c>
    </row>
    <row r="33" spans="1:6">
      <c r="A33" s="7">
        <v>0</v>
      </c>
      <c r="B33" s="7">
        <v>462</v>
      </c>
      <c r="C33" s="9" t="s">
        <f>HYPERLINK("#'"&amp;גיליון1!B26&amp;"'!A2",גיליון1!A26)</f>
        <v>24</v>
      </c>
    </row>
    <row r="34" spans="1:6">
      <c r="A34" s="7"/>
      <c r="B34" s="7"/>
      <c r="C34" s="7" t="s">
        <v>25</v>
      </c>
    </row>
    <row r="35" spans="1:6">
      <c r="A35" s="7">
        <v>0.31</v>
      </c>
      <c r="B35" s="8">
        <v>29299.439999999999</v>
      </c>
      <c r="C35" s="9" t="s">
        <f>HYPERLINK("#'"&amp;גיליון1!B28&amp;"'!A2",גיליון1!A28)</f>
        <v>26</v>
      </c>
    </row>
    <row r="36" spans="1:6">
      <c r="A36" s="7">
        <v>0</v>
      </c>
      <c r="B36" s="7">
        <v>0</v>
      </c>
      <c r="C36" s="9" t="s">
        <f>HYPERLINK("#'"&amp;גיליון1!B29&amp;"'!A2",גיליון1!A29)</f>
        <v>27</v>
      </c>
    </row>
    <row r="37" spans="1:6">
      <c r="A37" s="7">
        <v>0</v>
      </c>
      <c r="B37" s="7">
        <v>0</v>
      </c>
      <c r="C37" s="9" t="s">
        <f>HYPERLINK("#'"&amp;גיליון1!B30&amp;"'!A2",גיליון1!A30)</f>
        <v>28</v>
      </c>
    </row>
    <row r="38" spans="1:6">
      <c r="A38" s="10">
        <v>100</v>
      </c>
      <c r="B38" s="11">
        <v>9422895.1699999999</v>
      </c>
      <c r="C38" s="10" t="str">
        <v>סה"כ סכום נכסי ההשקעה</v>
      </c>
    </row>
    <row r="39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6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כתבי אופציה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76</v>
      </c>
      <c r="C7" s="6" t="s">
        <v>77</v>
      </c>
      <c r="D7" s="6" t="s">
        <v>78</v>
      </c>
      <c r="E7" s="6" t="s">
        <v>79</v>
      </c>
      <c r="F7" s="6" t="s">
        <v>31</v>
      </c>
      <c r="G7" s="6" t="s">
        <v>90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tr">
        <v>כתבי אופציות בישראל</v>
      </c>
    </row>
    <row r="9" spans="1:11" ht="22.5">
      <c r="A9" s="14">
        <v>0</v>
      </c>
      <c r="B9" s="14">
        <v>0.01</v>
      </c>
      <c r="C9" s="14">
        <v>2.7999999999999998</v>
      </c>
      <c r="D9" s="14">
        <v>3.2000000000000002</v>
      </c>
      <c r="E9" s="15">
        <v>87630</v>
      </c>
      <c r="F9" s="14" t="s">
        <v>65</v>
      </c>
      <c r="G9" s="14" t="s">
        <v>122</v>
      </c>
      <c r="H9" s="14">
        <v>3940228</v>
      </c>
      <c r="I9" s="14" t="str">
        <v>רציו אפ 13- רציו</v>
      </c>
    </row>
    <row r="10" spans="1:11">
      <c r="A10" s="14">
        <v>0</v>
      </c>
      <c r="B10" s="14">
        <v>4.5099999999999998</v>
      </c>
      <c r="C10" s="14">
        <v>86.719999999999999</v>
      </c>
      <c r="D10" s="14">
        <v>1.3999999999999999</v>
      </c>
      <c r="E10" s="15">
        <v>6194000</v>
      </c>
      <c r="F10" s="14" t="s">
        <v>65</v>
      </c>
      <c r="G10" s="14" t="s">
        <v>144</v>
      </c>
      <c r="H10" s="14">
        <v>1131606</v>
      </c>
      <c r="I10" s="14" t="str">
        <v>ביו לייט אפ 8- ביולייט</v>
      </c>
    </row>
    <row r="11" spans="1:11" ht="22.5">
      <c r="A11" s="14">
        <v>0</v>
      </c>
      <c r="B11" s="14">
        <v>0</v>
      </c>
      <c r="C11" s="14">
        <v>0.01</v>
      </c>
      <c r="D11" s="14">
        <v>1</v>
      </c>
      <c r="E11" s="14">
        <v>843.12</v>
      </c>
      <c r="F11" s="14" t="s">
        <v>65</v>
      </c>
      <c r="G11" s="14" t="s">
        <v>125</v>
      </c>
      <c r="H11" s="14">
        <v>7980212</v>
      </c>
      <c r="I11" s="14" t="str">
        <v>אידיבי פתוח אופ 1- אי די בי פיתוח</v>
      </c>
    </row>
    <row r="12" spans="1:11" ht="22.5">
      <c r="A12" s="14">
        <v>0</v>
      </c>
      <c r="B12" s="14">
        <v>0</v>
      </c>
      <c r="C12" s="14">
        <v>0.089999999999999997</v>
      </c>
      <c r="D12" s="14">
        <v>10.1</v>
      </c>
      <c r="E12" s="14">
        <v>843.12</v>
      </c>
      <c r="F12" s="14" t="s">
        <v>65</v>
      </c>
      <c r="G12" s="14" t="s">
        <v>125</v>
      </c>
      <c r="H12" s="14">
        <v>7980220</v>
      </c>
      <c r="I12" s="14" t="str">
        <v>אידיבי פתוח אופ 2- אי די בי פיתוח</v>
      </c>
    </row>
    <row r="13" spans="1:11" ht="22.5">
      <c r="A13" s="14">
        <v>0</v>
      </c>
      <c r="B13" s="14">
        <v>0</v>
      </c>
      <c r="C13" s="14">
        <v>0.13</v>
      </c>
      <c r="D13" s="14">
        <v>16</v>
      </c>
      <c r="E13" s="14">
        <v>843.12</v>
      </c>
      <c r="F13" s="14" t="s">
        <v>65</v>
      </c>
      <c r="G13" s="14" t="s">
        <v>125</v>
      </c>
      <c r="H13" s="14">
        <v>7980238</v>
      </c>
      <c r="I13" s="14" t="str">
        <v>אידיבי פתוח אופ 3- אי די בי פיתוח</v>
      </c>
    </row>
    <row r="14" spans="1:11">
      <c r="A14" s="14">
        <v>0</v>
      </c>
      <c r="B14" s="14">
        <v>0.23999999999999999</v>
      </c>
      <c r="C14" s="14">
        <v>0.13</v>
      </c>
      <c r="D14" s="14">
        <v>1.1000000000000001</v>
      </c>
      <c r="E14" s="15">
        <v>11930.6</v>
      </c>
      <c r="F14" s="14" t="s">
        <v>65</v>
      </c>
      <c r="G14" s="14" t="s">
        <v>132</v>
      </c>
      <c r="H14" s="14">
        <v>1130970</v>
      </c>
      <c r="I14" s="14" t="str">
        <v>סקיילקס אפ 1- סקיילקס</v>
      </c>
    </row>
    <row r="15" spans="1:11" ht="22.5">
      <c r="A15" s="14">
        <v>0</v>
      </c>
      <c r="B15" s="14">
        <v>1.0800000000000001</v>
      </c>
      <c r="C15" s="14">
        <v>67.209999999999994</v>
      </c>
      <c r="D15" s="14">
        <v>70</v>
      </c>
      <c r="E15" s="15">
        <v>96016</v>
      </c>
      <c r="F15" s="14" t="s">
        <v>65</v>
      </c>
      <c r="G15" s="14" t="s">
        <v>182</v>
      </c>
      <c r="H15" s="14">
        <v>1132364</v>
      </c>
      <c r="I15" s="14" t="str">
        <v>אינרום אפ 1- אינרום</v>
      </c>
    </row>
    <row r="16" spans="1:11" ht="22.5">
      <c r="A16" s="14">
        <v>0</v>
      </c>
      <c r="B16" s="14">
        <v>6.3499999999999996</v>
      </c>
      <c r="C16" s="14">
        <v>218.56999999999999</v>
      </c>
      <c r="D16" s="14">
        <v>465</v>
      </c>
      <c r="E16" s="15">
        <v>47003.480000000003</v>
      </c>
      <c r="F16" s="14" t="s">
        <v>65</v>
      </c>
      <c r="G16" s="14" t="s">
        <v>128</v>
      </c>
      <c r="H16" s="14">
        <v>1128685</v>
      </c>
      <c r="I16" s="14" t="str">
        <v>מגה אור אפ 2- מגה אור</v>
      </c>
    </row>
    <row r="17" spans="1:11" ht="33.75">
      <c r="A17" s="14">
        <v>0</v>
      </c>
      <c r="B17" s="14">
        <v>0.22</v>
      </c>
      <c r="C17" s="14">
        <v>1.1299999999999999</v>
      </c>
      <c r="D17" s="14">
        <v>8.8000000000000007</v>
      </c>
      <c r="E17" s="15">
        <v>12881.75</v>
      </c>
      <c r="F17" s="14" t="s">
        <v>65</v>
      </c>
      <c r="G17" s="14" t="s">
        <v>134</v>
      </c>
      <c r="H17" s="14">
        <v>1126341</v>
      </c>
      <c r="I17" s="14" t="str">
        <v>מישורים אופצ 2- מישורים חברה לפיתוח</v>
      </c>
    </row>
    <row r="18" spans="1:11" ht="33.75">
      <c r="A18" s="14">
        <v>0</v>
      </c>
      <c r="B18" s="14">
        <v>0.40000000000000002</v>
      </c>
      <c r="C18" s="14">
        <v>14.31</v>
      </c>
      <c r="D18" s="14">
        <v>9</v>
      </c>
      <c r="E18" s="15">
        <v>158982.53</v>
      </c>
      <c r="F18" s="14" t="s">
        <v>65</v>
      </c>
      <c r="G18" s="14" t="s">
        <v>183</v>
      </c>
      <c r="H18" s="14">
        <v>3860087</v>
      </c>
      <c r="I18" s="14" t="str">
        <v>קווינקו   אפ 3- קווינקו</v>
      </c>
    </row>
    <row r="19" spans="1:11" ht="33.75">
      <c r="A19" s="14">
        <v>0</v>
      </c>
      <c r="B19" s="14">
        <v>0.40000000000000002</v>
      </c>
      <c r="C19" s="14">
        <v>9.3800000000000008</v>
      </c>
      <c r="D19" s="14">
        <v>5.9000000000000004</v>
      </c>
      <c r="E19" s="15">
        <v>158982.53</v>
      </c>
      <c r="F19" s="14" t="s">
        <v>65</v>
      </c>
      <c r="G19" s="14" t="s">
        <v>183</v>
      </c>
      <c r="H19" s="14">
        <v>3860095</v>
      </c>
      <c r="I19" s="14" t="str">
        <v>קווינקו   אפ 4- קווינקו</v>
      </c>
    </row>
    <row r="20" spans="1:11" ht="33.75">
      <c r="A20" s="14">
        <v>0</v>
      </c>
      <c r="B20" s="14">
        <v>0.65000000000000002</v>
      </c>
      <c r="C20" s="14">
        <v>6.2199999999999998</v>
      </c>
      <c r="D20" s="14">
        <v>25.100000000000001</v>
      </c>
      <c r="E20" s="15">
        <v>24796.66</v>
      </c>
      <c r="F20" s="14" t="s">
        <v>65</v>
      </c>
      <c r="G20" s="14" t="s">
        <v>105</v>
      </c>
      <c r="H20" s="14">
        <v>1132869</v>
      </c>
      <c r="I20" s="14" t="str">
        <v>סאטקום מער אפ 1- סאטקום מערכות</v>
      </c>
    </row>
    <row r="21" spans="1:11">
      <c r="A21" s="13">
        <v>0</v>
      </c>
      <c r="B21" s="13"/>
      <c r="C21" s="13">
        <v>406.69999999999999</v>
      </c>
      <c r="D21" s="13"/>
      <c r="E21" s="16">
        <v>6794752.9100000001</v>
      </c>
      <c r="F21" s="13"/>
      <c r="G21" s="13"/>
      <c r="H21" s="13"/>
      <c r="I21" s="13" t="str">
        <v>סה"כ כתבי אופציות בישראל</v>
      </c>
    </row>
    <row r="22" spans="1:11">
      <c r="A22" s="13"/>
      <c r="B22" s="13"/>
      <c r="C22" s="13"/>
      <c r="D22" s="13"/>
      <c r="E22" s="13"/>
      <c r="F22" s="13"/>
      <c r="G22" s="13"/>
      <c r="H22" s="13"/>
      <c r="I22" s="13" t="s">
        <v>215</v>
      </c>
    </row>
    <row r="23" spans="1:11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</row>
    <row r="24" spans="1:11">
      <c r="A24" s="13">
        <v>0</v>
      </c>
      <c r="B24" s="13"/>
      <c r="C24" s="13">
        <v>0</v>
      </c>
      <c r="D24" s="13"/>
      <c r="E24" s="13">
        <v>0</v>
      </c>
      <c r="F24" s="13"/>
      <c r="G24" s="13"/>
      <c r="H24" s="13"/>
      <c r="I24" s="13" t="s">
        <v>216</v>
      </c>
    </row>
    <row r="25" spans="1:11">
      <c r="A25" s="10">
        <v>0</v>
      </c>
      <c r="B25" s="10"/>
      <c r="C25" s="10">
        <v>406.69999999999999</v>
      </c>
      <c r="D25" s="10"/>
      <c r="E25" s="11">
        <v>6794752.9100000001</v>
      </c>
      <c r="F25" s="10"/>
      <c r="G25" s="10"/>
      <c r="H25" s="10"/>
      <c r="I25" s="10" t="s">
        <v>217</v>
      </c>
    </row>
    <row r="26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65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אופציות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76</v>
      </c>
      <c r="C7" s="6" t="s">
        <v>77</v>
      </c>
      <c r="D7" s="6" t="s">
        <v>78</v>
      </c>
      <c r="E7" s="6" t="s">
        <v>79</v>
      </c>
      <c r="F7" s="6" t="s">
        <v>31</v>
      </c>
      <c r="G7" s="6" t="s">
        <v>90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218</v>
      </c>
    </row>
    <row r="10" spans="1:11">
      <c r="A10" s="14">
        <v>0.01</v>
      </c>
      <c r="B10" s="14">
        <v>0</v>
      </c>
      <c r="C10" s="14">
        <v>638.63999999999999</v>
      </c>
      <c r="D10" s="15">
        <v>72000</v>
      </c>
      <c r="E10" s="14">
        <v>887</v>
      </c>
      <c r="F10" s="14" t="s">
        <v>65</v>
      </c>
      <c r="G10" s="14" t="s">
        <v>219</v>
      </c>
      <c r="H10" s="14">
        <v>81176554</v>
      </c>
      <c r="I10" s="14" t="str">
        <v>DS C 600 OCT- בנק דיסקונט</v>
      </c>
    </row>
    <row r="11" spans="1:11">
      <c r="A11" s="14">
        <v>0</v>
      </c>
      <c r="B11" s="14">
        <v>0</v>
      </c>
      <c r="C11" s="14">
        <v>-31.050000000000001</v>
      </c>
      <c r="D11" s="15">
        <v>3500</v>
      </c>
      <c r="E11" s="14">
        <v>-887</v>
      </c>
      <c r="F11" s="14" t="s">
        <v>65</v>
      </c>
      <c r="G11" s="14" t="s">
        <v>219</v>
      </c>
      <c r="H11" s="14">
        <v>81176729</v>
      </c>
      <c r="I11" s="14" t="str">
        <v>DS P 600 OCT- בנק דיסקונט</v>
      </c>
    </row>
    <row r="12" spans="1:11">
      <c r="A12" s="14">
        <v>0.040000000000000001</v>
      </c>
      <c r="B12" s="14">
        <v>0</v>
      </c>
      <c r="C12" s="15">
        <v>3567.3200000000002</v>
      </c>
      <c r="D12" s="15">
        <v>202000</v>
      </c>
      <c r="E12" s="15">
        <v>1766</v>
      </c>
      <c r="F12" s="14" t="s">
        <v>65</v>
      </c>
      <c r="G12" s="14" t="s">
        <v>219</v>
      </c>
      <c r="H12" s="14">
        <v>81175523</v>
      </c>
      <c r="I12" s="14" t="str">
        <v>LM C 1300 OCT- בנק לאומי</v>
      </c>
    </row>
    <row r="13" spans="1:11">
      <c r="A13" s="14">
        <v>0</v>
      </c>
      <c r="B13" s="14">
        <v>0</v>
      </c>
      <c r="C13" s="14">
        <v>-24.719999999999999</v>
      </c>
      <c r="D13" s="15">
        <v>1400</v>
      </c>
      <c r="E13" s="15">
        <v>-1766</v>
      </c>
      <c r="F13" s="14" t="s">
        <v>65</v>
      </c>
      <c r="G13" s="14" t="s">
        <v>219</v>
      </c>
      <c r="H13" s="14">
        <v>81175671</v>
      </c>
      <c r="I13" s="14" t="str">
        <v>LM P 1300 OCT- בנק לאומי</v>
      </c>
    </row>
    <row r="14" spans="1:11">
      <c r="A14" s="14">
        <v>0</v>
      </c>
      <c r="B14" s="14">
        <v>0</v>
      </c>
      <c r="C14" s="14">
        <v>34.439999999999998</v>
      </c>
      <c r="D14" s="15">
        <v>10500</v>
      </c>
      <c r="E14" s="14">
        <v>328</v>
      </c>
      <c r="F14" s="14" t="s">
        <v>65</v>
      </c>
      <c r="G14" s="14" t="s">
        <v>219</v>
      </c>
      <c r="H14" s="14">
        <v>81176927</v>
      </c>
      <c r="I14" s="14" t="str">
        <v>MZ C 4600 OCT- בנק מזרחי טפחות</v>
      </c>
    </row>
    <row r="15" spans="1:11">
      <c r="A15" s="14">
        <v>0</v>
      </c>
      <c r="B15" s="14">
        <v>0</v>
      </c>
      <c r="C15" s="14">
        <v>-350.95999999999998</v>
      </c>
      <c r="D15" s="15">
        <v>107000</v>
      </c>
      <c r="E15" s="14">
        <v>-328</v>
      </c>
      <c r="F15" s="14" t="s">
        <v>65</v>
      </c>
      <c r="G15" s="14" t="s">
        <v>219</v>
      </c>
      <c r="H15" s="14">
        <v>81177123</v>
      </c>
      <c r="I15" s="14" t="str">
        <v>MZ P 4600 OCT- בנק מזרחי טפחות</v>
      </c>
    </row>
    <row r="16" spans="1:11">
      <c r="A16" s="14">
        <v>0</v>
      </c>
      <c r="B16" s="14">
        <v>0</v>
      </c>
      <c r="C16" s="14">
        <v>30.469999999999999</v>
      </c>
      <c r="D16" s="15">
        <v>642800</v>
      </c>
      <c r="E16" s="14">
        <v>4.7400000000000002</v>
      </c>
      <c r="F16" s="14" t="s">
        <v>65</v>
      </c>
      <c r="G16" s="14" t="s">
        <v>219</v>
      </c>
      <c r="H16" s="14">
        <v>81174062</v>
      </c>
      <c r="I16" s="14" t="str">
        <v>C 1400 OCT- מסלקת הבורסה</v>
      </c>
    </row>
    <row r="17" spans="1:11">
      <c r="A17" s="14">
        <v>0</v>
      </c>
      <c r="B17" s="14">
        <v>0</v>
      </c>
      <c r="C17" s="14">
        <v>21.739999999999998</v>
      </c>
      <c r="D17" s="15">
        <v>523800</v>
      </c>
      <c r="E17" s="14">
        <v>4.1500000000000004</v>
      </c>
      <c r="F17" s="14" t="s">
        <v>65</v>
      </c>
      <c r="G17" s="14" t="s">
        <v>219</v>
      </c>
      <c r="H17" s="14">
        <v>81200719</v>
      </c>
      <c r="I17" s="14" t="str">
        <v>C 1410 OCT- מסלקת הבורסה</v>
      </c>
    </row>
    <row r="18" spans="1:11">
      <c r="A18" s="14">
        <v>0</v>
      </c>
      <c r="B18" s="14">
        <v>0</v>
      </c>
      <c r="C18" s="14">
        <v>36.200000000000003</v>
      </c>
      <c r="D18" s="15">
        <v>436100</v>
      </c>
      <c r="E18" s="14">
        <v>8.3000000000000007</v>
      </c>
      <c r="F18" s="14" t="s">
        <v>65</v>
      </c>
      <c r="G18" s="14" t="s">
        <v>219</v>
      </c>
      <c r="H18" s="14">
        <v>81174211</v>
      </c>
      <c r="I18" s="14" t="str">
        <v>C 1420 OCT- מסלקת הבורסה</v>
      </c>
    </row>
    <row r="19" spans="1:11">
      <c r="A19" s="14">
        <v>0</v>
      </c>
      <c r="B19" s="14">
        <v>0</v>
      </c>
      <c r="C19" s="14">
        <v>16.620000000000001</v>
      </c>
      <c r="D19" s="15">
        <v>350700</v>
      </c>
      <c r="E19" s="14">
        <v>4.7400000000000002</v>
      </c>
      <c r="F19" s="14" t="s">
        <v>65</v>
      </c>
      <c r="G19" s="14" t="s">
        <v>219</v>
      </c>
      <c r="H19" s="14">
        <v>81200859</v>
      </c>
      <c r="I19" s="14" t="str">
        <v>C 1430 OCT- מסלקת הבורסה</v>
      </c>
    </row>
    <row r="20" spans="1:11">
      <c r="A20" s="14">
        <v>0.02</v>
      </c>
      <c r="B20" s="14">
        <v>0</v>
      </c>
      <c r="C20" s="15">
        <v>1610.77</v>
      </c>
      <c r="D20" s="15">
        <v>270400</v>
      </c>
      <c r="E20" s="14">
        <v>595.70000000000005</v>
      </c>
      <c r="F20" s="14" t="s">
        <v>65</v>
      </c>
      <c r="G20" s="14" t="s">
        <v>219</v>
      </c>
      <c r="H20" s="14">
        <v>81174229</v>
      </c>
      <c r="I20" s="14" t="str">
        <v>C 1440 OCT- מסלקת הבורסה</v>
      </c>
    </row>
    <row r="21" spans="1:11">
      <c r="A21" s="14">
        <v>0</v>
      </c>
      <c r="B21" s="14">
        <v>0</v>
      </c>
      <c r="C21" s="14">
        <v>162.28</v>
      </c>
      <c r="D21" s="15">
        <v>200000</v>
      </c>
      <c r="E21" s="14">
        <v>81.140000000000001</v>
      </c>
      <c r="F21" s="14" t="s">
        <v>65</v>
      </c>
      <c r="G21" s="14" t="s">
        <v>219</v>
      </c>
      <c r="H21" s="14">
        <v>81200867</v>
      </c>
      <c r="I21" s="14" t="str">
        <v>C 1450 OCT- מסלקת הבורסה</v>
      </c>
    </row>
    <row r="22" spans="1:11">
      <c r="A22" s="14">
        <v>0</v>
      </c>
      <c r="B22" s="14">
        <v>0</v>
      </c>
      <c r="C22" s="14">
        <v>36.5</v>
      </c>
      <c r="D22" s="15">
        <v>140000</v>
      </c>
      <c r="E22" s="14">
        <v>26.07</v>
      </c>
      <c r="F22" s="14" t="s">
        <v>65</v>
      </c>
      <c r="G22" s="14" t="s">
        <v>219</v>
      </c>
      <c r="H22" s="14">
        <v>81174237</v>
      </c>
      <c r="I22" s="14" t="str">
        <v>C 1460 OCT- מסלקת הבורסה</v>
      </c>
    </row>
    <row r="23" spans="1:11">
      <c r="A23" s="14">
        <v>0</v>
      </c>
      <c r="B23" s="14">
        <v>0</v>
      </c>
      <c r="C23" s="14">
        <v>12.08</v>
      </c>
      <c r="D23" s="15">
        <v>92600</v>
      </c>
      <c r="E23" s="14">
        <v>13.039999999999999</v>
      </c>
      <c r="F23" s="14" t="s">
        <v>65</v>
      </c>
      <c r="G23" s="14" t="s">
        <v>219</v>
      </c>
      <c r="H23" s="14">
        <v>81200875</v>
      </c>
      <c r="I23" s="14" t="str">
        <v>C 1470 OCT- מסלקת הבורסה</v>
      </c>
    </row>
    <row r="24" spans="1:11">
      <c r="A24" s="14">
        <v>0</v>
      </c>
      <c r="B24" s="14">
        <v>0</v>
      </c>
      <c r="C24" s="14">
        <v>5.4199999999999999</v>
      </c>
      <c r="D24" s="15">
        <v>57200</v>
      </c>
      <c r="E24" s="14">
        <v>9.4800000000000004</v>
      </c>
      <c r="F24" s="14" t="s">
        <v>65</v>
      </c>
      <c r="G24" s="14" t="s">
        <v>219</v>
      </c>
      <c r="H24" s="14">
        <v>81174245</v>
      </c>
      <c r="I24" s="14" t="str">
        <v>C 1480 OCT- מסלקת הבורסה</v>
      </c>
    </row>
    <row r="25" spans="1:11">
      <c r="A25" s="14">
        <v>0</v>
      </c>
      <c r="B25" s="14">
        <v>0</v>
      </c>
      <c r="C25" s="14">
        <v>0.12</v>
      </c>
      <c r="D25" s="15">
        <v>20000</v>
      </c>
      <c r="E25" s="14">
        <v>0.58999999999999997</v>
      </c>
      <c r="F25" s="14" t="s">
        <v>65</v>
      </c>
      <c r="G25" s="14" t="s">
        <v>219</v>
      </c>
      <c r="H25" s="14">
        <v>81174252</v>
      </c>
      <c r="I25" s="14" t="str">
        <v>C 1500 OCT- מסלקת הבורסה</v>
      </c>
    </row>
    <row r="26" spans="1:11">
      <c r="A26" s="14">
        <v>0</v>
      </c>
      <c r="B26" s="14">
        <v>0</v>
      </c>
      <c r="C26" s="14">
        <v>-1.0900000000000001</v>
      </c>
      <c r="D26" s="15">
        <v>23000</v>
      </c>
      <c r="E26" s="14">
        <v>-4.7400000000000002</v>
      </c>
      <c r="F26" s="14" t="s">
        <v>65</v>
      </c>
      <c r="G26" s="14" t="s">
        <v>219</v>
      </c>
      <c r="H26" s="14">
        <v>81174351</v>
      </c>
      <c r="I26" s="14" t="str">
        <v>P 1400 OCT- מסלקת הבורסה</v>
      </c>
    </row>
    <row r="27" spans="1:11">
      <c r="A27" s="14">
        <v>0</v>
      </c>
      <c r="B27" s="14">
        <v>0</v>
      </c>
      <c r="C27" s="14">
        <v>-1.29</v>
      </c>
      <c r="D27" s="15">
        <v>31000</v>
      </c>
      <c r="E27" s="14">
        <v>-4.1500000000000004</v>
      </c>
      <c r="F27" s="14" t="s">
        <v>65</v>
      </c>
      <c r="G27" s="14" t="s">
        <v>219</v>
      </c>
      <c r="H27" s="14">
        <v>81200990</v>
      </c>
      <c r="I27" s="14" t="str">
        <v>P 1410 OCT- מסלקת הבורסה</v>
      </c>
    </row>
    <row r="28" spans="1:11">
      <c r="A28" s="14">
        <v>0</v>
      </c>
      <c r="B28" s="14">
        <v>0</v>
      </c>
      <c r="C28" s="14">
        <v>-3.3999999999999999</v>
      </c>
      <c r="D28" s="15">
        <v>41000</v>
      </c>
      <c r="E28" s="14">
        <v>-8.3000000000000007</v>
      </c>
      <c r="F28" s="14" t="s">
        <v>65</v>
      </c>
      <c r="G28" s="14" t="s">
        <v>219</v>
      </c>
      <c r="H28" s="14">
        <v>81174500</v>
      </c>
      <c r="I28" s="14" t="str">
        <v>P 1420 OCT- מסלקת הבורסה</v>
      </c>
    </row>
    <row r="29" spans="1:11">
      <c r="A29" s="14">
        <v>0</v>
      </c>
      <c r="B29" s="14">
        <v>0</v>
      </c>
      <c r="C29" s="14">
        <v>-2.7000000000000002</v>
      </c>
      <c r="D29" s="15">
        <v>57000</v>
      </c>
      <c r="E29" s="14">
        <v>-4.7400000000000002</v>
      </c>
      <c r="F29" s="14" t="s">
        <v>65</v>
      </c>
      <c r="G29" s="14" t="s">
        <v>219</v>
      </c>
      <c r="H29" s="14">
        <v>81201139</v>
      </c>
      <c r="I29" s="14" t="str">
        <v>P 1430 OCT- מסלקת הבורסה</v>
      </c>
    </row>
    <row r="30" spans="1:11">
      <c r="A30" s="14">
        <v>0</v>
      </c>
      <c r="B30" s="14">
        <v>0</v>
      </c>
      <c r="C30" s="14">
        <v>-465.24000000000001</v>
      </c>
      <c r="D30" s="15">
        <v>78100</v>
      </c>
      <c r="E30" s="14">
        <v>-595.70000000000005</v>
      </c>
      <c r="F30" s="14" t="s">
        <v>65</v>
      </c>
      <c r="G30" s="14" t="s">
        <v>219</v>
      </c>
      <c r="H30" s="14">
        <v>81174518</v>
      </c>
      <c r="I30" s="14" t="str">
        <v>P 1440 OCT- מסלקת הבורסה</v>
      </c>
    </row>
    <row r="31" spans="1:11">
      <c r="A31" s="14">
        <v>0</v>
      </c>
      <c r="B31" s="14">
        <v>0</v>
      </c>
      <c r="C31" s="14">
        <v>-87.310000000000002</v>
      </c>
      <c r="D31" s="15">
        <v>107600</v>
      </c>
      <c r="E31" s="14">
        <v>-81.140000000000001</v>
      </c>
      <c r="F31" s="14" t="s">
        <v>65</v>
      </c>
      <c r="G31" s="14" t="s">
        <v>219</v>
      </c>
      <c r="H31" s="14">
        <v>81201147</v>
      </c>
      <c r="I31" s="14" t="str">
        <v>P 1450 OCT- מסלקת הבורסה</v>
      </c>
    </row>
    <row r="32" spans="1:11">
      <c r="A32" s="14">
        <v>0</v>
      </c>
      <c r="B32" s="14">
        <v>0</v>
      </c>
      <c r="C32" s="14">
        <v>-38.450000000000003</v>
      </c>
      <c r="D32" s="15">
        <v>147500</v>
      </c>
      <c r="E32" s="14">
        <v>-26.07</v>
      </c>
      <c r="F32" s="14" t="s">
        <v>65</v>
      </c>
      <c r="G32" s="14" t="s">
        <v>219</v>
      </c>
      <c r="H32" s="14">
        <v>81174526</v>
      </c>
      <c r="I32" s="14" t="str">
        <v>P 1460 OCT- מסלקת הבורסה</v>
      </c>
    </row>
    <row r="33" spans="1:11">
      <c r="A33" s="14">
        <v>0</v>
      </c>
      <c r="B33" s="14">
        <v>0</v>
      </c>
      <c r="C33" s="14">
        <v>-26.039999999999999</v>
      </c>
      <c r="D33" s="15">
        <v>199700</v>
      </c>
      <c r="E33" s="14">
        <v>-13.039999999999999</v>
      </c>
      <c r="F33" s="14" t="s">
        <v>65</v>
      </c>
      <c r="G33" s="14" t="s">
        <v>219</v>
      </c>
      <c r="H33" s="14">
        <v>81201154</v>
      </c>
      <c r="I33" s="14" t="str">
        <v>P 1470 OCT- מסלקת הבורסה</v>
      </c>
    </row>
    <row r="34" spans="1:11">
      <c r="A34" s="14">
        <v>0</v>
      </c>
      <c r="B34" s="14">
        <v>0</v>
      </c>
      <c r="C34" s="14">
        <v>-25.149999999999999</v>
      </c>
      <c r="D34" s="15">
        <v>265300</v>
      </c>
      <c r="E34" s="14">
        <v>-9.4800000000000004</v>
      </c>
      <c r="F34" s="14" t="s">
        <v>65</v>
      </c>
      <c r="G34" s="14" t="s">
        <v>219</v>
      </c>
      <c r="H34" s="14">
        <v>81174534</v>
      </c>
      <c r="I34" s="14" t="str">
        <v>P 1480 OCT- מסלקת הבורסה</v>
      </c>
    </row>
    <row r="35" spans="1:11">
      <c r="A35" s="14">
        <v>0</v>
      </c>
      <c r="B35" s="14">
        <v>0</v>
      </c>
      <c r="C35" s="14">
        <v>-2.5</v>
      </c>
      <c r="D35" s="15">
        <v>423700</v>
      </c>
      <c r="E35" s="14">
        <v>-0.58999999999999997</v>
      </c>
      <c r="F35" s="14" t="s">
        <v>65</v>
      </c>
      <c r="G35" s="14" t="s">
        <v>219</v>
      </c>
      <c r="H35" s="14">
        <v>81174542</v>
      </c>
      <c r="I35" s="14" t="str">
        <v>P 1500 OCT- מסלקת הבורסה</v>
      </c>
    </row>
    <row r="36" spans="1:11">
      <c r="A36" s="13">
        <v>0.050000000000000003</v>
      </c>
      <c r="B36" s="13"/>
      <c r="C36" s="16">
        <v>5112.6899999999996</v>
      </c>
      <c r="D36" s="13"/>
      <c r="E36" s="13">
        <v>0</v>
      </c>
      <c r="F36" s="13"/>
      <c r="G36" s="13"/>
      <c r="H36" s="13"/>
      <c r="I36" s="13" t="s">
        <v>220</v>
      </c>
    </row>
    <row r="37" spans="1:11">
      <c r="A37" s="13"/>
      <c r="B37" s="13"/>
      <c r="C37" s="13"/>
      <c r="D37" s="13"/>
      <c r="E37" s="13"/>
      <c r="F37" s="13"/>
      <c r="G37" s="13"/>
      <c r="H37" s="13"/>
      <c r="I37" s="13" t="s">
        <v>221</v>
      </c>
    </row>
    <row r="38" spans="1:11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</row>
    <row r="39" spans="1:11">
      <c r="A39" s="13">
        <v>0</v>
      </c>
      <c r="B39" s="13"/>
      <c r="C39" s="13">
        <v>0</v>
      </c>
      <c r="D39" s="13"/>
      <c r="E39" s="13">
        <v>0</v>
      </c>
      <c r="F39" s="13"/>
      <c r="G39" s="13"/>
      <c r="H39" s="13"/>
      <c r="I39" s="13" t="s">
        <v>222</v>
      </c>
    </row>
    <row r="40" spans="1:11">
      <c r="A40" s="13"/>
      <c r="B40" s="13"/>
      <c r="C40" s="13"/>
      <c r="D40" s="13"/>
      <c r="E40" s="13"/>
      <c r="F40" s="13"/>
      <c r="G40" s="13"/>
      <c r="H40" s="13"/>
      <c r="I40" s="13" t="s">
        <v>223</v>
      </c>
    </row>
    <row r="41" spans="1:11">
      <c r="A41" s="14">
        <v>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</row>
    <row r="42" spans="1:11">
      <c r="A42" s="13">
        <v>0</v>
      </c>
      <c r="B42" s="13"/>
      <c r="C42" s="13">
        <v>0</v>
      </c>
      <c r="D42" s="13"/>
      <c r="E42" s="13">
        <v>0</v>
      </c>
      <c r="F42" s="13"/>
      <c r="G42" s="13"/>
      <c r="H42" s="13"/>
      <c r="I42" s="13" t="s">
        <v>224</v>
      </c>
    </row>
    <row r="43" spans="1:11">
      <c r="A43" s="13"/>
      <c r="B43" s="13"/>
      <c r="C43" s="13"/>
      <c r="D43" s="13"/>
      <c r="E43" s="13"/>
      <c r="F43" s="13"/>
      <c r="G43" s="13"/>
      <c r="H43" s="13"/>
      <c r="I43" s="13" t="s">
        <v>205</v>
      </c>
    </row>
    <row r="44" spans="1:11">
      <c r="A44" s="14">
        <v>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</row>
    <row r="45" spans="1:11">
      <c r="A45" s="13">
        <v>0</v>
      </c>
      <c r="B45" s="13"/>
      <c r="C45" s="13">
        <v>0</v>
      </c>
      <c r="D45" s="13"/>
      <c r="E45" s="13">
        <v>0</v>
      </c>
      <c r="F45" s="13"/>
      <c r="G45" s="13"/>
      <c r="H45" s="13"/>
      <c r="I45" s="13" t="s">
        <v>206</v>
      </c>
    </row>
    <row r="46" spans="1:11">
      <c r="A46" s="13">
        <v>0.050000000000000003</v>
      </c>
      <c r="B46" s="13"/>
      <c r="C46" s="16">
        <v>5112.6899999999996</v>
      </c>
      <c r="D46" s="13"/>
      <c r="E46" s="13">
        <v>0</v>
      </c>
      <c r="F46" s="13"/>
      <c r="G46" s="13"/>
      <c r="H46" s="13"/>
      <c r="I46" s="13" t="s">
        <v>71</v>
      </c>
    </row>
    <row r="47" spans="1:11">
      <c r="A47" s="13"/>
      <c r="B47" s="13"/>
      <c r="C47" s="13"/>
      <c r="D47" s="13"/>
      <c r="E47" s="13"/>
      <c r="F47" s="13"/>
      <c r="G47" s="13"/>
      <c r="H47" s="13"/>
      <c r="I47" s="13" t="s">
        <v>72</v>
      </c>
    </row>
    <row r="48" spans="1:11">
      <c r="A48" s="13"/>
      <c r="B48" s="13"/>
      <c r="C48" s="13"/>
      <c r="D48" s="13"/>
      <c r="E48" s="13"/>
      <c r="F48" s="13"/>
      <c r="G48" s="13"/>
      <c r="H48" s="13"/>
      <c r="I48" s="13" t="s">
        <v>218</v>
      </c>
    </row>
    <row r="49" spans="1:11">
      <c r="A49" s="14">
        <v>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</row>
    <row r="50" spans="1:11">
      <c r="A50" s="13">
        <v>0</v>
      </c>
      <c r="B50" s="13"/>
      <c r="C50" s="13">
        <v>0</v>
      </c>
      <c r="D50" s="13"/>
      <c r="E50" s="13">
        <v>0</v>
      </c>
      <c r="F50" s="13"/>
      <c r="G50" s="13"/>
      <c r="H50" s="13"/>
      <c r="I50" s="13" t="s">
        <v>220</v>
      </c>
    </row>
    <row r="51" spans="1:11">
      <c r="A51" s="13"/>
      <c r="B51" s="13"/>
      <c r="C51" s="13"/>
      <c r="D51" s="13"/>
      <c r="E51" s="13"/>
      <c r="F51" s="13"/>
      <c r="G51" s="13"/>
      <c r="H51" s="13"/>
      <c r="I51" s="13" t="s">
        <v>31</v>
      </c>
    </row>
    <row r="52" spans="1:11">
      <c r="A52" s="14">
        <v>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</row>
    <row r="53" spans="1:11">
      <c r="A53" s="13">
        <v>0</v>
      </c>
      <c r="B53" s="13"/>
      <c r="C53" s="13">
        <v>0</v>
      </c>
      <c r="D53" s="13"/>
      <c r="E53" s="13">
        <v>0</v>
      </c>
      <c r="F53" s="13"/>
      <c r="G53" s="13"/>
      <c r="H53" s="13"/>
      <c r="I53" s="13" t="s">
        <v>225</v>
      </c>
    </row>
    <row r="54" spans="1:11">
      <c r="A54" s="13"/>
      <c r="B54" s="13"/>
      <c r="C54" s="13"/>
      <c r="D54" s="13"/>
      <c r="E54" s="13"/>
      <c r="F54" s="13"/>
      <c r="G54" s="13"/>
      <c r="H54" s="13"/>
      <c r="I54" s="13" t="s">
        <v>223</v>
      </c>
    </row>
    <row r="55" spans="1:11">
      <c r="A55" s="14">
        <v>0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</row>
    <row r="56" spans="1:11">
      <c r="A56" s="13">
        <v>0</v>
      </c>
      <c r="B56" s="13"/>
      <c r="C56" s="13">
        <v>0</v>
      </c>
      <c r="D56" s="13"/>
      <c r="E56" s="13">
        <v>0</v>
      </c>
      <c r="F56" s="13"/>
      <c r="G56" s="13"/>
      <c r="H56" s="13"/>
      <c r="I56" s="13" t="s">
        <v>224</v>
      </c>
    </row>
    <row r="57" spans="1:11">
      <c r="A57" s="13"/>
      <c r="B57" s="13"/>
      <c r="C57" s="13"/>
      <c r="D57" s="13"/>
      <c r="E57" s="13"/>
      <c r="F57" s="13"/>
      <c r="G57" s="13"/>
      <c r="H57" s="13"/>
      <c r="I57" s="13" t="s">
        <v>226</v>
      </c>
    </row>
    <row r="58" spans="1:11">
      <c r="A58" s="14">
        <v>0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</row>
    <row r="59" spans="1:11">
      <c r="A59" s="13">
        <v>0</v>
      </c>
      <c r="B59" s="13"/>
      <c r="C59" s="13">
        <v>0</v>
      </c>
      <c r="D59" s="13"/>
      <c r="E59" s="13">
        <v>0</v>
      </c>
      <c r="F59" s="13"/>
      <c r="G59" s="13"/>
      <c r="H59" s="13"/>
      <c r="I59" s="13" t="s">
        <v>227</v>
      </c>
    </row>
    <row r="60" spans="1:11">
      <c r="A60" s="13"/>
      <c r="B60" s="13"/>
      <c r="C60" s="13"/>
      <c r="D60" s="13"/>
      <c r="E60" s="13"/>
      <c r="F60" s="13"/>
      <c r="G60" s="13"/>
      <c r="H60" s="13"/>
      <c r="I60" s="13" t="s">
        <v>205</v>
      </c>
    </row>
    <row r="61" spans="1:11">
      <c r="A61" s="14">
        <v>0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</row>
    <row r="62" spans="1:11">
      <c r="A62" s="13">
        <v>0</v>
      </c>
      <c r="B62" s="13"/>
      <c r="C62" s="13">
        <v>0</v>
      </c>
      <c r="D62" s="13"/>
      <c r="E62" s="13">
        <v>0</v>
      </c>
      <c r="F62" s="13"/>
      <c r="G62" s="13"/>
      <c r="H62" s="13"/>
      <c r="I62" s="13" t="s">
        <v>206</v>
      </c>
    </row>
    <row r="63" spans="1:11">
      <c r="A63" s="13">
        <v>0</v>
      </c>
      <c r="B63" s="13"/>
      <c r="C63" s="13">
        <v>0</v>
      </c>
      <c r="D63" s="13"/>
      <c r="E63" s="13">
        <v>0</v>
      </c>
      <c r="F63" s="13"/>
      <c r="G63" s="13"/>
      <c r="H63" s="13"/>
      <c r="I63" s="13" t="s">
        <v>75</v>
      </c>
    </row>
    <row r="64" spans="1:11">
      <c r="A64" s="10">
        <v>0.050000000000000003</v>
      </c>
      <c r="B64" s="10"/>
      <c r="C64" s="11">
        <v>5112.6899999999996</v>
      </c>
      <c r="D64" s="10"/>
      <c r="E64" s="10">
        <v>0</v>
      </c>
      <c r="F64" s="10"/>
      <c r="G64" s="10"/>
      <c r="H64" s="10"/>
      <c r="I64" s="10" t="s">
        <v>228</v>
      </c>
    </row>
    <row r="65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26"/>
  <sheetViews>
    <sheetView topLeftCell="A16" workbookViewId="0" showGridLines="0">
      <selection activeCell="D45" sqref="D45"/>
    </sheetView>
  </sheetViews>
  <sheetFormatPr defaultRowHeight="12.75"/>
  <cols>
    <col min="1" max="1" style="1" width="10.85547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5.15">
      <c r="A2" s="2" t="str">
        <v>ניירות ערך סחירים - חוזים עתידיים</v>
      </c>
      <c r="I2" s="12" t="s">
        <f>HYPERLINK("#'"&amp;גיליון1!$A$32&amp;"'!C6",גיליון1!$B$32)</f>
        <v>30</v>
      </c>
    </row>
    <row r="3" spans="1:9" customHeight="1" ht="3.6"/>
    <row r="4" spans="1:9" customHeight="1" ht="61.15">
      <c r="A4" s="3" t="s">
        <v>1</v>
      </c>
      <c r="B4" s="3"/>
      <c r="C4" s="3"/>
      <c r="D4" s="3"/>
      <c r="E4" s="3"/>
      <c r="F4" s="3"/>
      <c r="G4" s="3"/>
      <c r="H4" s="3"/>
    </row>
    <row r="5" spans="1:9" customHeight="1" ht="2.85"/>
    <row r="6" spans="1:9" customHeight="1" ht="15.2"/>
    <row r="7" spans="1:9" customHeight="1" ht="43.15">
      <c r="A7" s="6" t="s">
        <v>78</v>
      </c>
      <c r="B7" s="6" t="s">
        <v>79</v>
      </c>
      <c r="C7" s="6" t="s">
        <v>31</v>
      </c>
      <c r="D7" s="6" t="s">
        <v>90</v>
      </c>
      <c r="E7" s="6" t="s">
        <v>50</v>
      </c>
      <c r="F7" s="6" t="s">
        <v>51</v>
      </c>
    </row>
    <row r="8" spans="1:9">
      <c r="A8" s="13"/>
      <c r="B8" s="13"/>
      <c r="C8" s="13"/>
      <c r="D8" s="13"/>
      <c r="E8" s="13"/>
      <c r="F8" s="13" t="s">
        <v>52</v>
      </c>
    </row>
    <row r="9" spans="1:9">
      <c r="A9" s="13"/>
      <c r="B9" s="13"/>
      <c r="C9" s="13"/>
      <c r="D9" s="13"/>
      <c r="E9" s="13"/>
      <c r="F9" s="13"/>
    </row>
    <row r="10" spans="1:9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9">
      <c r="A11" s="13"/>
      <c r="B11" s="13">
        <v>0</v>
      </c>
      <c r="C11" s="13"/>
      <c r="D11" s="13"/>
      <c r="E11" s="13"/>
      <c r="F11" s="13" t="s">
        <v>85</v>
      </c>
    </row>
    <row r="12" spans="1:9">
      <c r="A12" s="13"/>
      <c r="B12" s="13">
        <v>0</v>
      </c>
      <c r="C12" s="13"/>
      <c r="D12" s="13"/>
      <c r="E12" s="13"/>
      <c r="F12" s="13" t="s">
        <v>71</v>
      </c>
    </row>
    <row r="13" spans="1:9">
      <c r="A13" s="13"/>
      <c r="B13" s="13"/>
      <c r="C13" s="13"/>
      <c r="D13" s="13"/>
      <c r="E13" s="13"/>
      <c r="F13" s="13" t="s">
        <v>72</v>
      </c>
    </row>
    <row r="14" spans="1:9">
      <c r="A14" s="13"/>
      <c r="B14" s="13"/>
      <c r="C14" s="13"/>
      <c r="D14" s="13"/>
      <c r="E14" s="13"/>
      <c r="F14" s="13">
        <v>0</v>
      </c>
    </row>
    <row r="15" spans="1:9" ht="33.75">
      <c r="A15" s="14">
        <v>100</v>
      </c>
      <c r="B15" s="14">
        <v>819.11000000000001</v>
      </c>
      <c r="C15" s="14" t="s">
        <v>65</v>
      </c>
      <c r="D15" s="14" t="s">
        <v>229</v>
      </c>
      <c r="E15" s="14">
        <v>90005</v>
      </c>
      <c r="F15" s="14" t="s">
        <v>230</v>
      </c>
    </row>
    <row r="16" spans="1:9" ht="33.75">
      <c r="A16" s="15">
        <v>50799881.5</v>
      </c>
      <c r="B16" s="14">
        <v>1.6699999999999999</v>
      </c>
      <c r="C16" s="14" t="s">
        <v>38</v>
      </c>
      <c r="D16" s="14" t="s">
        <v>229</v>
      </c>
      <c r="E16" s="14">
        <v>704001149</v>
      </c>
      <c r="F16" s="14" t="s">
        <v>230</v>
      </c>
    </row>
    <row r="17" spans="1:9" ht="22.5">
      <c r="A17" s="15">
        <v>-542481.29000000004</v>
      </c>
      <c r="B17" s="14">
        <v>170.81999999999999</v>
      </c>
      <c r="C17" s="14" t="s">
        <v>33</v>
      </c>
      <c r="D17" s="14" t="str">
        <v> מרובהS@P ענף</v>
      </c>
      <c r="E17" s="14">
        <v>702577799</v>
      </c>
      <c r="F17" s="14" t="str">
        <v>S&amp;P 500 FUTURE SEP1</v>
      </c>
    </row>
    <row r="18" spans="1:9">
      <c r="A18" s="15">
        <v>-531072.97999999998</v>
      </c>
      <c r="B18" s="14">
        <v>44.490000000000002</v>
      </c>
      <c r="C18" s="14" t="s">
        <v>34</v>
      </c>
      <c r="D18" s="14" t="str">
        <v>DAX מרובה</v>
      </c>
      <c r="E18" s="14">
        <v>702487789</v>
      </c>
      <c r="F18" s="14" t="str">
        <v>DAX  INDEX FUT 09/14</v>
      </c>
    </row>
    <row r="19" spans="1:9">
      <c r="A19" s="15">
        <v>-187491.48000000001</v>
      </c>
      <c r="B19" s="14">
        <v>209.58000000000001</v>
      </c>
      <c r="C19" s="14" t="s">
        <v>32</v>
      </c>
      <c r="D19" s="14" t="str">
        <v>FTSE מרובה</v>
      </c>
      <c r="E19" s="14">
        <v>702577209</v>
      </c>
      <c r="F19" s="14" t="str">
        <v>FTSE 100 IDX FUT SEP14</v>
      </c>
    </row>
    <row r="20" spans="1:9">
      <c r="A20" s="15">
        <v>36596756.619999997</v>
      </c>
      <c r="B20" s="14">
        <v>0.91000000000000003</v>
      </c>
      <c r="C20" s="14" t="s">
        <v>38</v>
      </c>
      <c r="D20" s="14" t="str">
        <v>TOPIX מרובה</v>
      </c>
      <c r="E20" s="14">
        <v>704006359</v>
      </c>
      <c r="F20" s="14" t="str">
        <v>TOPIX  INDEX FUT SEP 14</v>
      </c>
    </row>
    <row r="21" spans="1:9" ht="22.5">
      <c r="A21" s="15">
        <v>-558764.18000000005</v>
      </c>
      <c r="B21" s="14">
        <v>82.150000000000006</v>
      </c>
      <c r="C21" s="14" t="s">
        <v>36</v>
      </c>
      <c r="D21" s="14" t="str">
        <v>TORONTO  מרובה</v>
      </c>
      <c r="E21" s="14">
        <v>702580179</v>
      </c>
      <c r="F21" s="14" t="str">
        <v>S&amp;P/TSX 60 SEP14</v>
      </c>
    </row>
    <row r="22" spans="1:9">
      <c r="A22" s="15">
        <v>-408000</v>
      </c>
      <c r="B22" s="14">
        <v>83.650000000000006</v>
      </c>
      <c r="C22" s="14" t="s">
        <v>33</v>
      </c>
      <c r="D22" s="14" t="str">
        <v>נסדק מרובה</v>
      </c>
      <c r="E22" s="14" t="str">
        <v>NDU4</v>
      </c>
      <c r="F22" s="14" t="str">
        <v>NASDAQ 100 FUT SEP14</v>
      </c>
    </row>
    <row r="23" spans="1:9">
      <c r="A23" s="13"/>
      <c r="B23" s="16">
        <v>1412.3800000000001</v>
      </c>
      <c r="C23" s="13"/>
      <c r="D23" s="13"/>
      <c r="E23" s="13"/>
      <c r="F23" s="13" t="s">
        <v>231</v>
      </c>
    </row>
    <row r="24" spans="1:9">
      <c r="A24" s="13"/>
      <c r="B24" s="16">
        <v>1412.3800000000001</v>
      </c>
      <c r="C24" s="13"/>
      <c r="D24" s="13"/>
      <c r="E24" s="13"/>
      <c r="F24" s="13" t="s">
        <v>75</v>
      </c>
    </row>
    <row r="25" spans="1:9">
      <c r="A25" s="10"/>
      <c r="B25" s="11">
        <v>1412.3800000000001</v>
      </c>
      <c r="C25" s="10"/>
      <c r="D25" s="10"/>
      <c r="E25" s="10"/>
      <c r="F25" s="10" t="s">
        <v>232</v>
      </c>
    </row>
    <row r="26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1"/>
  <sheetViews>
    <sheetView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סחירים - מוצרים מובנים</v>
      </c>
      <c r="R2" s="12" t="s">
        <f>HYPERLINK("#'"&amp;גיליון1!$A$32&amp;"'!C6",גיליון1!$B$32)</f>
        <v>30</v>
      </c>
    </row>
    <row r="3" spans="1:18" customHeight="1" ht="3.6"/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6" t="s">
        <v>2</v>
      </c>
      <c r="B7" s="6" t="s">
        <v>76</v>
      </c>
      <c r="C7" s="6" t="s">
        <v>77</v>
      </c>
      <c r="D7" s="6" t="s">
        <v>78</v>
      </c>
      <c r="E7" s="6" t="s">
        <v>79</v>
      </c>
      <c r="F7" s="6" t="s">
        <v>46</v>
      </c>
      <c r="G7" s="6" t="s">
        <v>47</v>
      </c>
      <c r="H7" s="6" t="s">
        <v>31</v>
      </c>
      <c r="I7" s="6" t="s">
        <v>80</v>
      </c>
      <c r="J7" s="6" t="s">
        <v>233</v>
      </c>
      <c r="K7" s="6" t="s">
        <v>48</v>
      </c>
      <c r="L7" s="6" t="s">
        <v>49</v>
      </c>
      <c r="M7" s="6" t="s">
        <v>234</v>
      </c>
      <c r="N7" s="6" t="s">
        <v>50</v>
      </c>
      <c r="O7" s="6" t="s">
        <v>51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235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 ht="22.5">
      <c r="A11" s="14">
        <v>0</v>
      </c>
      <c r="B11" s="14">
        <v>0</v>
      </c>
      <c r="C11" s="14">
        <v>0</v>
      </c>
      <c r="D11" s="14">
        <v>120</v>
      </c>
      <c r="E11" s="14">
        <v>0.089999999999999997</v>
      </c>
      <c r="F11" s="14">
        <v>7.9199999999999999</v>
      </c>
      <c r="G11" s="14">
        <v>13.359999999999999</v>
      </c>
      <c r="H11" s="14" t="s">
        <v>65</v>
      </c>
      <c r="I11" s="14">
        <v>0.51000000000000001</v>
      </c>
      <c r="J11" s="14" t="str">
        <v>22/04/07</v>
      </c>
      <c r="K11" s="14" t="s">
        <v>101</v>
      </c>
      <c r="L11" s="14" t="str">
        <v>Ba3</v>
      </c>
      <c r="M11" s="14"/>
      <c r="N11" s="14">
        <v>1103308</v>
      </c>
      <c r="O11" s="14" t="str">
        <v>גלובל פיננסים  ג'- דש איפקס</v>
      </c>
    </row>
    <row r="12" spans="1:18">
      <c r="A12" s="13">
        <v>0</v>
      </c>
      <c r="B12" s="13"/>
      <c r="C12" s="13">
        <v>0</v>
      </c>
      <c r="D12" s="13"/>
      <c r="E12" s="13">
        <v>0.089999999999999997</v>
      </c>
      <c r="F12" s="13">
        <v>7.9199999999999999</v>
      </c>
      <c r="G12" s="13"/>
      <c r="H12" s="13"/>
      <c r="I12" s="13">
        <v>0.51000000000000001</v>
      </c>
      <c r="J12" s="13"/>
      <c r="K12" s="13"/>
      <c r="L12" s="13"/>
      <c r="M12" s="13"/>
      <c r="N12" s="13"/>
      <c r="O12" s="13" t="s">
        <v>85</v>
      </c>
    </row>
    <row r="13" spans="1:18">
      <c r="A13" s="13">
        <v>0</v>
      </c>
      <c r="B13" s="13"/>
      <c r="C13" s="13">
        <v>0</v>
      </c>
      <c r="D13" s="13"/>
      <c r="E13" s="13">
        <v>0.089999999999999997</v>
      </c>
      <c r="F13" s="13">
        <v>7.9199999999999999</v>
      </c>
      <c r="G13" s="13"/>
      <c r="H13" s="13"/>
      <c r="I13" s="13">
        <v>0.51000000000000001</v>
      </c>
      <c r="J13" s="13"/>
      <c r="K13" s="13"/>
      <c r="L13" s="13"/>
      <c r="M13" s="13"/>
      <c r="N13" s="13"/>
      <c r="O13" s="13" t="s">
        <v>236</v>
      </c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237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/>
      <c r="N16" s="14">
        <v>0</v>
      </c>
      <c r="O16" s="14">
        <v>0</v>
      </c>
    </row>
    <row r="17" spans="1:18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/>
      <c r="O17" s="13" t="s">
        <v>85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238</v>
      </c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239</v>
      </c>
    </row>
    <row r="20" spans="1:18" ht="2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240</v>
      </c>
    </row>
    <row r="21" spans="1:18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/>
      <c r="N21" s="14">
        <v>0</v>
      </c>
      <c r="O21" s="14">
        <v>0</v>
      </c>
    </row>
    <row r="22" spans="1:18" ht="33.7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241</v>
      </c>
    </row>
    <row r="23" spans="1:18" ht="2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242</v>
      </c>
    </row>
    <row r="24" spans="1:18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/>
      <c r="L24" s="14">
        <v>0</v>
      </c>
      <c r="M24" s="14"/>
      <c r="N24" s="14">
        <v>0</v>
      </c>
      <c r="O24" s="14">
        <v>0</v>
      </c>
    </row>
    <row r="25" spans="1:18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243</v>
      </c>
    </row>
    <row r="26" spans="1:18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244</v>
      </c>
    </row>
    <row r="27" spans="1:18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>
        <v>0</v>
      </c>
      <c r="M27" s="14"/>
      <c r="N27" s="14">
        <v>0</v>
      </c>
      <c r="O27" s="14">
        <v>0</v>
      </c>
    </row>
    <row r="28" spans="1:18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245</v>
      </c>
    </row>
    <row r="29" spans="1:18" ht="2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246</v>
      </c>
    </row>
    <row r="30" spans="1:18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14">
        <v>0</v>
      </c>
      <c r="M30" s="14"/>
      <c r="N30" s="14">
        <v>0</v>
      </c>
      <c r="O30" s="14">
        <v>0</v>
      </c>
    </row>
    <row r="31" spans="1:18" ht="22.5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247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248</v>
      </c>
    </row>
    <row r="33" spans="1:18">
      <c r="A33" s="13">
        <v>0</v>
      </c>
      <c r="B33" s="13"/>
      <c r="C33" s="13">
        <v>0</v>
      </c>
      <c r="D33" s="13"/>
      <c r="E33" s="13">
        <v>0.089999999999999997</v>
      </c>
      <c r="F33" s="13">
        <v>5.4199999999999999</v>
      </c>
      <c r="G33" s="13"/>
      <c r="H33" s="13"/>
      <c r="I33" s="13">
        <v>0.34999999999999998</v>
      </c>
      <c r="J33" s="13"/>
      <c r="K33" s="13"/>
      <c r="L33" s="13"/>
      <c r="M33" s="13"/>
      <c r="N33" s="13"/>
      <c r="O33" s="13" t="s">
        <v>71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72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235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8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/>
      <c r="K37" s="14"/>
      <c r="L37" s="14">
        <v>0</v>
      </c>
      <c r="M37" s="14"/>
      <c r="N37" s="14">
        <v>0</v>
      </c>
      <c r="O37" s="14">
        <v>0</v>
      </c>
    </row>
    <row r="38" spans="1:18">
      <c r="A38" s="13">
        <v>0</v>
      </c>
      <c r="B38" s="13"/>
      <c r="C38" s="13">
        <v>0</v>
      </c>
      <c r="D38" s="13"/>
      <c r="E38" s="13">
        <v>0</v>
      </c>
      <c r="F38" s="13">
        <v>0</v>
      </c>
      <c r="G38" s="13"/>
      <c r="H38" s="13"/>
      <c r="I38" s="13">
        <v>0</v>
      </c>
      <c r="J38" s="13"/>
      <c r="K38" s="13"/>
      <c r="L38" s="13"/>
      <c r="M38" s="13"/>
      <c r="N38" s="13"/>
      <c r="O38" s="13" t="s">
        <v>85</v>
      </c>
    </row>
    <row r="39" spans="1:18">
      <c r="A39" s="13">
        <v>0</v>
      </c>
      <c r="B39" s="13"/>
      <c r="C39" s="13">
        <v>0</v>
      </c>
      <c r="D39" s="13"/>
      <c r="E39" s="13">
        <v>0</v>
      </c>
      <c r="F39" s="13">
        <v>0</v>
      </c>
      <c r="G39" s="13"/>
      <c r="H39" s="13"/>
      <c r="I39" s="13">
        <v>0</v>
      </c>
      <c r="J39" s="13"/>
      <c r="K39" s="13"/>
      <c r="L39" s="13"/>
      <c r="M39" s="13"/>
      <c r="N39" s="13"/>
      <c r="O39" s="13" t="s">
        <v>236</v>
      </c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237</v>
      </c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8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/>
      <c r="K42" s="14"/>
      <c r="L42" s="14">
        <v>0</v>
      </c>
      <c r="M42" s="14"/>
      <c r="N42" s="14">
        <v>0</v>
      </c>
      <c r="O42" s="14">
        <v>0</v>
      </c>
    </row>
    <row r="43" spans="1:18">
      <c r="A43" s="13">
        <v>0</v>
      </c>
      <c r="B43" s="13"/>
      <c r="C43" s="13">
        <v>0</v>
      </c>
      <c r="D43" s="13"/>
      <c r="E43" s="13">
        <v>0</v>
      </c>
      <c r="F43" s="13">
        <v>0</v>
      </c>
      <c r="G43" s="13"/>
      <c r="H43" s="13"/>
      <c r="I43" s="13">
        <v>0</v>
      </c>
      <c r="J43" s="13"/>
      <c r="K43" s="13"/>
      <c r="L43" s="13"/>
      <c r="M43" s="13"/>
      <c r="N43" s="13"/>
      <c r="O43" s="13" t="s">
        <v>85</v>
      </c>
    </row>
    <row r="44" spans="1:18">
      <c r="A44" s="13">
        <v>0</v>
      </c>
      <c r="B44" s="13"/>
      <c r="C44" s="13">
        <v>0</v>
      </c>
      <c r="D44" s="13"/>
      <c r="E44" s="13">
        <v>0</v>
      </c>
      <c r="F44" s="13">
        <v>0</v>
      </c>
      <c r="G44" s="13"/>
      <c r="H44" s="13"/>
      <c r="I44" s="13">
        <v>0</v>
      </c>
      <c r="J44" s="13"/>
      <c r="K44" s="13"/>
      <c r="L44" s="13"/>
      <c r="M44" s="13"/>
      <c r="N44" s="13"/>
      <c r="O44" s="13" t="s">
        <v>238</v>
      </c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239</v>
      </c>
    </row>
    <row r="46" spans="1:18" ht="22.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 t="s">
        <v>240</v>
      </c>
    </row>
    <row r="47" spans="1:18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/>
      <c r="K47" s="14"/>
      <c r="L47" s="14">
        <v>0</v>
      </c>
      <c r="M47" s="14"/>
      <c r="N47" s="14">
        <v>0</v>
      </c>
      <c r="O47" s="14">
        <v>0</v>
      </c>
    </row>
    <row r="48" spans="1:18" ht="33.75">
      <c r="A48" s="13">
        <v>0</v>
      </c>
      <c r="B48" s="13"/>
      <c r="C48" s="13">
        <v>0</v>
      </c>
      <c r="D48" s="13"/>
      <c r="E48" s="13">
        <v>0</v>
      </c>
      <c r="F48" s="13">
        <v>0</v>
      </c>
      <c r="G48" s="13"/>
      <c r="H48" s="13"/>
      <c r="I48" s="13">
        <v>0</v>
      </c>
      <c r="J48" s="13"/>
      <c r="K48" s="13"/>
      <c r="L48" s="13"/>
      <c r="M48" s="13"/>
      <c r="N48" s="13"/>
      <c r="O48" s="13" t="s">
        <v>241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242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/>
      <c r="N50" s="14">
        <v>0</v>
      </c>
      <c r="O50" s="14">
        <v>0</v>
      </c>
    </row>
    <row r="51" spans="1:18" ht="33.7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243</v>
      </c>
    </row>
    <row r="52" spans="1:18" ht="2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244</v>
      </c>
    </row>
    <row r="53" spans="1:18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/>
      <c r="K53" s="14"/>
      <c r="L53" s="14">
        <v>0</v>
      </c>
      <c r="M53" s="14"/>
      <c r="N53" s="14">
        <v>0</v>
      </c>
      <c r="O53" s="14">
        <v>0</v>
      </c>
    </row>
    <row r="54" spans="1:18" ht="33.75">
      <c r="A54" s="13">
        <v>0</v>
      </c>
      <c r="B54" s="13"/>
      <c r="C54" s="13">
        <v>0</v>
      </c>
      <c r="D54" s="13"/>
      <c r="E54" s="13">
        <v>0</v>
      </c>
      <c r="F54" s="13">
        <v>0</v>
      </c>
      <c r="G54" s="13"/>
      <c r="H54" s="13"/>
      <c r="I54" s="13">
        <v>0</v>
      </c>
      <c r="J54" s="13"/>
      <c r="K54" s="13"/>
      <c r="L54" s="13"/>
      <c r="M54" s="13"/>
      <c r="N54" s="13"/>
      <c r="O54" s="13" t="s">
        <v>245</v>
      </c>
    </row>
    <row r="55" spans="1:18" ht="2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246</v>
      </c>
    </row>
    <row r="56" spans="1:18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/>
      <c r="L56" s="14">
        <v>0</v>
      </c>
      <c r="M56" s="14"/>
      <c r="N56" s="14">
        <v>0</v>
      </c>
      <c r="O56" s="14">
        <v>0</v>
      </c>
    </row>
    <row r="57" spans="1:18" ht="22.5">
      <c r="A57" s="13">
        <v>0</v>
      </c>
      <c r="B57" s="13"/>
      <c r="C57" s="13">
        <v>0</v>
      </c>
      <c r="D57" s="13"/>
      <c r="E57" s="13">
        <v>0</v>
      </c>
      <c r="F57" s="13">
        <v>0</v>
      </c>
      <c r="G57" s="13"/>
      <c r="H57" s="13"/>
      <c r="I57" s="13">
        <v>0</v>
      </c>
      <c r="J57" s="13"/>
      <c r="K57" s="13"/>
      <c r="L57" s="13"/>
      <c r="M57" s="13"/>
      <c r="N57" s="13"/>
      <c r="O57" s="13" t="s">
        <v>247</v>
      </c>
    </row>
    <row r="58" spans="1:18" ht="22.5">
      <c r="A58" s="13">
        <v>0</v>
      </c>
      <c r="B58" s="13"/>
      <c r="C58" s="13">
        <v>0</v>
      </c>
      <c r="D58" s="13"/>
      <c r="E58" s="13">
        <v>0</v>
      </c>
      <c r="F58" s="13">
        <v>0</v>
      </c>
      <c r="G58" s="13"/>
      <c r="H58" s="13"/>
      <c r="I58" s="13">
        <v>0</v>
      </c>
      <c r="J58" s="13"/>
      <c r="K58" s="13"/>
      <c r="L58" s="13"/>
      <c r="M58" s="13"/>
      <c r="N58" s="13"/>
      <c r="O58" s="13" t="s">
        <v>248</v>
      </c>
    </row>
    <row r="59" spans="1:18">
      <c r="A59" s="13">
        <v>0</v>
      </c>
      <c r="B59" s="13"/>
      <c r="C59" s="13">
        <v>0</v>
      </c>
      <c r="D59" s="13"/>
      <c r="E59" s="13">
        <v>0</v>
      </c>
      <c r="F59" s="13">
        <v>0</v>
      </c>
      <c r="G59" s="13"/>
      <c r="H59" s="13"/>
      <c r="I59" s="13">
        <v>0</v>
      </c>
      <c r="J59" s="13"/>
      <c r="K59" s="13"/>
      <c r="L59" s="13"/>
      <c r="M59" s="13"/>
      <c r="N59" s="13"/>
      <c r="O59" s="13" t="s">
        <v>75</v>
      </c>
    </row>
    <row r="60" spans="1:18">
      <c r="A60" s="10">
        <v>0</v>
      </c>
      <c r="B60" s="10"/>
      <c r="C60" s="10">
        <v>0</v>
      </c>
      <c r="D60" s="10"/>
      <c r="E60" s="10">
        <v>0.089999999999999997</v>
      </c>
      <c r="F60" s="10">
        <v>3.9300000000000002</v>
      </c>
      <c r="G60" s="10"/>
      <c r="H60" s="10"/>
      <c r="I60" s="10">
        <v>0.25</v>
      </c>
      <c r="J60" s="10"/>
      <c r="K60" s="10"/>
      <c r="L60" s="10"/>
      <c r="M60" s="10"/>
      <c r="N60" s="10"/>
      <c r="O60" s="10" t="s">
        <v>249</v>
      </c>
    </row>
    <row r="61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02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24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ניירות ערך לא סחירים - תעודות התחייבות ממשלתיות</v>
      </c>
      <c r="P2" s="12" t="s">
        <f>HYPERLINK("#'"&amp;גיליון1!$A$32&amp;"'!C6",גיליון1!$B$32)</f>
        <v>30</v>
      </c>
    </row>
    <row r="3" spans="1:16" customHeight="1" ht="3.6"/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76</v>
      </c>
      <c r="C7" s="6" t="s">
        <v>45</v>
      </c>
      <c r="D7" s="6" t="s">
        <v>78</v>
      </c>
      <c r="E7" s="6" t="s">
        <v>79</v>
      </c>
      <c r="F7" s="6" t="s">
        <v>46</v>
      </c>
      <c r="G7" s="6" t="s">
        <v>47</v>
      </c>
      <c r="H7" s="6" t="s">
        <v>31</v>
      </c>
      <c r="I7" s="6" t="s">
        <v>80</v>
      </c>
      <c r="J7" s="6" t="s">
        <v>233</v>
      </c>
      <c r="K7" s="6" t="s">
        <v>48</v>
      </c>
      <c r="L7" s="6" t="s">
        <v>49</v>
      </c>
      <c r="M7" s="6" t="s">
        <v>50</v>
      </c>
      <c r="N7" s="6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tr">
        <v>חץ</v>
      </c>
    </row>
    <row r="10" spans="1:1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6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>
        <v>0</v>
      </c>
      <c r="M11" s="14">
        <v>0</v>
      </c>
      <c r="N11" s="14">
        <v>0</v>
      </c>
    </row>
    <row r="12" spans="1:16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 t="s">
        <v>85</v>
      </c>
    </row>
    <row r="13" spans="1:16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 t="str">
        <v>סה"כ חץ</v>
      </c>
    </row>
    <row r="14" spans="1:1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 t="str">
        <v>ערד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6" ht="22.5">
      <c r="A16" s="14">
        <v>0.059999999999999998</v>
      </c>
      <c r="B16" s="14">
        <v>0</v>
      </c>
      <c r="C16" s="15">
        <v>5531.1400000000003</v>
      </c>
      <c r="D16" s="14">
        <v>123.69</v>
      </c>
      <c r="E16" s="15">
        <v>4471722</v>
      </c>
      <c r="F16" s="14">
        <v>5.0099999999999998</v>
      </c>
      <c r="G16" s="14">
        <v>4.7999999999999998</v>
      </c>
      <c r="H16" s="14" t="s">
        <v>65</v>
      </c>
      <c r="I16" s="14">
        <v>3.4399999999999999</v>
      </c>
      <c r="J16" s="17" t="str">
        <v>01/07/03</v>
      </c>
      <c r="K16" s="14" t="s">
        <v>53</v>
      </c>
      <c r="L16" s="14" t="s">
        <v>83</v>
      </c>
      <c r="M16" s="14">
        <v>8286973</v>
      </c>
      <c r="N16" s="14" t="str">
        <v>ערד  2018 סדרה 8697- ממשלת ישראל</v>
      </c>
    </row>
    <row r="17" spans="1:16" ht="22.5">
      <c r="A17" s="14">
        <v>0.28999999999999998</v>
      </c>
      <c r="B17" s="14">
        <v>0</v>
      </c>
      <c r="C17" s="15">
        <v>27667.639999999999</v>
      </c>
      <c r="D17" s="14">
        <v>115.19</v>
      </c>
      <c r="E17" s="15">
        <v>24020000</v>
      </c>
      <c r="F17" s="14">
        <v>4.8499999999999996</v>
      </c>
      <c r="G17" s="14">
        <v>4.7999999999999998</v>
      </c>
      <c r="H17" s="14" t="s">
        <v>65</v>
      </c>
      <c r="I17" s="14">
        <v>7.6500000000000004</v>
      </c>
      <c r="J17" s="17" t="str">
        <v>01/05/09</v>
      </c>
      <c r="K17" s="14" t="s">
        <v>53</v>
      </c>
      <c r="L17" s="14" t="s">
        <v>83</v>
      </c>
      <c r="M17" s="14">
        <v>8287542</v>
      </c>
      <c r="N17" s="14" t="str">
        <v>ערד  2024 סדרה  8754- ממשלת ישראל</v>
      </c>
    </row>
    <row r="18" spans="1:16" ht="22.5">
      <c r="A18" s="14">
        <v>0.11</v>
      </c>
      <c r="B18" s="14">
        <v>0</v>
      </c>
      <c r="C18" s="15">
        <v>10032.67</v>
      </c>
      <c r="D18" s="14">
        <v>111.62</v>
      </c>
      <c r="E18" s="15">
        <v>8988000</v>
      </c>
      <c r="F18" s="14">
        <v>4.8200000000000003</v>
      </c>
      <c r="G18" s="14">
        <v>4.7999999999999998</v>
      </c>
      <c r="H18" s="14" t="s">
        <v>65</v>
      </c>
      <c r="I18" s="14">
        <v>8.2799999999999994</v>
      </c>
      <c r="J18" s="17" t="str">
        <v>02/05/10</v>
      </c>
      <c r="K18" s="14" t="s">
        <v>53</v>
      </c>
      <c r="L18" s="14" t="s">
        <v>83</v>
      </c>
      <c r="M18" s="14">
        <v>8287666</v>
      </c>
      <c r="N18" s="14" t="str">
        <v>ערד  2025  סדרה 8766- ממשלת ישראל</v>
      </c>
    </row>
    <row r="19" spans="1:16" ht="22.5">
      <c r="A19" s="14">
        <v>0.20000000000000001</v>
      </c>
      <c r="B19" s="14">
        <v>0</v>
      </c>
      <c r="C19" s="15">
        <v>19078.099999999999</v>
      </c>
      <c r="D19" s="14">
        <v>107.73</v>
      </c>
      <c r="E19" s="15">
        <v>17709000</v>
      </c>
      <c r="F19" s="14">
        <v>4.71</v>
      </c>
      <c r="G19" s="14">
        <v>4.7999999999999998</v>
      </c>
      <c r="H19" s="14" t="s">
        <v>65</v>
      </c>
      <c r="I19" s="14">
        <v>8.5399999999999991</v>
      </c>
      <c r="J19" s="17" t="str">
        <v>01/09/10</v>
      </c>
      <c r="K19" s="14" t="s">
        <v>53</v>
      </c>
      <c r="L19" s="14" t="s">
        <v>83</v>
      </c>
      <c r="M19" s="14">
        <v>8287708</v>
      </c>
      <c r="N19" s="14" t="str">
        <v>ערד  2025  סדרה 8770- ממשלת ישראל</v>
      </c>
    </row>
    <row r="20" spans="1:16" ht="22.5">
      <c r="A20" s="14">
        <v>0.29999999999999999</v>
      </c>
      <c r="B20" s="14">
        <v>0</v>
      </c>
      <c r="C20" s="15">
        <v>28218.810000000001</v>
      </c>
      <c r="D20" s="14">
        <v>109.69</v>
      </c>
      <c r="E20" s="15">
        <v>25726000</v>
      </c>
      <c r="F20" s="14">
        <v>4.8499999999999996</v>
      </c>
      <c r="G20" s="14">
        <v>4.7999999999999998</v>
      </c>
      <c r="H20" s="14" t="s">
        <v>65</v>
      </c>
      <c r="I20" s="14">
        <v>8.2899999999999991</v>
      </c>
      <c r="J20" s="17" t="str">
        <v>01/03/10</v>
      </c>
      <c r="K20" s="14" t="s">
        <v>53</v>
      </c>
      <c r="L20" s="14" t="s">
        <v>83</v>
      </c>
      <c r="M20" s="14">
        <v>8287641</v>
      </c>
      <c r="N20" s="14" t="str">
        <v>ערד  2025 סדרה 8764- ממשלת ישראל</v>
      </c>
    </row>
    <row r="21" spans="1:16" ht="22.5">
      <c r="A21" s="14">
        <v>0.20000000000000001</v>
      </c>
      <c r="B21" s="14">
        <v>0</v>
      </c>
      <c r="C21" s="15">
        <v>18887.950000000001</v>
      </c>
      <c r="D21" s="14">
        <v>107.08</v>
      </c>
      <c r="E21" s="15">
        <v>17639000</v>
      </c>
      <c r="F21" s="14">
        <v>4.8499999999999996</v>
      </c>
      <c r="G21" s="14">
        <v>4.7999999999999998</v>
      </c>
      <c r="H21" s="14" t="s">
        <v>65</v>
      </c>
      <c r="I21" s="14">
        <v>8.8499999999999996</v>
      </c>
      <c r="J21" s="17" t="str">
        <v>01/05/11</v>
      </c>
      <c r="K21" s="14" t="s">
        <v>53</v>
      </c>
      <c r="L21" s="14" t="s">
        <v>83</v>
      </c>
      <c r="M21" s="14">
        <v>8287782</v>
      </c>
      <c r="N21" s="14" t="str">
        <v>ערד  2026  סדרה 8778- ממשלת ישראל</v>
      </c>
    </row>
    <row r="22" spans="1:16" ht="22.5">
      <c r="A22" s="14">
        <v>0.5</v>
      </c>
      <c r="B22" s="14">
        <v>0</v>
      </c>
      <c r="C22" s="15">
        <v>46788.239999999998</v>
      </c>
      <c r="D22" s="14">
        <v>102.62</v>
      </c>
      <c r="E22" s="15">
        <v>45595000</v>
      </c>
      <c r="F22" s="14">
        <v>4.8499999999999996</v>
      </c>
      <c r="G22" s="14">
        <v>4.7999999999999998</v>
      </c>
      <c r="H22" s="14" t="s">
        <v>65</v>
      </c>
      <c r="I22" s="14">
        <v>9.9299999999999997</v>
      </c>
      <c r="J22" s="17" t="str">
        <v>01/02/13</v>
      </c>
      <c r="K22" s="14" t="s">
        <v>53</v>
      </c>
      <c r="L22" s="14" t="s">
        <v>83</v>
      </c>
      <c r="M22" s="14">
        <v>8287991</v>
      </c>
      <c r="N22" s="14" t="str">
        <v>ערד  2028 סדרה 8799- ממשלת ישראל</v>
      </c>
    </row>
    <row r="23" spans="1:16" ht="22.5">
      <c r="A23" s="14">
        <v>0.029999999999999999</v>
      </c>
      <c r="B23" s="14">
        <v>0</v>
      </c>
      <c r="C23" s="15">
        <v>2872.73</v>
      </c>
      <c r="D23" s="14">
        <v>137.25999999999999</v>
      </c>
      <c r="E23" s="15">
        <v>2092861</v>
      </c>
      <c r="F23" s="14">
        <v>0.13</v>
      </c>
      <c r="G23" s="14">
        <v>4.7999999999999998</v>
      </c>
      <c r="H23" s="14" t="s">
        <v>65</v>
      </c>
      <c r="I23" s="14">
        <v>0</v>
      </c>
      <c r="J23" s="17" t="str">
        <v>01/10/99</v>
      </c>
      <c r="K23" s="14" t="s">
        <v>53</v>
      </c>
      <c r="L23" s="14" t="s">
        <v>83</v>
      </c>
      <c r="M23" s="14">
        <v>8286528</v>
      </c>
      <c r="N23" s="14" t="str">
        <v>ערד 2014 סדרה 8652- ממשלת ישראל</v>
      </c>
    </row>
    <row r="24" spans="1:16" ht="22.5">
      <c r="A24" s="14">
        <v>0.02</v>
      </c>
      <c r="B24" s="14">
        <v>0</v>
      </c>
      <c r="C24" s="15">
        <v>2173.2399999999998</v>
      </c>
      <c r="D24" s="14">
        <v>136.05000000000001</v>
      </c>
      <c r="E24" s="15">
        <v>1597383</v>
      </c>
      <c r="F24" s="14">
        <v>4.8600000000000003</v>
      </c>
      <c r="G24" s="14">
        <v>4.7999999999999998</v>
      </c>
      <c r="H24" s="14" t="s">
        <v>65</v>
      </c>
      <c r="I24" s="14">
        <v>0.089999999999999997</v>
      </c>
      <c r="J24" s="17" t="str">
        <v>01/11/99</v>
      </c>
      <c r="K24" s="14" t="s">
        <v>53</v>
      </c>
      <c r="L24" s="14" t="s">
        <v>83</v>
      </c>
      <c r="M24" s="14">
        <v>8286536</v>
      </c>
      <c r="N24" s="14" t="str">
        <v>ערד 2014 סדרה 8653- ממשלת ישראל</v>
      </c>
    </row>
    <row r="25" spans="1:16" ht="22.5">
      <c r="A25" s="14">
        <v>0.029999999999999999</v>
      </c>
      <c r="B25" s="14">
        <v>0</v>
      </c>
      <c r="C25" s="15">
        <v>2824.8800000000001</v>
      </c>
      <c r="D25" s="14">
        <v>134.61000000000001</v>
      </c>
      <c r="E25" s="15">
        <v>2098511</v>
      </c>
      <c r="F25" s="14">
        <v>4.9400000000000004</v>
      </c>
      <c r="G25" s="14">
        <v>4.7999999999999998</v>
      </c>
      <c r="H25" s="14" t="s">
        <v>65</v>
      </c>
      <c r="I25" s="14">
        <v>0.17000000000000001</v>
      </c>
      <c r="J25" s="17" t="str">
        <v>01/12/99</v>
      </c>
      <c r="K25" s="14" t="s">
        <v>53</v>
      </c>
      <c r="L25" s="14" t="s">
        <v>83</v>
      </c>
      <c r="M25" s="14">
        <v>8286544</v>
      </c>
      <c r="N25" s="14" t="str">
        <v>ערד 2014 סדרה 8654- ממשלת ישראל</v>
      </c>
    </row>
    <row r="26" spans="1:16" ht="22.5">
      <c r="A26" s="14">
        <v>0.050000000000000003</v>
      </c>
      <c r="B26" s="14">
        <v>0</v>
      </c>
      <c r="C26" s="15">
        <v>4415.0900000000001</v>
      </c>
      <c r="D26" s="14">
        <v>137.13999999999999</v>
      </c>
      <c r="E26" s="15">
        <v>3219457</v>
      </c>
      <c r="F26" s="14">
        <v>5.0099999999999998</v>
      </c>
      <c r="G26" s="14">
        <v>4.7999999999999998</v>
      </c>
      <c r="H26" s="14" t="s">
        <v>65</v>
      </c>
      <c r="I26" s="14">
        <v>0.48999999999999999</v>
      </c>
      <c r="J26" s="17" t="str">
        <v>02/04/00</v>
      </c>
      <c r="K26" s="14" t="s">
        <v>53</v>
      </c>
      <c r="L26" s="14" t="s">
        <v>83</v>
      </c>
      <c r="M26" s="14">
        <v>8286585</v>
      </c>
      <c r="N26" s="14" t="str">
        <v>ערד 2015 סדרה  8658- ממשלת ישראל</v>
      </c>
    </row>
    <row r="27" spans="1:16" ht="22.5">
      <c r="A27" s="14">
        <v>0.029999999999999999</v>
      </c>
      <c r="B27" s="14">
        <v>0</v>
      </c>
      <c r="C27" s="15">
        <v>2813.27</v>
      </c>
      <c r="D27" s="14">
        <v>134.28</v>
      </c>
      <c r="E27" s="15">
        <v>2095021</v>
      </c>
      <c r="F27" s="14">
        <v>4.9299999999999997</v>
      </c>
      <c r="G27" s="14">
        <v>4.7999999999999998</v>
      </c>
      <c r="H27" s="14" t="s">
        <v>65</v>
      </c>
      <c r="I27" s="14">
        <v>0.26000000000000001</v>
      </c>
      <c r="J27" s="17" t="s">
        <v>250</v>
      </c>
      <c r="K27" s="14" t="s">
        <v>53</v>
      </c>
      <c r="L27" s="14" t="s">
        <v>83</v>
      </c>
      <c r="M27" s="14">
        <v>8286551</v>
      </c>
      <c r="N27" s="14" t="str">
        <v>ערד 2015 סדרה 8655- ממשלת ישראל</v>
      </c>
    </row>
    <row r="28" spans="1:16" ht="22.5">
      <c r="A28" s="14">
        <v>0.050000000000000003</v>
      </c>
      <c r="B28" s="14">
        <v>0</v>
      </c>
      <c r="C28" s="15">
        <v>4482.2799999999997</v>
      </c>
      <c r="D28" s="14">
        <v>133.77000000000001</v>
      </c>
      <c r="E28" s="15">
        <v>3350646</v>
      </c>
      <c r="F28" s="14">
        <v>4.9199999999999999</v>
      </c>
      <c r="G28" s="14">
        <v>4.7999999999999998</v>
      </c>
      <c r="H28" s="14" t="s">
        <v>65</v>
      </c>
      <c r="I28" s="14">
        <v>0.34000000000000002</v>
      </c>
      <c r="J28" s="17" t="str">
        <v>01/02/00</v>
      </c>
      <c r="K28" s="14" t="s">
        <v>53</v>
      </c>
      <c r="L28" s="14" t="s">
        <v>83</v>
      </c>
      <c r="M28" s="14">
        <v>8286569</v>
      </c>
      <c r="N28" s="14" t="str">
        <v>ערד 2015 סדרה 8656- ממשלת ישראל</v>
      </c>
    </row>
    <row r="29" spans="1:16" ht="22.5">
      <c r="A29" s="14">
        <v>0.029999999999999999</v>
      </c>
      <c r="B29" s="14">
        <v>0</v>
      </c>
      <c r="C29" s="15">
        <v>2996</v>
      </c>
      <c r="D29" s="14">
        <v>133.86000000000001</v>
      </c>
      <c r="E29" s="15">
        <v>2238211</v>
      </c>
      <c r="F29" s="14">
        <v>5.0199999999999996</v>
      </c>
      <c r="G29" s="14">
        <v>4.7999999999999998</v>
      </c>
      <c r="H29" s="14" t="s">
        <v>65</v>
      </c>
      <c r="I29" s="14">
        <v>0.41999999999999998</v>
      </c>
      <c r="J29" s="17" t="str">
        <v>01/03/00</v>
      </c>
      <c r="K29" s="14" t="s">
        <v>53</v>
      </c>
      <c r="L29" s="14" t="s">
        <v>83</v>
      </c>
      <c r="M29" s="14">
        <v>8286577</v>
      </c>
      <c r="N29" s="14" t="str">
        <v>ערד 2015 סדרה 8657- ממשלת ישראל</v>
      </c>
    </row>
    <row r="30" spans="1:16" ht="22.5">
      <c r="A30" s="14">
        <v>0.040000000000000001</v>
      </c>
      <c r="B30" s="14">
        <v>0</v>
      </c>
      <c r="C30" s="15">
        <v>3307.0799999999999</v>
      </c>
      <c r="D30" s="14">
        <v>136.99000000000001</v>
      </c>
      <c r="E30" s="15">
        <v>2414021</v>
      </c>
      <c r="F30" s="14">
        <v>5.0099999999999998</v>
      </c>
      <c r="G30" s="14">
        <v>4.7999999999999998</v>
      </c>
      <c r="H30" s="14" t="s">
        <v>65</v>
      </c>
      <c r="I30" s="14">
        <v>0.56999999999999995</v>
      </c>
      <c r="J30" s="17" t="str">
        <v>01/05/00</v>
      </c>
      <c r="K30" s="14" t="s">
        <v>53</v>
      </c>
      <c r="L30" s="14" t="s">
        <v>83</v>
      </c>
      <c r="M30" s="14">
        <v>8286593</v>
      </c>
      <c r="N30" s="14" t="str">
        <v>ערד 2015 סדרה 8659- ממשלת ישראל</v>
      </c>
    </row>
    <row r="31" spans="1:16" ht="22.5">
      <c r="A31" s="14">
        <v>0.040000000000000001</v>
      </c>
      <c r="B31" s="14">
        <v>0</v>
      </c>
      <c r="C31" s="15">
        <v>3944.5100000000002</v>
      </c>
      <c r="D31" s="14">
        <v>135.80000000000001</v>
      </c>
      <c r="E31" s="15">
        <v>2904711</v>
      </c>
      <c r="F31" s="14">
        <v>4.9900000000000002</v>
      </c>
      <c r="G31" s="14">
        <v>4.7999999999999998</v>
      </c>
      <c r="H31" s="14" t="s">
        <v>65</v>
      </c>
      <c r="I31" s="14">
        <v>0.66000000000000003</v>
      </c>
      <c r="J31" s="17" t="str">
        <v>01/06/00</v>
      </c>
      <c r="K31" s="14" t="s">
        <v>53</v>
      </c>
      <c r="L31" s="14" t="s">
        <v>83</v>
      </c>
      <c r="M31" s="14">
        <v>8286601</v>
      </c>
      <c r="N31" s="14" t="str">
        <v>ערד 2015 סדרה 8660- ממשלת ישראל</v>
      </c>
    </row>
    <row r="32" spans="1:16" ht="22.5">
      <c r="A32" s="14">
        <v>0.040000000000000001</v>
      </c>
      <c r="B32" s="14">
        <v>0</v>
      </c>
      <c r="C32" s="15">
        <v>3312.02</v>
      </c>
      <c r="D32" s="14">
        <v>134.09</v>
      </c>
      <c r="E32" s="15">
        <v>2470035</v>
      </c>
      <c r="F32" s="14">
        <v>5</v>
      </c>
      <c r="G32" s="14">
        <v>4.7999999999999998</v>
      </c>
      <c r="H32" s="14" t="s">
        <v>65</v>
      </c>
      <c r="I32" s="14">
        <v>0.73999999999999999</v>
      </c>
      <c r="J32" s="17" t="str">
        <v>02/07/00</v>
      </c>
      <c r="K32" s="14" t="s">
        <v>53</v>
      </c>
      <c r="L32" s="14" t="s">
        <v>83</v>
      </c>
      <c r="M32" s="14">
        <v>8286619</v>
      </c>
      <c r="N32" s="14" t="str">
        <v>ערד 2015 סדרה 8661- ממשלת ישראל</v>
      </c>
    </row>
    <row r="33" spans="1:16" ht="22.5">
      <c r="A33" s="14">
        <v>0.040000000000000001</v>
      </c>
      <c r="B33" s="14">
        <v>0</v>
      </c>
      <c r="C33" s="15">
        <v>3592.46</v>
      </c>
      <c r="D33" s="14">
        <v>133.19</v>
      </c>
      <c r="E33" s="15">
        <v>2697320</v>
      </c>
      <c r="F33" s="14">
        <v>4.9900000000000002</v>
      </c>
      <c r="G33" s="14">
        <v>4.7999999999999998</v>
      </c>
      <c r="H33" s="14" t="s">
        <v>65</v>
      </c>
      <c r="I33" s="14">
        <v>0.81999999999999995</v>
      </c>
      <c r="J33" s="17" t="str">
        <v>01/08/00</v>
      </c>
      <c r="K33" s="14" t="s">
        <v>53</v>
      </c>
      <c r="L33" s="14" t="s">
        <v>83</v>
      </c>
      <c r="M33" s="14">
        <v>8286627</v>
      </c>
      <c r="N33" s="14" t="str">
        <v>ערד 2015 סדרה 8662- ממשלת ישראל</v>
      </c>
    </row>
    <row r="34" spans="1:16" ht="22.5">
      <c r="A34" s="14">
        <v>0.029999999999999999</v>
      </c>
      <c r="B34" s="14">
        <v>0</v>
      </c>
      <c r="C34" s="15">
        <v>3054.7600000000002</v>
      </c>
      <c r="D34" s="14">
        <v>132.27000000000001</v>
      </c>
      <c r="E34" s="15">
        <v>2309471</v>
      </c>
      <c r="F34" s="14">
        <v>4.9900000000000002</v>
      </c>
      <c r="G34" s="14">
        <v>4.7999999999999998</v>
      </c>
      <c r="H34" s="14" t="s">
        <v>65</v>
      </c>
      <c r="I34" s="14">
        <v>0.91000000000000003</v>
      </c>
      <c r="J34" s="17" t="str">
        <v>01/09/00</v>
      </c>
      <c r="K34" s="14" t="s">
        <v>53</v>
      </c>
      <c r="L34" s="14" t="s">
        <v>83</v>
      </c>
      <c r="M34" s="14">
        <v>8286635</v>
      </c>
      <c r="N34" s="14" t="str">
        <v>ערד 2015 סדרה 8663- ממשלת ישראל</v>
      </c>
    </row>
    <row r="35" spans="1:16" ht="22.5">
      <c r="A35" s="14">
        <v>0.080000000000000002</v>
      </c>
      <c r="B35" s="14">
        <v>0</v>
      </c>
      <c r="C35" s="15">
        <v>7836.46</v>
      </c>
      <c r="D35" s="14">
        <v>135.63999999999999</v>
      </c>
      <c r="E35" s="15">
        <v>5777589</v>
      </c>
      <c r="F35" s="14">
        <v>5</v>
      </c>
      <c r="G35" s="14">
        <v>4.7999999999999998</v>
      </c>
      <c r="H35" s="14" t="s">
        <v>65</v>
      </c>
      <c r="I35" s="14">
        <v>0.96999999999999997</v>
      </c>
      <c r="J35" s="17" t="str">
        <v>02/10/00</v>
      </c>
      <c r="K35" s="14" t="s">
        <v>53</v>
      </c>
      <c r="L35" s="14" t="s">
        <v>83</v>
      </c>
      <c r="M35" s="14">
        <v>8286643</v>
      </c>
      <c r="N35" s="14" t="str">
        <v>ערד 2015 סדרה 8664- ממשלת ישראל</v>
      </c>
    </row>
    <row r="36" spans="1:16" ht="22.5">
      <c r="A36" s="14">
        <v>0.029999999999999999</v>
      </c>
      <c r="B36" s="14">
        <v>0</v>
      </c>
      <c r="C36" s="15">
        <v>3242.1599999999999</v>
      </c>
      <c r="D36" s="14">
        <v>135.87</v>
      </c>
      <c r="E36" s="15">
        <v>2386182</v>
      </c>
      <c r="F36" s="14">
        <v>4.9900000000000002</v>
      </c>
      <c r="G36" s="14">
        <v>4.7999999999999998</v>
      </c>
      <c r="H36" s="14" t="s">
        <v>65</v>
      </c>
      <c r="I36" s="14">
        <v>1.05</v>
      </c>
      <c r="J36" s="17" t="str">
        <v>01/11/00</v>
      </c>
      <c r="K36" s="14" t="s">
        <v>53</v>
      </c>
      <c r="L36" s="14" t="s">
        <v>83</v>
      </c>
      <c r="M36" s="14">
        <v>8286650</v>
      </c>
      <c r="N36" s="14" t="str">
        <v>ערד 2015 סדרה 8665- ממשלת ישראל</v>
      </c>
    </row>
    <row r="37" spans="1:16" ht="22.5">
      <c r="A37" s="14">
        <v>0.089999999999999997</v>
      </c>
      <c r="B37" s="14">
        <v>0</v>
      </c>
      <c r="C37" s="15">
        <v>8440.3099999999995</v>
      </c>
      <c r="D37" s="14">
        <v>134.56</v>
      </c>
      <c r="E37" s="15">
        <v>6272394</v>
      </c>
      <c r="F37" s="14">
        <v>4.9900000000000002</v>
      </c>
      <c r="G37" s="14">
        <v>4.7999999999999998</v>
      </c>
      <c r="H37" s="14" t="s">
        <v>65</v>
      </c>
      <c r="I37" s="14">
        <v>1.1299999999999999</v>
      </c>
      <c r="J37" s="17" t="str">
        <v>01/12/00</v>
      </c>
      <c r="K37" s="14" t="s">
        <v>53</v>
      </c>
      <c r="L37" s="14" t="s">
        <v>83</v>
      </c>
      <c r="M37" s="14">
        <v>8286668</v>
      </c>
      <c r="N37" s="14" t="str">
        <v>ערד 2015 סדרה 8666- ממשלת ישראל</v>
      </c>
    </row>
    <row r="38" spans="1:16" ht="22.5">
      <c r="A38" s="14">
        <v>0.48999999999999999</v>
      </c>
      <c r="B38" s="14">
        <v>0</v>
      </c>
      <c r="C38" s="15">
        <v>46584.93</v>
      </c>
      <c r="D38" s="14">
        <v>134.02000000000001</v>
      </c>
      <c r="E38" s="15">
        <v>34760443</v>
      </c>
      <c r="F38" s="14">
        <v>4.9900000000000002</v>
      </c>
      <c r="G38" s="14">
        <v>4.7999999999999998</v>
      </c>
      <c r="H38" s="14" t="s">
        <v>65</v>
      </c>
      <c r="I38" s="14">
        <v>1.22</v>
      </c>
      <c r="J38" s="17" t="str">
        <v>01/01/01</v>
      </c>
      <c r="K38" s="14" t="s">
        <v>53</v>
      </c>
      <c r="L38" s="14" t="s">
        <v>83</v>
      </c>
      <c r="M38" s="14">
        <v>8286676</v>
      </c>
      <c r="N38" s="14" t="str">
        <v>ערד 2016 סדרה 8667- ממשלת ישראל</v>
      </c>
    </row>
    <row r="39" spans="1:16" ht="22.5">
      <c r="A39" s="14">
        <v>0.040000000000000001</v>
      </c>
      <c r="B39" s="14">
        <v>0</v>
      </c>
      <c r="C39" s="15">
        <v>3997.8600000000001</v>
      </c>
      <c r="D39" s="14">
        <v>133.59999999999999</v>
      </c>
      <c r="E39" s="15">
        <v>2992481</v>
      </c>
      <c r="F39" s="14">
        <v>4.9800000000000004</v>
      </c>
      <c r="G39" s="14">
        <v>4.7999999999999998</v>
      </c>
      <c r="H39" s="14" t="s">
        <v>65</v>
      </c>
      <c r="I39" s="14">
        <v>1.3</v>
      </c>
      <c r="J39" s="17" t="s">
        <v>251</v>
      </c>
      <c r="K39" s="14" t="s">
        <v>53</v>
      </c>
      <c r="L39" s="14" t="s">
        <v>83</v>
      </c>
      <c r="M39" s="14">
        <v>8286684</v>
      </c>
      <c r="N39" s="14" t="str">
        <v>ערד 2016 סדרה 8668- ממשלת ישראל</v>
      </c>
    </row>
    <row r="40" spans="1:16" ht="22.5">
      <c r="A40" s="14">
        <v>0.040000000000000001</v>
      </c>
      <c r="B40" s="14">
        <v>0</v>
      </c>
      <c r="C40" s="15">
        <v>3410.3499999999999</v>
      </c>
      <c r="D40" s="14">
        <v>133.84</v>
      </c>
      <c r="E40" s="15">
        <v>2548143</v>
      </c>
      <c r="F40" s="14">
        <v>5</v>
      </c>
      <c r="G40" s="14">
        <v>4.7999999999999998</v>
      </c>
      <c r="H40" s="14" t="s">
        <v>65</v>
      </c>
      <c r="I40" s="14">
        <v>1.3799999999999999</v>
      </c>
      <c r="J40" s="17" t="str">
        <v>01/03/01</v>
      </c>
      <c r="K40" s="14" t="s">
        <v>53</v>
      </c>
      <c r="L40" s="14" t="s">
        <v>83</v>
      </c>
      <c r="M40" s="14">
        <v>8286692</v>
      </c>
      <c r="N40" s="14" t="str">
        <v>ערד 2016 סדרה 8669- ממשלת ישראל</v>
      </c>
    </row>
    <row r="41" spans="1:16" ht="22.5">
      <c r="A41" s="14">
        <v>0.040000000000000001</v>
      </c>
      <c r="B41" s="14">
        <v>0</v>
      </c>
      <c r="C41" s="15">
        <v>3867.0100000000002</v>
      </c>
      <c r="D41" s="14">
        <v>136.63</v>
      </c>
      <c r="E41" s="15">
        <v>2830270</v>
      </c>
      <c r="F41" s="14">
        <v>5</v>
      </c>
      <c r="G41" s="14">
        <v>4.7999999999999998</v>
      </c>
      <c r="H41" s="14" t="s">
        <v>65</v>
      </c>
      <c r="I41" s="14">
        <v>1.4299999999999999</v>
      </c>
      <c r="J41" s="17" t="str">
        <v>01/04/01</v>
      </c>
      <c r="K41" s="14" t="s">
        <v>53</v>
      </c>
      <c r="L41" s="14" t="s">
        <v>83</v>
      </c>
      <c r="M41" s="14">
        <v>8286700</v>
      </c>
      <c r="N41" s="14" t="str">
        <v>ערד 2016 סדרה 8670- ממשלת ישראל</v>
      </c>
    </row>
    <row r="42" spans="1:16" ht="22.5">
      <c r="A42" s="14">
        <v>0.050000000000000003</v>
      </c>
      <c r="B42" s="14">
        <v>0</v>
      </c>
      <c r="C42" s="15">
        <v>4759.3400000000001</v>
      </c>
      <c r="D42" s="14">
        <v>135.81</v>
      </c>
      <c r="E42" s="15">
        <v>3504464</v>
      </c>
      <c r="F42" s="14">
        <v>5</v>
      </c>
      <c r="G42" s="14">
        <v>4.7999999999999998</v>
      </c>
      <c r="H42" s="14" t="s">
        <v>65</v>
      </c>
      <c r="I42" s="14">
        <v>1.52</v>
      </c>
      <c r="J42" s="17" t="str">
        <v>01/05/01</v>
      </c>
      <c r="K42" s="14" t="s">
        <v>53</v>
      </c>
      <c r="L42" s="14" t="s">
        <v>83</v>
      </c>
      <c r="M42" s="14">
        <v>8286718</v>
      </c>
      <c r="N42" s="14" t="str">
        <v>ערד 2016 סדרה 8671- ממשלת ישראל</v>
      </c>
    </row>
    <row r="43" spans="1:16" ht="22.5">
      <c r="A43" s="14">
        <v>0.050000000000000003</v>
      </c>
      <c r="B43" s="14">
        <v>0</v>
      </c>
      <c r="C43" s="15">
        <v>4730.6400000000003</v>
      </c>
      <c r="D43" s="14">
        <v>134.05000000000001</v>
      </c>
      <c r="E43" s="15">
        <v>3529035</v>
      </c>
      <c r="F43" s="14">
        <v>4.9900000000000002</v>
      </c>
      <c r="G43" s="14">
        <v>4.7999999999999998</v>
      </c>
      <c r="H43" s="14" t="s">
        <v>65</v>
      </c>
      <c r="I43" s="14">
        <v>1.6000000000000001</v>
      </c>
      <c r="J43" s="17" t="str">
        <v>01/06/01</v>
      </c>
      <c r="K43" s="14" t="s">
        <v>53</v>
      </c>
      <c r="L43" s="14" t="s">
        <v>83</v>
      </c>
      <c r="M43" s="14">
        <v>8286726</v>
      </c>
      <c r="N43" s="14" t="str">
        <v>ערד 2016 סדרה 8672- ממשלת ישראל</v>
      </c>
    </row>
    <row r="44" spans="1:16" ht="22.5">
      <c r="A44" s="14">
        <v>0.070000000000000007</v>
      </c>
      <c r="B44" s="14">
        <v>0</v>
      </c>
      <c r="C44" s="15">
        <v>6380.8599999999997</v>
      </c>
      <c r="D44" s="14">
        <v>132.97999999999999</v>
      </c>
      <c r="E44" s="15">
        <v>4798472</v>
      </c>
      <c r="F44" s="14">
        <v>5</v>
      </c>
      <c r="G44" s="14">
        <v>4.7999999999999998</v>
      </c>
      <c r="H44" s="14" t="s">
        <v>65</v>
      </c>
      <c r="I44" s="14">
        <v>1.6799999999999999</v>
      </c>
      <c r="J44" s="17" t="str">
        <v>01/07/01</v>
      </c>
      <c r="K44" s="14" t="s">
        <v>53</v>
      </c>
      <c r="L44" s="14" t="s">
        <v>83</v>
      </c>
      <c r="M44" s="14">
        <v>8286734</v>
      </c>
      <c r="N44" s="14" t="str">
        <v>ערד 2016 סדרה 8673- ממשלת ישראל</v>
      </c>
    </row>
    <row r="45" spans="1:16" ht="22.5">
      <c r="A45" s="14">
        <v>0.059999999999999998</v>
      </c>
      <c r="B45" s="14">
        <v>0</v>
      </c>
      <c r="C45" s="15">
        <v>5660.4899999999998</v>
      </c>
      <c r="D45" s="14">
        <v>132.03999999999999</v>
      </c>
      <c r="E45" s="15">
        <v>4286860</v>
      </c>
      <c r="F45" s="14">
        <v>4.9900000000000002</v>
      </c>
      <c r="G45" s="14">
        <v>4.7999999999999998</v>
      </c>
      <c r="H45" s="14" t="s">
        <v>65</v>
      </c>
      <c r="I45" s="14">
        <v>1.77</v>
      </c>
      <c r="J45" s="17" t="str">
        <v>01/08/01</v>
      </c>
      <c r="K45" s="14" t="s">
        <v>53</v>
      </c>
      <c r="L45" s="14" t="s">
        <v>83</v>
      </c>
      <c r="M45" s="14">
        <v>8286742</v>
      </c>
      <c r="N45" s="14" t="str">
        <v>ערד 2016 סדרה 8674- ממשלת ישראל</v>
      </c>
    </row>
    <row r="46" spans="1:16" ht="22.5">
      <c r="A46" s="14">
        <v>0.070000000000000007</v>
      </c>
      <c r="B46" s="14">
        <v>0</v>
      </c>
      <c r="C46" s="15">
        <v>6150.1300000000001</v>
      </c>
      <c r="D46" s="14">
        <v>130.97</v>
      </c>
      <c r="E46" s="15">
        <v>4695919</v>
      </c>
      <c r="F46" s="14">
        <v>4.9900000000000002</v>
      </c>
      <c r="G46" s="14">
        <v>4.7999999999999998</v>
      </c>
      <c r="H46" s="14" t="s">
        <v>65</v>
      </c>
      <c r="I46" s="14">
        <v>1.8600000000000001</v>
      </c>
      <c r="J46" s="17" t="str">
        <v>02/09/01</v>
      </c>
      <c r="K46" s="14" t="s">
        <v>53</v>
      </c>
      <c r="L46" s="14" t="s">
        <v>83</v>
      </c>
      <c r="M46" s="14">
        <v>8286759</v>
      </c>
      <c r="N46" s="14" t="str">
        <v>ערד 2016 סדרה 8675- ממשלת ישראל</v>
      </c>
    </row>
    <row r="47" spans="1:16" ht="22.5">
      <c r="A47" s="14">
        <v>0.050000000000000003</v>
      </c>
      <c r="B47" s="14">
        <v>0</v>
      </c>
      <c r="C47" s="15">
        <v>4554.6099999999997</v>
      </c>
      <c r="D47" s="14">
        <v>133.19</v>
      </c>
      <c r="E47" s="15">
        <v>3419521</v>
      </c>
      <c r="F47" s="14">
        <v>5</v>
      </c>
      <c r="G47" s="14">
        <v>4.7999999999999998</v>
      </c>
      <c r="H47" s="14" t="s">
        <v>65</v>
      </c>
      <c r="I47" s="14">
        <v>1.8899999999999999</v>
      </c>
      <c r="J47" s="17" t="str">
        <v>01/10/01</v>
      </c>
      <c r="K47" s="14" t="s">
        <v>53</v>
      </c>
      <c r="L47" s="14" t="s">
        <v>83</v>
      </c>
      <c r="M47" s="14">
        <v>8286767</v>
      </c>
      <c r="N47" s="14" t="str">
        <v>ערד 2016 סדרה 8676- ממשלת ישראל</v>
      </c>
    </row>
    <row r="48" spans="1:16" ht="22.5">
      <c r="A48" s="14">
        <v>0.040000000000000001</v>
      </c>
      <c r="B48" s="14">
        <v>0</v>
      </c>
      <c r="C48" s="15">
        <v>3787.4000000000001</v>
      </c>
      <c r="D48" s="14">
        <v>132.40000000000001</v>
      </c>
      <c r="E48" s="15">
        <v>2860606</v>
      </c>
      <c r="F48" s="14">
        <v>4.9900000000000002</v>
      </c>
      <c r="G48" s="14">
        <v>4.7999999999999998</v>
      </c>
      <c r="H48" s="14" t="s">
        <v>65</v>
      </c>
      <c r="I48" s="14">
        <v>1.98</v>
      </c>
      <c r="J48" s="17" t="str">
        <v>01/11/01</v>
      </c>
      <c r="K48" s="14" t="s">
        <v>53</v>
      </c>
      <c r="L48" s="14" t="s">
        <v>83</v>
      </c>
      <c r="M48" s="14">
        <v>8286775</v>
      </c>
      <c r="N48" s="14" t="str">
        <v>ערד 2016 סדרה 8677- ממשלת ישראל</v>
      </c>
    </row>
    <row r="49" spans="1:16" ht="22.5">
      <c r="A49" s="14">
        <v>0.040000000000000001</v>
      </c>
      <c r="B49" s="14">
        <v>0</v>
      </c>
      <c r="C49" s="15">
        <v>3661.27</v>
      </c>
      <c r="D49" s="14">
        <v>131.72</v>
      </c>
      <c r="E49" s="15">
        <v>2779654</v>
      </c>
      <c r="F49" s="14">
        <v>4.9900000000000002</v>
      </c>
      <c r="G49" s="14">
        <v>4.7999999999999998</v>
      </c>
      <c r="H49" s="14" t="s">
        <v>65</v>
      </c>
      <c r="I49" s="14">
        <v>2.0600000000000001</v>
      </c>
      <c r="J49" s="17" t="str">
        <v>02/12/01</v>
      </c>
      <c r="K49" s="14" t="s">
        <v>53</v>
      </c>
      <c r="L49" s="14" t="s">
        <v>83</v>
      </c>
      <c r="M49" s="14">
        <v>8286783</v>
      </c>
      <c r="N49" s="14" t="str">
        <v>ערד 2016 סדרה 8678- ממשלת ישראל</v>
      </c>
    </row>
    <row r="50" spans="1:16" ht="22.5">
      <c r="A50" s="14">
        <v>0.01</v>
      </c>
      <c r="B50" s="14">
        <v>0</v>
      </c>
      <c r="C50" s="14">
        <v>764.55999999999995</v>
      </c>
      <c r="D50" s="14">
        <v>124.31999999999999</v>
      </c>
      <c r="E50" s="15">
        <v>615000</v>
      </c>
      <c r="F50" s="14">
        <v>5</v>
      </c>
      <c r="G50" s="14">
        <v>4.7999999999999998</v>
      </c>
      <c r="H50" s="14" t="s">
        <v>65</v>
      </c>
      <c r="I50" s="14">
        <v>2.8500000000000001</v>
      </c>
      <c r="J50" s="14" t="str">
        <v>20/12/09</v>
      </c>
      <c r="K50" s="14" t="s">
        <v>53</v>
      </c>
      <c r="L50" s="14" t="s">
        <v>83</v>
      </c>
      <c r="M50" s="14">
        <v>8286890</v>
      </c>
      <c r="N50" s="14" t="str">
        <v>ערד 2017  סדרה 8689- ממשלת ישראל</v>
      </c>
    </row>
    <row r="51" spans="1:16" ht="22.5">
      <c r="A51" s="14">
        <v>0.050000000000000003</v>
      </c>
      <c r="B51" s="14">
        <v>0</v>
      </c>
      <c r="C51" s="15">
        <v>4746.7299999999996</v>
      </c>
      <c r="D51" s="14">
        <v>131.97</v>
      </c>
      <c r="E51" s="15">
        <v>3596725</v>
      </c>
      <c r="F51" s="14">
        <v>4.9900000000000002</v>
      </c>
      <c r="G51" s="14">
        <v>4.7999999999999998</v>
      </c>
      <c r="H51" s="14" t="s">
        <v>65</v>
      </c>
      <c r="I51" s="14">
        <v>2.1400000000000001</v>
      </c>
      <c r="J51" s="17" t="str">
        <v>01/01/02</v>
      </c>
      <c r="K51" s="14" t="s">
        <v>53</v>
      </c>
      <c r="L51" s="14" t="s">
        <v>83</v>
      </c>
      <c r="M51" s="14">
        <v>8286791</v>
      </c>
      <c r="N51" s="14" t="str">
        <v>ערד 2017 סדרה 8679- ממשלת ישראל</v>
      </c>
    </row>
    <row r="52" spans="1:16" ht="22.5">
      <c r="A52" s="14">
        <v>0.059999999999999998</v>
      </c>
      <c r="B52" s="14">
        <v>0</v>
      </c>
      <c r="C52" s="15">
        <v>5287.8299999999999</v>
      </c>
      <c r="D52" s="14">
        <v>131.56</v>
      </c>
      <c r="E52" s="15">
        <v>4019176</v>
      </c>
      <c r="F52" s="14">
        <v>4.9900000000000002</v>
      </c>
      <c r="G52" s="14">
        <v>4.7999999999999998</v>
      </c>
      <c r="H52" s="14" t="s">
        <v>65</v>
      </c>
      <c r="I52" s="14">
        <v>2.23</v>
      </c>
      <c r="J52" s="17" t="str">
        <v>01/02/02</v>
      </c>
      <c r="K52" s="14" t="s">
        <v>53</v>
      </c>
      <c r="L52" s="14" t="s">
        <v>83</v>
      </c>
      <c r="M52" s="14">
        <v>8286809</v>
      </c>
      <c r="N52" s="14" t="str">
        <v>ערד 2017 סדרה 8680- ממשלת ישראל</v>
      </c>
    </row>
    <row r="53" spans="1:16" ht="22.5">
      <c r="A53" s="14">
        <v>0.040000000000000001</v>
      </c>
      <c r="B53" s="14">
        <v>0</v>
      </c>
      <c r="C53" s="15">
        <v>3968.3200000000002</v>
      </c>
      <c r="D53" s="14">
        <v>129.62</v>
      </c>
      <c r="E53" s="15">
        <v>3061405</v>
      </c>
      <c r="F53" s="14">
        <v>5</v>
      </c>
      <c r="G53" s="14">
        <v>4.7999999999999998</v>
      </c>
      <c r="H53" s="14" t="s">
        <v>65</v>
      </c>
      <c r="I53" s="14">
        <v>2.2999999999999998</v>
      </c>
      <c r="J53" s="17" t="str">
        <v>01/03/02</v>
      </c>
      <c r="K53" s="14" t="s">
        <v>53</v>
      </c>
      <c r="L53" s="14" t="s">
        <v>83</v>
      </c>
      <c r="M53" s="14">
        <v>8286817</v>
      </c>
      <c r="N53" s="14" t="str">
        <v>ערד 2017 סדרה 8681- ממשלת ישראל</v>
      </c>
    </row>
    <row r="54" spans="1:16" ht="22.5">
      <c r="A54" s="14">
        <v>0.10000000000000001</v>
      </c>
      <c r="B54" s="14">
        <v>0</v>
      </c>
      <c r="C54" s="15">
        <v>9452.9699999999993</v>
      </c>
      <c r="D54" s="14">
        <v>131.18000000000001</v>
      </c>
      <c r="E54" s="15">
        <v>7206178</v>
      </c>
      <c r="F54" s="14">
        <v>5</v>
      </c>
      <c r="G54" s="14">
        <v>4.7999999999999998</v>
      </c>
      <c r="H54" s="14" t="s">
        <v>65</v>
      </c>
      <c r="I54" s="14">
        <v>2.3300000000000001</v>
      </c>
      <c r="J54" s="17" t="str">
        <v>01/04/02</v>
      </c>
      <c r="K54" s="14" t="s">
        <v>53</v>
      </c>
      <c r="L54" s="14" t="s">
        <v>83</v>
      </c>
      <c r="M54" s="14">
        <v>8286825</v>
      </c>
      <c r="N54" s="14" t="str">
        <v>ערד 2017 סדרה 8682- ממשלת ישראל</v>
      </c>
    </row>
    <row r="55" spans="1:16" ht="22.5">
      <c r="A55" s="14">
        <v>0.040000000000000001</v>
      </c>
      <c r="B55" s="14">
        <v>0</v>
      </c>
      <c r="C55" s="15">
        <v>4120.3000000000002</v>
      </c>
      <c r="D55" s="14">
        <v>130.02000000000001</v>
      </c>
      <c r="E55" s="15">
        <v>3168916</v>
      </c>
      <c r="F55" s="14">
        <v>5</v>
      </c>
      <c r="G55" s="14">
        <v>4.7999999999999998</v>
      </c>
      <c r="H55" s="14" t="s">
        <v>65</v>
      </c>
      <c r="I55" s="14">
        <v>2.4199999999999999</v>
      </c>
      <c r="J55" s="17" t="str">
        <v>01/05/02</v>
      </c>
      <c r="K55" s="14" t="s">
        <v>53</v>
      </c>
      <c r="L55" s="14" t="s">
        <v>83</v>
      </c>
      <c r="M55" s="14">
        <v>8286833</v>
      </c>
      <c r="N55" s="14" t="str">
        <v>ערד 2017 סדרה 8683- ממשלת ישראל</v>
      </c>
    </row>
    <row r="56" spans="1:16" ht="22.5">
      <c r="A56" s="14">
        <v>0.059999999999999998</v>
      </c>
      <c r="B56" s="14">
        <v>0</v>
      </c>
      <c r="C56" s="15">
        <v>5937.5500000000002</v>
      </c>
      <c r="D56" s="14">
        <v>127.52</v>
      </c>
      <c r="E56" s="15">
        <v>4656285</v>
      </c>
      <c r="F56" s="14">
        <v>5</v>
      </c>
      <c r="G56" s="14">
        <v>4.7999999999999998</v>
      </c>
      <c r="H56" s="14" t="s">
        <v>65</v>
      </c>
      <c r="I56" s="14">
        <v>2.5</v>
      </c>
      <c r="J56" s="17" t="str">
        <v>02/06/02</v>
      </c>
      <c r="K56" s="14" t="s">
        <v>53</v>
      </c>
      <c r="L56" s="14" t="s">
        <v>83</v>
      </c>
      <c r="M56" s="14">
        <v>8286841</v>
      </c>
      <c r="N56" s="14" t="str">
        <v>ערד 2017 סדרה 8684- ממשלת ישראל</v>
      </c>
    </row>
    <row r="57" spans="1:16" ht="22.5">
      <c r="A57" s="14">
        <v>0.050000000000000003</v>
      </c>
      <c r="B57" s="14">
        <v>0</v>
      </c>
      <c r="C57" s="15">
        <v>4675.5200000000004</v>
      </c>
      <c r="D57" s="14">
        <v>125.81999999999999</v>
      </c>
      <c r="E57" s="15">
        <v>3715900</v>
      </c>
      <c r="F57" s="14">
        <v>5</v>
      </c>
      <c r="G57" s="14">
        <v>4.7999999999999998</v>
      </c>
      <c r="H57" s="14" t="s">
        <v>65</v>
      </c>
      <c r="I57" s="14">
        <v>2.5800000000000001</v>
      </c>
      <c r="J57" s="17" t="str">
        <v>01/07/02</v>
      </c>
      <c r="K57" s="14" t="s">
        <v>53</v>
      </c>
      <c r="L57" s="14" t="s">
        <v>83</v>
      </c>
      <c r="M57" s="14">
        <v>8286858</v>
      </c>
      <c r="N57" s="14" t="str">
        <v>ערד 2017 סדרה 8685- ממשלת ישראל</v>
      </c>
    </row>
    <row r="58" spans="1:16" ht="22.5">
      <c r="A58" s="14">
        <v>0.050000000000000003</v>
      </c>
      <c r="B58" s="14">
        <v>0</v>
      </c>
      <c r="C58" s="15">
        <v>4365.0299999999997</v>
      </c>
      <c r="D58" s="14">
        <v>123.69</v>
      </c>
      <c r="E58" s="15">
        <v>3529091</v>
      </c>
      <c r="F58" s="14">
        <v>5</v>
      </c>
      <c r="G58" s="14">
        <v>4.7999999999999998</v>
      </c>
      <c r="H58" s="14" t="s">
        <v>65</v>
      </c>
      <c r="I58" s="14">
        <v>2.6699999999999999</v>
      </c>
      <c r="J58" s="17" t="str">
        <v>01/08/02</v>
      </c>
      <c r="K58" s="14" t="s">
        <v>53</v>
      </c>
      <c r="L58" s="14" t="s">
        <v>83</v>
      </c>
      <c r="M58" s="14">
        <v>8286866</v>
      </c>
      <c r="N58" s="14" t="str">
        <v>ערד 2017 סדרה 8686- ממשלת ישראל</v>
      </c>
    </row>
    <row r="59" spans="1:16" ht="22.5">
      <c r="A59" s="14">
        <v>0.050000000000000003</v>
      </c>
      <c r="B59" s="14">
        <v>0</v>
      </c>
      <c r="C59" s="15">
        <v>4459.1800000000003</v>
      </c>
      <c r="D59" s="14">
        <v>122.39</v>
      </c>
      <c r="E59" s="15">
        <v>3643504</v>
      </c>
      <c r="F59" s="14">
        <v>5</v>
      </c>
      <c r="G59" s="14">
        <v>4.7999999999999998</v>
      </c>
      <c r="H59" s="14" t="s">
        <v>65</v>
      </c>
      <c r="I59" s="14">
        <v>2.75</v>
      </c>
      <c r="J59" s="17" t="str">
        <v>01/09/02</v>
      </c>
      <c r="K59" s="14" t="s">
        <v>53</v>
      </c>
      <c r="L59" s="14" t="s">
        <v>83</v>
      </c>
      <c r="M59" s="14">
        <v>8286874</v>
      </c>
      <c r="N59" s="14" t="str">
        <v>ערד 2017 סדרה 8687- ממשלת ישראל</v>
      </c>
    </row>
    <row r="60" spans="1:16" ht="22.5">
      <c r="A60" s="14">
        <v>0.059999999999999998</v>
      </c>
      <c r="B60" s="14">
        <v>0</v>
      </c>
      <c r="C60" s="15">
        <v>5254.8800000000001</v>
      </c>
      <c r="D60" s="14">
        <v>125.28</v>
      </c>
      <c r="E60" s="15">
        <v>4194418</v>
      </c>
      <c r="F60" s="14">
        <v>5</v>
      </c>
      <c r="G60" s="14">
        <v>4.7999999999999998</v>
      </c>
      <c r="H60" s="14" t="s">
        <v>65</v>
      </c>
      <c r="I60" s="14">
        <v>2.77</v>
      </c>
      <c r="J60" s="17" t="str">
        <v>01/10/02</v>
      </c>
      <c r="K60" s="14" t="s">
        <v>53</v>
      </c>
      <c r="L60" s="14" t="s">
        <v>83</v>
      </c>
      <c r="M60" s="14">
        <v>8286882</v>
      </c>
      <c r="N60" s="14" t="str">
        <v>ערד 2017 סדרה 8688- ממשלת ישראל</v>
      </c>
    </row>
    <row r="61" spans="1:16" ht="22.5">
      <c r="A61" s="14">
        <v>0.01</v>
      </c>
      <c r="B61" s="14">
        <v>0</v>
      </c>
      <c r="C61" s="14">
        <v>757.95000000000005</v>
      </c>
      <c r="D61" s="14">
        <v>123.02</v>
      </c>
      <c r="E61" s="15">
        <v>616107</v>
      </c>
      <c r="F61" s="14">
        <v>5</v>
      </c>
      <c r="G61" s="14">
        <v>4.7999999999999998</v>
      </c>
      <c r="H61" s="14" t="s">
        <v>65</v>
      </c>
      <c r="I61" s="14">
        <v>2.9300000000000002</v>
      </c>
      <c r="J61" s="17" t="str">
        <v>01/12/02</v>
      </c>
      <c r="K61" s="14" t="s">
        <v>53</v>
      </c>
      <c r="L61" s="14" t="s">
        <v>83</v>
      </c>
      <c r="M61" s="14">
        <v>8286908</v>
      </c>
      <c r="N61" s="14" t="str">
        <v>ערד 2017 סדרה 8690- ממשלת ישראל</v>
      </c>
    </row>
    <row r="62" spans="1:16" ht="22.5">
      <c r="A62" s="14">
        <v>0.070000000000000007</v>
      </c>
      <c r="B62" s="14">
        <v>0</v>
      </c>
      <c r="C62" s="15">
        <v>6340.96</v>
      </c>
      <c r="D62" s="14">
        <v>123.54000000000001</v>
      </c>
      <c r="E62" s="15">
        <v>5132758</v>
      </c>
      <c r="F62" s="14">
        <v>5</v>
      </c>
      <c r="G62" s="14">
        <v>4.7999999999999998</v>
      </c>
      <c r="H62" s="14" t="s">
        <v>65</v>
      </c>
      <c r="I62" s="14">
        <v>3.02</v>
      </c>
      <c r="J62" s="17" t="str">
        <v>01/01/03</v>
      </c>
      <c r="K62" s="14" t="s">
        <v>53</v>
      </c>
      <c r="L62" s="14" t="s">
        <v>83</v>
      </c>
      <c r="M62" s="14">
        <v>8286916</v>
      </c>
      <c r="N62" s="14" t="str">
        <v>ערד 2018 סדרה 8691- ממשלת ישראל</v>
      </c>
    </row>
    <row r="63" spans="1:16" ht="22.5">
      <c r="A63" s="14">
        <v>0.059999999999999998</v>
      </c>
      <c r="B63" s="14">
        <v>0</v>
      </c>
      <c r="C63" s="15">
        <v>6001.9099999999999</v>
      </c>
      <c r="D63" s="14">
        <v>123.34</v>
      </c>
      <c r="E63" s="15">
        <v>4866049</v>
      </c>
      <c r="F63" s="14">
        <v>5</v>
      </c>
      <c r="G63" s="14">
        <v>4.7999999999999998</v>
      </c>
      <c r="H63" s="14" t="s">
        <v>65</v>
      </c>
      <c r="I63" s="14">
        <v>3.1099999999999999</v>
      </c>
      <c r="J63" s="17" t="str">
        <v>02/02/03</v>
      </c>
      <c r="K63" s="14" t="s">
        <v>53</v>
      </c>
      <c r="L63" s="14" t="s">
        <v>83</v>
      </c>
      <c r="M63" s="14">
        <v>8286924</v>
      </c>
      <c r="N63" s="14" t="str">
        <v>ערד 2018 סדרה 8692- ממשלת ישראל</v>
      </c>
    </row>
    <row r="64" spans="1:16" ht="22.5">
      <c r="A64" s="14">
        <v>0.050000000000000003</v>
      </c>
      <c r="B64" s="14">
        <v>0</v>
      </c>
      <c r="C64" s="15">
        <v>4602.5799999999999</v>
      </c>
      <c r="D64" s="14">
        <v>122.63</v>
      </c>
      <c r="E64" s="15">
        <v>3753356</v>
      </c>
      <c r="F64" s="14">
        <v>5.0099999999999998</v>
      </c>
      <c r="G64" s="14">
        <v>4.7999999999999998</v>
      </c>
      <c r="H64" s="14" t="s">
        <v>65</v>
      </c>
      <c r="I64" s="14">
        <v>3.1800000000000002</v>
      </c>
      <c r="J64" s="17" t="str">
        <v>02/03/03</v>
      </c>
      <c r="K64" s="14" t="s">
        <v>53</v>
      </c>
      <c r="L64" s="14" t="s">
        <v>83</v>
      </c>
      <c r="M64" s="14">
        <v>8286932</v>
      </c>
      <c r="N64" s="14" t="str">
        <v>ערד 2018 סדרה 8693- ממשלת ישראל</v>
      </c>
    </row>
    <row r="65" spans="1:16" ht="22.5">
      <c r="A65" s="14">
        <v>0.059999999999999998</v>
      </c>
      <c r="B65" s="14">
        <v>0</v>
      </c>
      <c r="C65" s="15">
        <v>5335.7799999999997</v>
      </c>
      <c r="D65" s="14">
        <v>124.59</v>
      </c>
      <c r="E65" s="15">
        <v>4282597</v>
      </c>
      <c r="F65" s="14">
        <v>5.0099999999999998</v>
      </c>
      <c r="G65" s="14">
        <v>4.7999999999999998</v>
      </c>
      <c r="H65" s="14" t="s">
        <v>65</v>
      </c>
      <c r="I65" s="14">
        <v>3.1899999999999999</v>
      </c>
      <c r="J65" s="17" t="str">
        <v>01/04/03</v>
      </c>
      <c r="K65" s="14" t="s">
        <v>53</v>
      </c>
      <c r="L65" s="14" t="s">
        <v>83</v>
      </c>
      <c r="M65" s="14">
        <v>8286940</v>
      </c>
      <c r="N65" s="14" t="str">
        <v>ערד 2018 סדרה 8694- ממשלת ישראל</v>
      </c>
    </row>
    <row r="66" spans="1:16" ht="22.5">
      <c r="A66" s="14">
        <v>0.070000000000000007</v>
      </c>
      <c r="B66" s="14">
        <v>0</v>
      </c>
      <c r="C66" s="15">
        <v>6316.9700000000003</v>
      </c>
      <c r="D66" s="14">
        <v>123.83</v>
      </c>
      <c r="E66" s="15">
        <v>5101324</v>
      </c>
      <c r="F66" s="14">
        <v>5.0099999999999998</v>
      </c>
      <c r="G66" s="14">
        <v>4.7999999999999998</v>
      </c>
      <c r="H66" s="14" t="s">
        <v>65</v>
      </c>
      <c r="I66" s="14">
        <v>3.2799999999999998</v>
      </c>
      <c r="J66" s="17" t="str">
        <v>02/05/03</v>
      </c>
      <c r="K66" s="14" t="s">
        <v>53</v>
      </c>
      <c r="L66" s="14" t="s">
        <v>83</v>
      </c>
      <c r="M66" s="14">
        <v>8286957</v>
      </c>
      <c r="N66" s="14" t="str">
        <v>ערד 2018 סדרה 8695- ממשלת ישראל</v>
      </c>
    </row>
    <row r="67" spans="1:16" ht="22.5">
      <c r="A67" s="14">
        <v>0.080000000000000002</v>
      </c>
      <c r="B67" s="14">
        <v>0</v>
      </c>
      <c r="C67" s="15">
        <v>7469.6199999999999</v>
      </c>
      <c r="D67" s="14">
        <v>123.59</v>
      </c>
      <c r="E67" s="15">
        <v>6044015</v>
      </c>
      <c r="F67" s="14">
        <v>5</v>
      </c>
      <c r="G67" s="14">
        <v>4.7999999999999998</v>
      </c>
      <c r="H67" s="14" t="s">
        <v>65</v>
      </c>
      <c r="I67" s="14">
        <v>3.3599999999999999</v>
      </c>
      <c r="J67" s="17" t="str">
        <v>01/06/03</v>
      </c>
      <c r="K67" s="14" t="s">
        <v>53</v>
      </c>
      <c r="L67" s="14" t="s">
        <v>83</v>
      </c>
      <c r="M67" s="14">
        <v>8286965</v>
      </c>
      <c r="N67" s="14" t="str">
        <v>ערד 2018 סדרה 8696- ממשלת ישראל</v>
      </c>
    </row>
    <row r="68" spans="1:16" ht="22.5">
      <c r="A68" s="14">
        <v>0.050000000000000003</v>
      </c>
      <c r="B68" s="14">
        <v>0</v>
      </c>
      <c r="C68" s="15">
        <v>4336.8699999999999</v>
      </c>
      <c r="D68" s="14">
        <v>123.92</v>
      </c>
      <c r="E68" s="15">
        <v>3499752</v>
      </c>
      <c r="F68" s="14">
        <v>5</v>
      </c>
      <c r="G68" s="14">
        <v>4.7999999999999998</v>
      </c>
      <c r="H68" s="14" t="s">
        <v>65</v>
      </c>
      <c r="I68" s="14">
        <v>3.52</v>
      </c>
      <c r="J68" s="17" t="str">
        <v>01/08/03</v>
      </c>
      <c r="K68" s="14" t="s">
        <v>53</v>
      </c>
      <c r="L68" s="14" t="s">
        <v>83</v>
      </c>
      <c r="M68" s="14">
        <v>8286981</v>
      </c>
      <c r="N68" s="14" t="str">
        <v>ערד 2018 סדרה 8698- ממשלת ישראל</v>
      </c>
    </row>
    <row r="69" spans="1:16" ht="22.5">
      <c r="A69" s="14">
        <v>0.10000000000000001</v>
      </c>
      <c r="B69" s="14">
        <v>0</v>
      </c>
      <c r="C69" s="15">
        <v>9039.1399999999994</v>
      </c>
      <c r="D69" s="14">
        <v>124.27</v>
      </c>
      <c r="E69" s="15">
        <v>7273542</v>
      </c>
      <c r="F69" s="14">
        <v>5</v>
      </c>
      <c r="G69" s="14">
        <v>4.7999999999999998</v>
      </c>
      <c r="H69" s="14" t="s">
        <v>65</v>
      </c>
      <c r="I69" s="14">
        <v>3.6099999999999999</v>
      </c>
      <c r="J69" s="17" t="str">
        <v>01/09/03</v>
      </c>
      <c r="K69" s="14" t="s">
        <v>53</v>
      </c>
      <c r="L69" s="14" t="s">
        <v>83</v>
      </c>
      <c r="M69" s="14">
        <v>8286999</v>
      </c>
      <c r="N69" s="14" t="str">
        <v>ערד 2018 סדרה 8699- ממשלת ישראל</v>
      </c>
    </row>
    <row r="70" spans="1:16" ht="22.5">
      <c r="A70" s="14">
        <v>0.050000000000000003</v>
      </c>
      <c r="B70" s="14">
        <v>0</v>
      </c>
      <c r="C70" s="15">
        <v>4600.0100000000002</v>
      </c>
      <c r="D70" s="14">
        <v>125.91</v>
      </c>
      <c r="E70" s="15">
        <v>3653327</v>
      </c>
      <c r="F70" s="14">
        <v>5.1399999999999997</v>
      </c>
      <c r="G70" s="14">
        <v>4.7999999999999998</v>
      </c>
      <c r="H70" s="14" t="s">
        <v>65</v>
      </c>
      <c r="I70" s="14">
        <v>3.6000000000000001</v>
      </c>
      <c r="J70" s="17" t="str">
        <v>01/10/03</v>
      </c>
      <c r="K70" s="14" t="s">
        <v>53</v>
      </c>
      <c r="L70" s="14" t="s">
        <v>83</v>
      </c>
      <c r="M70" s="14">
        <v>8287005</v>
      </c>
      <c r="N70" s="14" t="str">
        <v>ערד 2018 סדרה 8700- ממשלת ישראל</v>
      </c>
    </row>
    <row r="71" spans="1:16" ht="22.5">
      <c r="A71" s="14">
        <v>0.070000000000000007</v>
      </c>
      <c r="B71" s="14">
        <v>0</v>
      </c>
      <c r="C71" s="15">
        <v>6195.8999999999996</v>
      </c>
      <c r="D71" s="14">
        <v>126.59999999999999</v>
      </c>
      <c r="E71" s="15">
        <v>4894070</v>
      </c>
      <c r="F71" s="14">
        <v>5</v>
      </c>
      <c r="G71" s="14">
        <v>4.7999999999999998</v>
      </c>
      <c r="H71" s="14" t="s">
        <v>65</v>
      </c>
      <c r="I71" s="14">
        <v>3.6899999999999999</v>
      </c>
      <c r="J71" s="17" t="str">
        <v>02/11/03</v>
      </c>
      <c r="K71" s="14" t="s">
        <v>53</v>
      </c>
      <c r="L71" s="14" t="s">
        <v>83</v>
      </c>
      <c r="M71" s="14">
        <v>8287013</v>
      </c>
      <c r="N71" s="14" t="str">
        <v>ערד 2018 סדרה 8701- ממשלת ישראל</v>
      </c>
    </row>
    <row r="72" spans="1:16" ht="22.5">
      <c r="A72" s="14">
        <v>0.059999999999999998</v>
      </c>
      <c r="B72" s="14">
        <v>0</v>
      </c>
      <c r="C72" s="15">
        <v>5311.0500000000002</v>
      </c>
      <c r="D72" s="14">
        <v>126.09999999999999</v>
      </c>
      <c r="E72" s="15">
        <v>4211634</v>
      </c>
      <c r="F72" s="14">
        <v>5</v>
      </c>
      <c r="G72" s="14">
        <v>4.7999999999999998</v>
      </c>
      <c r="H72" s="14" t="s">
        <v>65</v>
      </c>
      <c r="I72" s="14">
        <v>3.77</v>
      </c>
      <c r="J72" s="17" t="str">
        <v>01/12/03</v>
      </c>
      <c r="K72" s="14" t="s">
        <v>53</v>
      </c>
      <c r="L72" s="14" t="s">
        <v>83</v>
      </c>
      <c r="M72" s="14">
        <v>8287021</v>
      </c>
      <c r="N72" s="14" t="str">
        <v>ערד 2018 סדרה 8702- ממשלת ישראל</v>
      </c>
    </row>
    <row r="73" spans="1:16" ht="22.5">
      <c r="A73" s="14">
        <v>0.23999999999999999</v>
      </c>
      <c r="B73" s="14">
        <v>0</v>
      </c>
      <c r="C73" s="15">
        <v>22937.830000000002</v>
      </c>
      <c r="D73" s="14">
        <v>122.01000000000001</v>
      </c>
      <c r="E73" s="15">
        <v>18800000</v>
      </c>
      <c r="F73" s="14">
        <v>4.8499999999999996</v>
      </c>
      <c r="G73" s="14">
        <v>4.7999999999999998</v>
      </c>
      <c r="H73" s="14" t="s">
        <v>65</v>
      </c>
      <c r="I73" s="14">
        <v>6.2300000000000004</v>
      </c>
      <c r="J73" s="17" t="str">
        <v>01/02/07</v>
      </c>
      <c r="K73" s="14" t="s">
        <v>53</v>
      </c>
      <c r="L73" s="14" t="s">
        <v>83</v>
      </c>
      <c r="M73" s="14">
        <v>8287278</v>
      </c>
      <c r="N73" s="14" t="str">
        <v>ערד 2022  סדרה  8727- ממשלת ישראל</v>
      </c>
    </row>
    <row r="74" spans="1:16" ht="22.5">
      <c r="A74" s="14">
        <v>0.17000000000000001</v>
      </c>
      <c r="B74" s="14">
        <v>0</v>
      </c>
      <c r="C74" s="15">
        <v>16189.51</v>
      </c>
      <c r="D74" s="14">
        <v>122.65000000000001</v>
      </c>
      <c r="E74" s="15">
        <v>13200000</v>
      </c>
      <c r="F74" s="14">
        <v>4.8499999999999996</v>
      </c>
      <c r="G74" s="14">
        <v>4.7999999999999998</v>
      </c>
      <c r="H74" s="14" t="s">
        <v>65</v>
      </c>
      <c r="I74" s="14">
        <v>6.4100000000000001</v>
      </c>
      <c r="J74" s="17" t="str">
        <v>01/06/07</v>
      </c>
      <c r="K74" s="14" t="s">
        <v>53</v>
      </c>
      <c r="L74" s="14" t="s">
        <v>83</v>
      </c>
      <c r="M74" s="14">
        <v>8287310</v>
      </c>
      <c r="N74" s="14" t="str">
        <v>ערד 2022  סדרה 8731- ממשלת ישראל</v>
      </c>
    </row>
    <row r="75" spans="1:16" ht="22.5">
      <c r="A75" s="14">
        <v>0.059999999999999998</v>
      </c>
      <c r="B75" s="14">
        <v>0</v>
      </c>
      <c r="C75" s="15">
        <v>5407.8599999999997</v>
      </c>
      <c r="D75" s="14">
        <v>120.09</v>
      </c>
      <c r="E75" s="15">
        <v>4503000</v>
      </c>
      <c r="F75" s="14">
        <v>4.8499999999999996</v>
      </c>
      <c r="G75" s="14">
        <v>4.7999999999999998</v>
      </c>
      <c r="H75" s="14" t="s">
        <v>65</v>
      </c>
      <c r="I75" s="14">
        <v>6.7599999999999998</v>
      </c>
      <c r="J75" s="17" t="str">
        <v>02/12/07</v>
      </c>
      <c r="K75" s="14" t="s">
        <v>53</v>
      </c>
      <c r="L75" s="14" t="s">
        <v>83</v>
      </c>
      <c r="M75" s="14">
        <v>8287377</v>
      </c>
      <c r="N75" s="14" t="str">
        <v>ערד 2022  סדרה 8737- ממשלת ישראל</v>
      </c>
    </row>
    <row r="76" spans="1:16" ht="22.5">
      <c r="A76" s="14">
        <v>0.080000000000000002</v>
      </c>
      <c r="B76" s="14">
        <v>0</v>
      </c>
      <c r="C76" s="15">
        <v>7134.3699999999999</v>
      </c>
      <c r="D76" s="14">
        <v>122.90000000000001</v>
      </c>
      <c r="E76" s="15">
        <v>5805000</v>
      </c>
      <c r="F76" s="14">
        <v>5.0700000000000003</v>
      </c>
      <c r="G76" s="14">
        <v>4.7999999999999998</v>
      </c>
      <c r="H76" s="14" t="s">
        <v>65</v>
      </c>
      <c r="I76" s="14">
        <v>6.2300000000000004</v>
      </c>
      <c r="J76" s="17" t="str">
        <v>01/04/07</v>
      </c>
      <c r="K76" s="14" t="s">
        <v>53</v>
      </c>
      <c r="L76" s="14" t="s">
        <v>83</v>
      </c>
      <c r="M76" s="14">
        <v>8287294</v>
      </c>
      <c r="N76" s="14" t="str">
        <v>ערד 2022 סדרה  8729- ממשלת ישראל</v>
      </c>
    </row>
    <row r="77" spans="1:16" ht="22.5">
      <c r="A77" s="14">
        <v>0.17999999999999999</v>
      </c>
      <c r="B77" s="14">
        <v>0</v>
      </c>
      <c r="C77" s="15">
        <v>16961.619999999999</v>
      </c>
      <c r="D77" s="14">
        <v>123.75</v>
      </c>
      <c r="E77" s="15">
        <v>13706000</v>
      </c>
      <c r="F77" s="14">
        <v>4.8499999999999996</v>
      </c>
      <c r="G77" s="14">
        <v>4.7999999999999998</v>
      </c>
      <c r="H77" s="14" t="s">
        <v>65</v>
      </c>
      <c r="I77" s="14">
        <v>6.3300000000000001</v>
      </c>
      <c r="J77" s="17" t="str">
        <v>01/05/07</v>
      </c>
      <c r="K77" s="14" t="s">
        <v>53</v>
      </c>
      <c r="L77" s="14" t="s">
        <v>83</v>
      </c>
      <c r="M77" s="14">
        <v>8287302</v>
      </c>
      <c r="N77" s="14" t="str">
        <v>ערד 2022 סדרה  8730- ממשלת ישראל</v>
      </c>
    </row>
    <row r="78" spans="1:16" ht="22.5">
      <c r="A78" s="14">
        <v>0.089999999999999997</v>
      </c>
      <c r="B78" s="14">
        <v>0</v>
      </c>
      <c r="C78" s="15">
        <v>8185.0500000000002</v>
      </c>
      <c r="D78" s="14">
        <v>122.16</v>
      </c>
      <c r="E78" s="15">
        <v>6700000</v>
      </c>
      <c r="F78" s="14">
        <v>4.8499999999999996</v>
      </c>
      <c r="G78" s="14">
        <v>4.7999999999999998</v>
      </c>
      <c r="H78" s="14" t="s">
        <v>65</v>
      </c>
      <c r="I78" s="14">
        <v>6.4900000000000002</v>
      </c>
      <c r="J78" s="17" t="str">
        <v>01/07/07</v>
      </c>
      <c r="K78" s="14" t="s">
        <v>53</v>
      </c>
      <c r="L78" s="14" t="s">
        <v>83</v>
      </c>
      <c r="M78" s="14">
        <v>8287328</v>
      </c>
      <c r="N78" s="14" t="str">
        <v>ערד 2022 סדרה 8732- ממשלת ישראל</v>
      </c>
    </row>
    <row r="79" spans="1:16" ht="22.5">
      <c r="A79" s="14">
        <v>0.16</v>
      </c>
      <c r="B79" s="14">
        <v>0</v>
      </c>
      <c r="C79" s="15">
        <v>15345.530000000001</v>
      </c>
      <c r="D79" s="14">
        <v>120.83</v>
      </c>
      <c r="E79" s="15">
        <v>12700000</v>
      </c>
      <c r="F79" s="14">
        <v>4.8499999999999996</v>
      </c>
      <c r="G79" s="14">
        <v>4.7999999999999998</v>
      </c>
      <c r="H79" s="14" t="s">
        <v>65</v>
      </c>
      <c r="I79" s="14">
        <v>6.5800000000000001</v>
      </c>
      <c r="J79" s="17" t="str">
        <v>01/08/07</v>
      </c>
      <c r="K79" s="14" t="s">
        <v>53</v>
      </c>
      <c r="L79" s="14" t="s">
        <v>83</v>
      </c>
      <c r="M79" s="14">
        <v>8287336</v>
      </c>
      <c r="N79" s="14" t="str">
        <v>ערד 2022 סדרה 8733- ממשלת ישראל</v>
      </c>
    </row>
    <row r="80" spans="1:16" ht="22.5">
      <c r="A80" s="14">
        <v>0.17000000000000001</v>
      </c>
      <c r="B80" s="14">
        <v>0</v>
      </c>
      <c r="C80" s="15">
        <v>16485.419999999998</v>
      </c>
      <c r="D80" s="14">
        <v>117.52</v>
      </c>
      <c r="E80" s="15">
        <v>14028000</v>
      </c>
      <c r="F80" s="14">
        <v>4.8600000000000003</v>
      </c>
      <c r="G80" s="14">
        <v>4.7999999999999998</v>
      </c>
      <c r="H80" s="14" t="s">
        <v>65</v>
      </c>
      <c r="I80" s="14">
        <v>7</v>
      </c>
      <c r="J80" s="17" t="str">
        <v>02/03/08</v>
      </c>
      <c r="K80" s="14" t="s">
        <v>53</v>
      </c>
      <c r="L80" s="14" t="s">
        <v>83</v>
      </c>
      <c r="M80" s="14">
        <v>8287401</v>
      </c>
      <c r="N80" s="14" t="str">
        <v>ערד 2023  סדרה  8740- ממשלת ישראל</v>
      </c>
    </row>
    <row r="81" spans="1:16" ht="22.5">
      <c r="A81" s="14">
        <v>0.16</v>
      </c>
      <c r="B81" s="14">
        <v>0</v>
      </c>
      <c r="C81" s="15">
        <v>14655.34</v>
      </c>
      <c r="D81" s="14">
        <v>113.55</v>
      </c>
      <c r="E81" s="15">
        <v>12907000</v>
      </c>
      <c r="F81" s="14">
        <v>4.8499999999999996</v>
      </c>
      <c r="G81" s="14">
        <v>4.7999999999999998</v>
      </c>
      <c r="H81" s="14" t="s">
        <v>65</v>
      </c>
      <c r="I81" s="14">
        <v>7.3399999999999999</v>
      </c>
      <c r="J81" s="17" t="str">
        <v>01/09/08</v>
      </c>
      <c r="K81" s="14" t="s">
        <v>53</v>
      </c>
      <c r="L81" s="14" t="s">
        <v>83</v>
      </c>
      <c r="M81" s="14">
        <v>8287468</v>
      </c>
      <c r="N81" s="14" t="str">
        <v>ערד 2023  סדרה 8746- ממשלת ישראל</v>
      </c>
    </row>
    <row r="82" spans="1:16" ht="22.5">
      <c r="A82" s="14">
        <v>0.14999999999999999</v>
      </c>
      <c r="B82" s="14">
        <v>0</v>
      </c>
      <c r="C82" s="15">
        <v>14482.450000000001</v>
      </c>
      <c r="D82" s="14">
        <v>119.17</v>
      </c>
      <c r="E82" s="15">
        <v>12153000</v>
      </c>
      <c r="F82" s="14">
        <v>4.8499999999999996</v>
      </c>
      <c r="G82" s="14">
        <v>4.7999999999999998</v>
      </c>
      <c r="H82" s="14" t="s">
        <v>65</v>
      </c>
      <c r="I82" s="14">
        <v>6.8399999999999999</v>
      </c>
      <c r="J82" s="17" t="str">
        <v>01/01/08</v>
      </c>
      <c r="K82" s="14" t="s">
        <v>53</v>
      </c>
      <c r="L82" s="14" t="s">
        <v>83</v>
      </c>
      <c r="M82" s="14">
        <v>8287385</v>
      </c>
      <c r="N82" s="14" t="str">
        <v>ערד 2023 סדרה 8738- ממשלת ישראל</v>
      </c>
    </row>
    <row r="83" spans="1:16" ht="22.5">
      <c r="A83" s="14">
        <v>0.089999999999999997</v>
      </c>
      <c r="B83" s="14">
        <v>0</v>
      </c>
      <c r="C83" s="15">
        <v>8584.1399999999994</v>
      </c>
      <c r="D83" s="14">
        <v>119.29000000000001</v>
      </c>
      <c r="E83" s="15">
        <v>7196000</v>
      </c>
      <c r="F83" s="14">
        <v>4.8600000000000003</v>
      </c>
      <c r="G83" s="14">
        <v>4.7999999999999998</v>
      </c>
      <c r="H83" s="14" t="s">
        <v>65</v>
      </c>
      <c r="I83" s="14">
        <v>7</v>
      </c>
      <c r="J83" s="17" t="str">
        <v>01/05/08</v>
      </c>
      <c r="K83" s="14" t="s">
        <v>53</v>
      </c>
      <c r="L83" s="14" t="s">
        <v>83</v>
      </c>
      <c r="M83" s="14">
        <v>8287427</v>
      </c>
      <c r="N83" s="14" t="str">
        <v>ערד 2023 סדרה 8742- ממשלת ישראל</v>
      </c>
    </row>
    <row r="84" spans="1:16" ht="22.5">
      <c r="A84" s="14">
        <v>0.12</v>
      </c>
      <c r="B84" s="14">
        <v>0</v>
      </c>
      <c r="C84" s="15">
        <v>11770.77</v>
      </c>
      <c r="D84" s="14">
        <v>117.11</v>
      </c>
      <c r="E84" s="15">
        <v>10051000</v>
      </c>
      <c r="F84" s="14">
        <v>4.8499999999999996</v>
      </c>
      <c r="G84" s="14">
        <v>4.7999999999999998</v>
      </c>
      <c r="H84" s="14" t="s">
        <v>65</v>
      </c>
      <c r="I84" s="14">
        <v>7.0899999999999999</v>
      </c>
      <c r="J84" s="17" t="str">
        <v>01/06/08</v>
      </c>
      <c r="K84" s="14" t="s">
        <v>53</v>
      </c>
      <c r="L84" s="14" t="s">
        <v>83</v>
      </c>
      <c r="M84" s="14">
        <v>8287435</v>
      </c>
      <c r="N84" s="14" t="str">
        <v>ערד 2023 סדרה 8743- ממשלת ישראל</v>
      </c>
    </row>
    <row r="85" spans="1:16" ht="22.5">
      <c r="A85" s="14">
        <v>0.029999999999999999</v>
      </c>
      <c r="B85" s="14">
        <v>0</v>
      </c>
      <c r="C85" s="15">
        <v>2398.5100000000002</v>
      </c>
      <c r="D85" s="14">
        <v>115.87</v>
      </c>
      <c r="E85" s="15">
        <v>2070000</v>
      </c>
      <c r="F85" s="14">
        <v>4.8499999999999996</v>
      </c>
      <c r="G85" s="14">
        <v>4.7999999999999998</v>
      </c>
      <c r="H85" s="14" t="s">
        <v>65</v>
      </c>
      <c r="I85" s="14">
        <v>7.1699999999999999</v>
      </c>
      <c r="J85" s="17" t="str">
        <v>01/07/08</v>
      </c>
      <c r="K85" s="14" t="s">
        <v>53</v>
      </c>
      <c r="L85" s="14" t="s">
        <v>83</v>
      </c>
      <c r="M85" s="14">
        <v>8287443</v>
      </c>
      <c r="N85" s="14" t="str">
        <v>ערד 2023 סדרה 8744- ממשלת ישראל</v>
      </c>
    </row>
    <row r="86" spans="1:16" ht="22.5">
      <c r="A86" s="14">
        <v>0.10000000000000001</v>
      </c>
      <c r="B86" s="14">
        <v>0</v>
      </c>
      <c r="C86" s="15">
        <v>9866.3899999999994</v>
      </c>
      <c r="D86" s="14">
        <v>115.3</v>
      </c>
      <c r="E86" s="15">
        <v>8557000</v>
      </c>
      <c r="F86" s="14">
        <v>4.8499999999999996</v>
      </c>
      <c r="G86" s="14">
        <v>4.7999999999999998</v>
      </c>
      <c r="H86" s="14" t="s">
        <v>65</v>
      </c>
      <c r="I86" s="14">
        <v>7.25</v>
      </c>
      <c r="J86" s="17" t="str">
        <v>01/08/08</v>
      </c>
      <c r="K86" s="14" t="s">
        <v>53</v>
      </c>
      <c r="L86" s="14" t="s">
        <v>83</v>
      </c>
      <c r="M86" s="14">
        <v>8287450</v>
      </c>
      <c r="N86" s="14" t="str">
        <v>ערד 2023 סדרה 8745- ממשלת ישראל</v>
      </c>
    </row>
    <row r="87" spans="1:16" ht="22.5">
      <c r="A87" s="14">
        <v>0.14000000000000001</v>
      </c>
      <c r="B87" s="14">
        <v>0</v>
      </c>
      <c r="C87" s="15">
        <v>13139.299999999999</v>
      </c>
      <c r="D87" s="14">
        <v>113.83</v>
      </c>
      <c r="E87" s="15">
        <v>11543000</v>
      </c>
      <c r="F87" s="14">
        <v>4.8499999999999996</v>
      </c>
      <c r="G87" s="14">
        <v>4.7999999999999998</v>
      </c>
      <c r="H87" s="14" t="s">
        <v>65</v>
      </c>
      <c r="I87" s="14">
        <v>7.6600000000000001</v>
      </c>
      <c r="J87" s="17" t="str">
        <v>01/03/09</v>
      </c>
      <c r="K87" s="14" t="s">
        <v>53</v>
      </c>
      <c r="L87" s="14" t="s">
        <v>83</v>
      </c>
      <c r="M87" s="14">
        <v>8287526</v>
      </c>
      <c r="N87" s="14" t="str">
        <v>ערד 2024 סדרה 8752- ממשלת ישראל</v>
      </c>
    </row>
    <row r="88" spans="1:16" ht="22.5">
      <c r="A88" s="14">
        <v>0.34999999999999998</v>
      </c>
      <c r="B88" s="14">
        <v>0</v>
      </c>
      <c r="C88" s="15">
        <v>32650.68</v>
      </c>
      <c r="D88" s="14">
        <v>114.61</v>
      </c>
      <c r="E88" s="15">
        <v>28488000</v>
      </c>
      <c r="F88" s="14">
        <v>5.0499999999999998</v>
      </c>
      <c r="G88" s="14">
        <v>4.7999999999999998</v>
      </c>
      <c r="H88" s="14" t="s">
        <v>65</v>
      </c>
      <c r="I88" s="14">
        <v>7.5499999999999998</v>
      </c>
      <c r="J88" s="17" t="str">
        <v>01/04/09</v>
      </c>
      <c r="K88" s="14" t="s">
        <v>53</v>
      </c>
      <c r="L88" s="14" t="s">
        <v>83</v>
      </c>
      <c r="M88" s="14">
        <v>8287534</v>
      </c>
      <c r="N88" s="14" t="str">
        <v>ערד 2024 סדרה 8753- ממשלת ישראל</v>
      </c>
    </row>
    <row r="89" spans="1:16" ht="22.5">
      <c r="A89" s="14">
        <v>0.13</v>
      </c>
      <c r="B89" s="14">
        <v>0</v>
      </c>
      <c r="C89" s="15">
        <v>12075.85</v>
      </c>
      <c r="D89" s="14">
        <v>112.72</v>
      </c>
      <c r="E89" s="15">
        <v>10713000</v>
      </c>
      <c r="F89" s="14">
        <v>4.8499999999999996</v>
      </c>
      <c r="G89" s="14">
        <v>4.7999999999999998</v>
      </c>
      <c r="H89" s="14" t="s">
        <v>65</v>
      </c>
      <c r="I89" s="14">
        <v>7.8200000000000003</v>
      </c>
      <c r="J89" s="17" t="str">
        <v>01/07/09</v>
      </c>
      <c r="K89" s="14" t="s">
        <v>53</v>
      </c>
      <c r="L89" s="14" t="s">
        <v>83</v>
      </c>
      <c r="M89" s="14">
        <v>8287567</v>
      </c>
      <c r="N89" s="14" t="str">
        <v>ערד 2024 סדרה 8756 - ממשלת ישראל</v>
      </c>
    </row>
    <row r="90" spans="1:16" ht="22.5">
      <c r="A90" s="14">
        <v>0.029999999999999999</v>
      </c>
      <c r="B90" s="14">
        <v>0</v>
      </c>
      <c r="C90" s="15">
        <v>3168.1700000000001</v>
      </c>
      <c r="D90" s="14">
        <v>113.68000000000001</v>
      </c>
      <c r="E90" s="15">
        <v>2787000</v>
      </c>
      <c r="F90" s="14">
        <v>4.8499999999999996</v>
      </c>
      <c r="G90" s="14">
        <v>4.7999999999999998</v>
      </c>
      <c r="H90" s="14" t="s">
        <v>65</v>
      </c>
      <c r="I90" s="14">
        <v>7.5800000000000001</v>
      </c>
      <c r="J90" s="17" t="str">
        <v>01/02/09</v>
      </c>
      <c r="K90" s="14" t="s">
        <v>53</v>
      </c>
      <c r="L90" s="14" t="s">
        <v>83</v>
      </c>
      <c r="M90" s="14">
        <v>8287518</v>
      </c>
      <c r="N90" s="14" t="str">
        <v>ערד 2024 סידרה  8751- ממשלת ישראל</v>
      </c>
    </row>
    <row r="91" spans="1:16" ht="22.5">
      <c r="A91" s="14">
        <v>0.17000000000000001</v>
      </c>
      <c r="B91" s="14">
        <v>0</v>
      </c>
      <c r="C91" s="15">
        <v>15934.09</v>
      </c>
      <c r="D91" s="14">
        <v>107.90000000000001</v>
      </c>
      <c r="E91" s="15">
        <v>14767000</v>
      </c>
      <c r="F91" s="14">
        <v>4.8499999999999996</v>
      </c>
      <c r="G91" s="14">
        <v>4.7999999999999998</v>
      </c>
      <c r="H91" s="14" t="s">
        <v>65</v>
      </c>
      <c r="I91" s="14">
        <v>8.6500000000000004</v>
      </c>
      <c r="J91" s="17" t="str">
        <v>01/12/10</v>
      </c>
      <c r="K91" s="14" t="s">
        <v>53</v>
      </c>
      <c r="L91" s="14" t="s">
        <v>83</v>
      </c>
      <c r="M91" s="14">
        <v>8287735</v>
      </c>
      <c r="N91" s="14" t="str">
        <v>ערד 2025  סדרה 8773- ממשלת ישראל</v>
      </c>
    </row>
    <row r="92" spans="1:16" ht="22.5">
      <c r="A92" s="14">
        <v>0.54000000000000004</v>
      </c>
      <c r="B92" s="14">
        <v>0</v>
      </c>
      <c r="C92" s="15">
        <v>50939.440000000002</v>
      </c>
      <c r="D92" s="14">
        <v>108.63</v>
      </c>
      <c r="E92" s="15">
        <v>46892000</v>
      </c>
      <c r="F92" s="14">
        <v>4.8499999999999996</v>
      </c>
      <c r="G92" s="14">
        <v>4.7999999999999998</v>
      </c>
      <c r="H92" s="14" t="s">
        <v>65</v>
      </c>
      <c r="I92" s="14">
        <v>8.5600000000000005</v>
      </c>
      <c r="J92" s="17" t="str">
        <v>01/11/10</v>
      </c>
      <c r="K92" s="14" t="s">
        <v>53</v>
      </c>
      <c r="L92" s="14" t="s">
        <v>83</v>
      </c>
      <c r="M92" s="14">
        <v>8287724</v>
      </c>
      <c r="N92" s="14" t="str">
        <v>ערד 2025 סד' 8772- ממשלת ישראל</v>
      </c>
    </row>
    <row r="93" spans="1:16" ht="22.5">
      <c r="A93" s="14">
        <v>0.20000000000000001</v>
      </c>
      <c r="B93" s="14">
        <v>0</v>
      </c>
      <c r="C93" s="15">
        <v>18809.610000000001</v>
      </c>
      <c r="D93" s="14">
        <v>109.83</v>
      </c>
      <c r="E93" s="15">
        <v>17126000</v>
      </c>
      <c r="F93" s="14">
        <v>4.8600000000000003</v>
      </c>
      <c r="G93" s="14">
        <v>4.7999999999999998</v>
      </c>
      <c r="H93" s="14" t="s">
        <v>65</v>
      </c>
      <c r="I93" s="14">
        <v>8.1300000000000008</v>
      </c>
      <c r="J93" s="17" t="str">
        <v>01/01/10</v>
      </c>
      <c r="K93" s="14" t="s">
        <v>53</v>
      </c>
      <c r="L93" s="14" t="s">
        <v>83</v>
      </c>
      <c r="M93" s="14">
        <v>8287625</v>
      </c>
      <c r="N93" s="14" t="str">
        <v>ערד 2025 סדרה 8762 - ממשלת ישראל</v>
      </c>
    </row>
    <row r="94" spans="1:16" ht="22.5">
      <c r="A94" s="14">
        <v>0.35999999999999999</v>
      </c>
      <c r="B94" s="14">
        <v>0</v>
      </c>
      <c r="C94" s="15">
        <v>33991.25</v>
      </c>
      <c r="D94" s="14">
        <v>110.59</v>
      </c>
      <c r="E94" s="15">
        <v>30732000</v>
      </c>
      <c r="F94" s="14">
        <v>5.04</v>
      </c>
      <c r="G94" s="14">
        <v>4.7999999999999998</v>
      </c>
      <c r="H94" s="14" t="s">
        <v>65</v>
      </c>
      <c r="I94" s="14">
        <v>8.1600000000000001</v>
      </c>
      <c r="J94" s="17" t="str">
        <v>01/04/10</v>
      </c>
      <c r="K94" s="14" t="s">
        <v>53</v>
      </c>
      <c r="L94" s="14" t="s">
        <v>83</v>
      </c>
      <c r="M94" s="14">
        <v>8287658</v>
      </c>
      <c r="N94" s="14" t="str">
        <v>ערד 2025 סדרה 8765- ממשלת ישראל</v>
      </c>
    </row>
    <row r="95" spans="1:16" ht="22.5">
      <c r="A95" s="14">
        <v>0.20999999999999999</v>
      </c>
      <c r="B95" s="14">
        <v>0</v>
      </c>
      <c r="C95" s="15">
        <v>20221.580000000002</v>
      </c>
      <c r="D95" s="14">
        <v>109.41</v>
      </c>
      <c r="E95" s="15">
        <v>18482000</v>
      </c>
      <c r="F95" s="14">
        <v>4.8499999999999996</v>
      </c>
      <c r="G95" s="14">
        <v>4.7999999999999998</v>
      </c>
      <c r="H95" s="14" t="s">
        <v>65</v>
      </c>
      <c r="I95" s="14">
        <v>8.4299999999999997</v>
      </c>
      <c r="J95" s="17" t="str">
        <v>01/07/10</v>
      </c>
      <c r="K95" s="14" t="s">
        <v>53</v>
      </c>
      <c r="L95" s="14" t="s">
        <v>83</v>
      </c>
      <c r="M95" s="14">
        <v>8287682</v>
      </c>
      <c r="N95" s="14" t="str">
        <v>ערד 2025 סדרה 8768 - ממשלת ישראל</v>
      </c>
    </row>
    <row r="96" spans="1:16" ht="22.5">
      <c r="A96" s="14">
        <v>0.34000000000000002</v>
      </c>
      <c r="B96" s="14">
        <v>0</v>
      </c>
      <c r="C96" s="15">
        <v>32241.619999999999</v>
      </c>
      <c r="D96" s="14">
        <v>108.67</v>
      </c>
      <c r="E96" s="15">
        <v>29669000</v>
      </c>
      <c r="F96" s="14">
        <v>4.8499999999999996</v>
      </c>
      <c r="G96" s="14">
        <v>4.7999999999999998</v>
      </c>
      <c r="H96" s="14" t="s">
        <v>65</v>
      </c>
      <c r="I96" s="14">
        <v>8.5199999999999996</v>
      </c>
      <c r="J96" s="17" t="str">
        <v>01/08/10</v>
      </c>
      <c r="K96" s="14" t="s">
        <v>53</v>
      </c>
      <c r="L96" s="14" t="s">
        <v>83</v>
      </c>
      <c r="M96" s="14">
        <v>8287690</v>
      </c>
      <c r="N96" s="14" t="str">
        <v>ערד 2025 סדרה 8769- ממשלת ישראל</v>
      </c>
    </row>
    <row r="97" spans="1:16" ht="22.5">
      <c r="A97" s="14">
        <v>0.25</v>
      </c>
      <c r="B97" s="14">
        <v>0</v>
      </c>
      <c r="C97" s="15">
        <v>24007.880000000001</v>
      </c>
      <c r="D97" s="14">
        <v>107.79000000000001</v>
      </c>
      <c r="E97" s="15">
        <v>22272000</v>
      </c>
      <c r="F97" s="14">
        <v>5.0300000000000002</v>
      </c>
      <c r="G97" s="14">
        <v>4.7999999999999998</v>
      </c>
      <c r="H97" s="14" t="s">
        <v>65</v>
      </c>
      <c r="I97" s="14">
        <v>8.4600000000000009</v>
      </c>
      <c r="J97" s="17" t="str">
        <v>03/10/10</v>
      </c>
      <c r="K97" s="14" t="s">
        <v>53</v>
      </c>
      <c r="L97" s="14" t="s">
        <v>83</v>
      </c>
      <c r="M97" s="14">
        <v>8287716</v>
      </c>
      <c r="N97" s="14" t="str">
        <v>ערד 2025 סדרה 8771- ממשלת ישראל</v>
      </c>
    </row>
    <row r="98" spans="1:16" ht="22.5">
      <c r="A98" s="14">
        <v>0.29999999999999999</v>
      </c>
      <c r="B98" s="14">
        <v>0</v>
      </c>
      <c r="C98" s="15">
        <v>28254.029999999999</v>
      </c>
      <c r="D98" s="14">
        <v>107.36</v>
      </c>
      <c r="E98" s="15">
        <v>26316000</v>
      </c>
      <c r="F98" s="14">
        <v>4.8499999999999996</v>
      </c>
      <c r="G98" s="14">
        <v>4.7999999999999998</v>
      </c>
      <c r="H98" s="14" t="s">
        <v>65</v>
      </c>
      <c r="I98" s="14">
        <v>8.7300000000000004</v>
      </c>
      <c r="J98" s="17" t="str">
        <v>02/01/11</v>
      </c>
      <c r="K98" s="14" t="s">
        <v>53</v>
      </c>
      <c r="L98" s="14" t="s">
        <v>83</v>
      </c>
      <c r="M98" s="14">
        <v>8287746</v>
      </c>
      <c r="N98" s="14" t="str">
        <v>ערד 2026  סדרה 8774- ממשלת ישראל</v>
      </c>
    </row>
    <row r="99" spans="1:16" ht="22.5">
      <c r="A99" s="14">
        <v>0.41999999999999998</v>
      </c>
      <c r="B99" s="14">
        <v>0</v>
      </c>
      <c r="C99" s="15">
        <v>39596.959999999999</v>
      </c>
      <c r="D99" s="14">
        <v>106.56</v>
      </c>
      <c r="E99" s="15">
        <v>37160000</v>
      </c>
      <c r="F99" s="14">
        <v>4.8499999999999996</v>
      </c>
      <c r="G99" s="14">
        <v>4.7999999999999998</v>
      </c>
      <c r="H99" s="14" t="s">
        <v>65</v>
      </c>
      <c r="I99" s="14">
        <v>8.8100000000000005</v>
      </c>
      <c r="J99" s="17" t="str">
        <v>01/02/11</v>
      </c>
      <c r="K99" s="14" t="s">
        <v>53</v>
      </c>
      <c r="L99" s="14" t="s">
        <v>83</v>
      </c>
      <c r="M99" s="14">
        <v>8287757</v>
      </c>
      <c r="N99" s="14" t="str">
        <v>ערד 2026 סדרה 8775- ממשלת ישראל</v>
      </c>
    </row>
    <row r="100" spans="1:16" ht="22.5">
      <c r="A100" s="14">
        <v>0.13</v>
      </c>
      <c r="B100" s="14">
        <v>0</v>
      </c>
      <c r="C100" s="15">
        <v>12378.559999999999</v>
      </c>
      <c r="D100" s="14">
        <v>105.92</v>
      </c>
      <c r="E100" s="15">
        <v>11687000</v>
      </c>
      <c r="F100" s="14">
        <v>4.8499999999999996</v>
      </c>
      <c r="G100" s="14">
        <v>4.7999999999999998</v>
      </c>
      <c r="H100" s="14" t="s">
        <v>65</v>
      </c>
      <c r="I100" s="14">
        <v>8.8900000000000006</v>
      </c>
      <c r="J100" s="17" t="str">
        <v>01/03/11</v>
      </c>
      <c r="K100" s="14" t="s">
        <v>53</v>
      </c>
      <c r="L100" s="14" t="s">
        <v>83</v>
      </c>
      <c r="M100" s="14">
        <v>8287768</v>
      </c>
      <c r="N100" s="14" t="str">
        <v>ערד 2026 סדרה 8776- ממשלת ישראל</v>
      </c>
    </row>
    <row r="101" spans="1:16" ht="22.5">
      <c r="A101" s="14">
        <v>0.14999999999999999</v>
      </c>
      <c r="B101" s="14">
        <v>0</v>
      </c>
      <c r="C101" s="15">
        <v>14301.940000000001</v>
      </c>
      <c r="D101" s="14">
        <v>106.09999999999999</v>
      </c>
      <c r="E101" s="15">
        <v>13480000</v>
      </c>
      <c r="F101" s="14">
        <v>5.04</v>
      </c>
      <c r="G101" s="14">
        <v>4.7999999999999998</v>
      </c>
      <c r="H101" s="14" t="s">
        <v>65</v>
      </c>
      <c r="I101" s="14">
        <v>8.7400000000000002</v>
      </c>
      <c r="J101" s="17" t="str">
        <v>01/04/11</v>
      </c>
      <c r="K101" s="14" t="s">
        <v>53</v>
      </c>
      <c r="L101" s="14" t="s">
        <v>83</v>
      </c>
      <c r="M101" s="14">
        <v>8287771</v>
      </c>
      <c r="N101" s="14" t="str">
        <v>ערד 2026 סדרה 8777- ממשלת ישראל</v>
      </c>
    </row>
    <row r="102" spans="1:16" ht="22.5">
      <c r="A102" s="14">
        <v>0.14999999999999999</v>
      </c>
      <c r="B102" s="14">
        <v>0</v>
      </c>
      <c r="C102" s="15">
        <v>13857.299999999999</v>
      </c>
      <c r="D102" s="14">
        <v>106.04000000000001</v>
      </c>
      <c r="E102" s="15">
        <v>13068000</v>
      </c>
      <c r="F102" s="14">
        <v>4.8499999999999996</v>
      </c>
      <c r="G102" s="14">
        <v>4.7999999999999998</v>
      </c>
      <c r="H102" s="14" t="s">
        <v>65</v>
      </c>
      <c r="I102" s="14">
        <v>8.9299999999999997</v>
      </c>
      <c r="J102" s="17" t="str">
        <v>01/06/11</v>
      </c>
      <c r="K102" s="14" t="s">
        <v>53</v>
      </c>
      <c r="L102" s="14" t="s">
        <v>83</v>
      </c>
      <c r="M102" s="14">
        <v>8287793</v>
      </c>
      <c r="N102" s="14" t="str">
        <v>ערד 2026 סדרה 8779- ממשלת ישראל</v>
      </c>
    </row>
    <row r="103" spans="1:16" ht="22.5">
      <c r="A103" s="14">
        <v>0.070000000000000007</v>
      </c>
      <c r="B103" s="14">
        <v>0</v>
      </c>
      <c r="C103" s="15">
        <v>6630.5</v>
      </c>
      <c r="D103" s="14">
        <v>105.11</v>
      </c>
      <c r="E103" s="15">
        <v>6308000</v>
      </c>
      <c r="F103" s="14">
        <v>4.8499999999999996</v>
      </c>
      <c r="G103" s="14">
        <v>4.7999999999999998</v>
      </c>
      <c r="H103" s="14" t="s">
        <v>65</v>
      </c>
      <c r="I103" s="14">
        <v>9.0199999999999996</v>
      </c>
      <c r="J103" s="17" t="str">
        <v>01/07/11</v>
      </c>
      <c r="K103" s="14" t="s">
        <v>53</v>
      </c>
      <c r="L103" s="14" t="s">
        <v>83</v>
      </c>
      <c r="M103" s="14">
        <v>8287801</v>
      </c>
      <c r="N103" s="14" t="str">
        <v>ערד 2026 סדרה 8780- ממשלת ישראל</v>
      </c>
    </row>
    <row r="104" spans="1:16" ht="22.5">
      <c r="A104" s="14">
        <v>0.29999999999999999</v>
      </c>
      <c r="B104" s="14">
        <v>0</v>
      </c>
      <c r="C104" s="15">
        <v>28567.290000000001</v>
      </c>
      <c r="D104" s="14">
        <v>104.29000000000001</v>
      </c>
      <c r="E104" s="15">
        <v>27391000</v>
      </c>
      <c r="F104" s="14">
        <v>4.8499999999999996</v>
      </c>
      <c r="G104" s="14">
        <v>4.7999999999999998</v>
      </c>
      <c r="H104" s="14" t="s">
        <v>65</v>
      </c>
      <c r="I104" s="14">
        <v>9.0999999999999996</v>
      </c>
      <c r="J104" s="17" t="str">
        <v>01/08/11</v>
      </c>
      <c r="K104" s="14" t="s">
        <v>53</v>
      </c>
      <c r="L104" s="14" t="s">
        <v>83</v>
      </c>
      <c r="M104" s="14">
        <v>8287812</v>
      </c>
      <c r="N104" s="14" t="str">
        <v>ערד 2026 סדרה 8781- ממשלת ישראל</v>
      </c>
    </row>
    <row r="105" spans="1:16" ht="22.5">
      <c r="A105" s="14">
        <v>0.13</v>
      </c>
      <c r="B105" s="14">
        <v>0</v>
      </c>
      <c r="C105" s="15">
        <v>11956.860000000001</v>
      </c>
      <c r="D105" s="14">
        <v>104.18000000000001</v>
      </c>
      <c r="E105" s="15">
        <v>11477000</v>
      </c>
      <c r="F105" s="14">
        <v>4.8499999999999996</v>
      </c>
      <c r="G105" s="14">
        <v>4.7999999999999998</v>
      </c>
      <c r="H105" s="14" t="s">
        <v>65</v>
      </c>
      <c r="I105" s="14">
        <v>9.1899999999999995</v>
      </c>
      <c r="J105" s="17" t="str">
        <v>01/09/11</v>
      </c>
      <c r="K105" s="14" t="s">
        <v>53</v>
      </c>
      <c r="L105" s="14" t="s">
        <v>83</v>
      </c>
      <c r="M105" s="14">
        <v>8287823</v>
      </c>
      <c r="N105" s="14" t="str">
        <v>ערד 2026 סדרה 8782- ממשלת ישראל</v>
      </c>
    </row>
    <row r="106" spans="1:16" ht="22.5">
      <c r="A106" s="14">
        <v>0.10000000000000001</v>
      </c>
      <c r="B106" s="14">
        <v>0</v>
      </c>
      <c r="C106" s="15">
        <v>9068.7199999999993</v>
      </c>
      <c r="D106" s="14">
        <v>105.73</v>
      </c>
      <c r="E106" s="15">
        <v>8577000</v>
      </c>
      <c r="F106" s="14">
        <v>4.8499999999999996</v>
      </c>
      <c r="G106" s="14">
        <v>4.7999999999999998</v>
      </c>
      <c r="H106" s="14" t="s">
        <v>65</v>
      </c>
      <c r="I106" s="14">
        <v>9.0500000000000007</v>
      </c>
      <c r="J106" s="17" t="str">
        <v>02/10/11</v>
      </c>
      <c r="K106" s="14" t="s">
        <v>53</v>
      </c>
      <c r="L106" s="14" t="s">
        <v>83</v>
      </c>
      <c r="M106" s="14">
        <v>8287834</v>
      </c>
      <c r="N106" s="14" t="str">
        <v>ערד 2026 סדרה 8783- ממשלת ישראל</v>
      </c>
    </row>
    <row r="107" spans="1:16" ht="22.5">
      <c r="A107" s="14">
        <v>0.44</v>
      </c>
      <c r="B107" s="14">
        <v>0</v>
      </c>
      <c r="C107" s="15">
        <v>41394.489999999998</v>
      </c>
      <c r="D107" s="14">
        <v>105.54000000000001</v>
      </c>
      <c r="E107" s="15">
        <v>39223000</v>
      </c>
      <c r="F107" s="14">
        <v>4.8499999999999996</v>
      </c>
      <c r="G107" s="14">
        <v>4.7999999999999998</v>
      </c>
      <c r="H107" s="14" t="s">
        <v>65</v>
      </c>
      <c r="I107" s="14">
        <v>9.1400000000000006</v>
      </c>
      <c r="J107" s="17" t="str">
        <v>01/11/11</v>
      </c>
      <c r="K107" s="14" t="s">
        <v>53</v>
      </c>
      <c r="L107" s="14" t="s">
        <v>83</v>
      </c>
      <c r="M107" s="14">
        <v>8287845</v>
      </c>
      <c r="N107" s="14" t="s">
        <v>252</v>
      </c>
    </row>
    <row r="108" spans="1:16" ht="22.5">
      <c r="A108" s="14">
        <v>0.14000000000000001</v>
      </c>
      <c r="B108" s="14">
        <v>0</v>
      </c>
      <c r="C108" s="15">
        <v>13608.66</v>
      </c>
      <c r="D108" s="14">
        <v>105.02</v>
      </c>
      <c r="E108" s="15">
        <v>12958000</v>
      </c>
      <c r="F108" s="14">
        <v>4.8499999999999996</v>
      </c>
      <c r="G108" s="14">
        <v>4.7999999999999998</v>
      </c>
      <c r="H108" s="14" t="s">
        <v>65</v>
      </c>
      <c r="I108" s="14">
        <v>9.2200000000000006</v>
      </c>
      <c r="J108" s="17" t="str">
        <v>01/12/11</v>
      </c>
      <c r="K108" s="14" t="s">
        <v>53</v>
      </c>
      <c r="L108" s="14" t="s">
        <v>83</v>
      </c>
      <c r="M108" s="14">
        <v>8287856</v>
      </c>
      <c r="N108" s="14" t="s">
        <v>252</v>
      </c>
    </row>
    <row r="109" spans="1:16" ht="22.5">
      <c r="A109" s="14">
        <v>0.28000000000000003</v>
      </c>
      <c r="B109" s="14">
        <v>0</v>
      </c>
      <c r="C109" s="15">
        <v>26320.560000000001</v>
      </c>
      <c r="D109" s="14">
        <v>104.70999999999999</v>
      </c>
      <c r="E109" s="15">
        <v>25137000</v>
      </c>
      <c r="F109" s="14">
        <v>4.8499999999999996</v>
      </c>
      <c r="G109" s="14">
        <v>4.7999999999999998</v>
      </c>
      <c r="H109" s="14" t="s">
        <v>65</v>
      </c>
      <c r="I109" s="14">
        <v>9.3000000000000007</v>
      </c>
      <c r="J109" s="17" t="str">
        <v>01/01/12</v>
      </c>
      <c r="K109" s="14" t="s">
        <v>53</v>
      </c>
      <c r="L109" s="14" t="s">
        <v>83</v>
      </c>
      <c r="M109" s="14">
        <v>8287867</v>
      </c>
      <c r="N109" s="14" t="str">
        <v>ערד 2027 סדרה 8786- ממשלת ישראל</v>
      </c>
    </row>
    <row r="110" spans="1:16" ht="22.5">
      <c r="A110" s="14">
        <v>0.56000000000000005</v>
      </c>
      <c r="B110" s="14">
        <v>0</v>
      </c>
      <c r="C110" s="15">
        <v>52649.910000000003</v>
      </c>
      <c r="D110" s="14">
        <v>104.29000000000001</v>
      </c>
      <c r="E110" s="15">
        <v>50482000</v>
      </c>
      <c r="F110" s="14">
        <v>4.8499999999999996</v>
      </c>
      <c r="G110" s="14">
        <v>4.7999999999999998</v>
      </c>
      <c r="H110" s="14" t="s">
        <v>65</v>
      </c>
      <c r="I110" s="14">
        <v>9.3900000000000006</v>
      </c>
      <c r="J110" s="17" t="str">
        <v>01/02/12</v>
      </c>
      <c r="K110" s="14" t="s">
        <v>53</v>
      </c>
      <c r="L110" s="14" t="s">
        <v>83</v>
      </c>
      <c r="M110" s="14">
        <v>8287878</v>
      </c>
      <c r="N110" s="14" t="str">
        <v>ערד 2027 סדרה 8787- ממשלת ישראל</v>
      </c>
    </row>
    <row r="111" spans="1:16" ht="22.5">
      <c r="A111" s="14">
        <v>0.32000000000000001</v>
      </c>
      <c r="B111" s="14">
        <v>0</v>
      </c>
      <c r="C111" s="15">
        <v>30145.080000000002</v>
      </c>
      <c r="D111" s="14">
        <v>103.88</v>
      </c>
      <c r="E111" s="15">
        <v>29019000</v>
      </c>
      <c r="F111" s="14">
        <v>4.8499999999999996</v>
      </c>
      <c r="G111" s="14">
        <v>4.7999999999999998</v>
      </c>
      <c r="H111" s="14" t="s">
        <v>65</v>
      </c>
      <c r="I111" s="14">
        <v>9.4700000000000006</v>
      </c>
      <c r="J111" s="17" t="str">
        <v>01/03/12</v>
      </c>
      <c r="K111" s="14" t="s">
        <v>53</v>
      </c>
      <c r="L111" s="14" t="s">
        <v>83</v>
      </c>
      <c r="M111" s="14">
        <v>8287889</v>
      </c>
      <c r="N111" s="14" t="str">
        <v>ערד 2027 סדרה 8788- ממשלת ישראל</v>
      </c>
    </row>
    <row r="112" spans="1:16" ht="22.5">
      <c r="A112" s="14">
        <v>0.56000000000000005</v>
      </c>
      <c r="B112" s="14">
        <v>0</v>
      </c>
      <c r="C112" s="15">
        <v>52550.199999999997</v>
      </c>
      <c r="D112" s="14">
        <v>105.95</v>
      </c>
      <c r="E112" s="15">
        <v>49599000</v>
      </c>
      <c r="F112" s="14">
        <v>4.8499999999999996</v>
      </c>
      <c r="G112" s="14">
        <v>4.7999999999999998</v>
      </c>
      <c r="H112" s="14" t="s">
        <v>65</v>
      </c>
      <c r="I112" s="14">
        <v>9.3300000000000001</v>
      </c>
      <c r="J112" s="17" t="str">
        <v>01/04/12</v>
      </c>
      <c r="K112" s="14" t="s">
        <v>53</v>
      </c>
      <c r="L112" s="14" t="s">
        <v>83</v>
      </c>
      <c r="M112" s="14">
        <v>8287891</v>
      </c>
      <c r="N112" s="14" t="str">
        <v>ערד 2027 סדרה 8789- ממשלת ישראל</v>
      </c>
    </row>
    <row r="113" spans="1:16" ht="22.5">
      <c r="A113" s="14">
        <v>0.17000000000000001</v>
      </c>
      <c r="B113" s="14">
        <v>0</v>
      </c>
      <c r="C113" s="15">
        <v>15582.639999999999</v>
      </c>
      <c r="D113" s="14">
        <v>105.13</v>
      </c>
      <c r="E113" s="15">
        <v>14822000</v>
      </c>
      <c r="F113" s="14">
        <v>4.8499999999999996</v>
      </c>
      <c r="G113" s="14">
        <v>4.7999999999999998</v>
      </c>
      <c r="H113" s="14" t="s">
        <v>65</v>
      </c>
      <c r="I113" s="14">
        <v>9.4100000000000001</v>
      </c>
      <c r="J113" s="17" t="str">
        <v>01/05/12</v>
      </c>
      <c r="K113" s="14" t="s">
        <v>53</v>
      </c>
      <c r="L113" s="14" t="s">
        <v>83</v>
      </c>
      <c r="M113" s="14">
        <v>8287902</v>
      </c>
      <c r="N113" s="14" t="str">
        <v>ערד 2027 סדרה 8790- ממשלת ישראל</v>
      </c>
    </row>
    <row r="114" spans="1:16" ht="22.5">
      <c r="A114" s="14">
        <v>0.23000000000000001</v>
      </c>
      <c r="B114" s="14">
        <v>0</v>
      </c>
      <c r="C114" s="15">
        <v>21976.529999999999</v>
      </c>
      <c r="D114" s="14">
        <v>103.81999999999999</v>
      </c>
      <c r="E114" s="15">
        <v>21167000</v>
      </c>
      <c r="F114" s="14">
        <v>4.8499999999999996</v>
      </c>
      <c r="G114" s="14">
        <v>4.7999999999999998</v>
      </c>
      <c r="H114" s="14" t="s">
        <v>65</v>
      </c>
      <c r="I114" s="14">
        <v>9.4900000000000002</v>
      </c>
      <c r="J114" s="17" t="str">
        <v>01/06/12</v>
      </c>
      <c r="K114" s="14" t="s">
        <v>53</v>
      </c>
      <c r="L114" s="14" t="s">
        <v>83</v>
      </c>
      <c r="M114" s="14">
        <v>8287913</v>
      </c>
      <c r="N114" s="14" t="str">
        <v>ערד 2027 סדרה 8791- ממשלת ישראל</v>
      </c>
    </row>
    <row r="115" spans="1:16" ht="22.5">
      <c r="A115" s="14">
        <v>0.14000000000000001</v>
      </c>
      <c r="B115" s="14">
        <v>0</v>
      </c>
      <c r="C115" s="15">
        <v>13114.139999999999</v>
      </c>
      <c r="D115" s="14">
        <v>103.42</v>
      </c>
      <c r="E115" s="15">
        <v>12681000</v>
      </c>
      <c r="F115" s="14">
        <v>4.8499999999999996</v>
      </c>
      <c r="G115" s="14">
        <v>4.7999999999999998</v>
      </c>
      <c r="H115" s="14" t="s">
        <v>65</v>
      </c>
      <c r="I115" s="14">
        <v>9.5800000000000001</v>
      </c>
      <c r="J115" s="17" t="str">
        <v>01/07/12</v>
      </c>
      <c r="K115" s="14" t="s">
        <v>53</v>
      </c>
      <c r="L115" s="14" t="s">
        <v>83</v>
      </c>
      <c r="M115" s="14">
        <v>8287924</v>
      </c>
      <c r="N115" s="14" t="str">
        <v>ערד 2027 סדרה 8792- ממשלת ישראל</v>
      </c>
    </row>
    <row r="116" spans="1:16" ht="22.5">
      <c r="A116" s="14">
        <v>0.23999999999999999</v>
      </c>
      <c r="B116" s="14">
        <v>0</v>
      </c>
      <c r="C116" s="15">
        <v>22656.009999999998</v>
      </c>
      <c r="D116" s="14">
        <v>103.3</v>
      </c>
      <c r="E116" s="15">
        <v>21932000</v>
      </c>
      <c r="F116" s="14">
        <v>4.8499999999999996</v>
      </c>
      <c r="G116" s="14">
        <v>4.7999999999999998</v>
      </c>
      <c r="H116" s="14" t="s">
        <v>65</v>
      </c>
      <c r="I116" s="14">
        <v>9.6600000000000001</v>
      </c>
      <c r="J116" s="17" t="str">
        <v>01/08/12</v>
      </c>
      <c r="K116" s="14" t="s">
        <v>53</v>
      </c>
      <c r="L116" s="14" t="s">
        <v>83</v>
      </c>
      <c r="M116" s="14">
        <v>8287935</v>
      </c>
      <c r="N116" s="14" t="str">
        <v>ערד 2027 סדרה 8793- ממשלת ישראל</v>
      </c>
    </row>
    <row r="117" spans="1:16" ht="22.5">
      <c r="A117" s="14">
        <v>0.39000000000000001</v>
      </c>
      <c r="B117" s="14">
        <v>0</v>
      </c>
      <c r="C117" s="15">
        <v>36763.309999999998</v>
      </c>
      <c r="D117" s="14">
        <v>102.78</v>
      </c>
      <c r="E117" s="15">
        <v>35769000</v>
      </c>
      <c r="F117" s="14">
        <v>4.8499999999999996</v>
      </c>
      <c r="G117" s="14">
        <v>4.7999999999999998</v>
      </c>
      <c r="H117" s="14" t="s">
        <v>65</v>
      </c>
      <c r="I117" s="14">
        <v>9.75</v>
      </c>
      <c r="J117" s="17" t="str">
        <v>02/09/12</v>
      </c>
      <c r="K117" s="14" t="s">
        <v>53</v>
      </c>
      <c r="L117" s="14" t="s">
        <v>83</v>
      </c>
      <c r="M117" s="14">
        <v>8287945</v>
      </c>
      <c r="N117" s="14" t="str">
        <v>ערד 2027 סדרה 8794 - ממשלת ישראל</v>
      </c>
    </row>
    <row r="118" spans="1:16" ht="22.5">
      <c r="A118" s="14">
        <v>0.54000000000000004</v>
      </c>
      <c r="B118" s="14">
        <v>0</v>
      </c>
      <c r="C118" s="15">
        <v>51287.309999999998</v>
      </c>
      <c r="D118" s="14">
        <v>103.13</v>
      </c>
      <c r="E118" s="15">
        <v>49733000</v>
      </c>
      <c r="F118" s="14">
        <v>4.8499999999999996</v>
      </c>
      <c r="G118" s="14">
        <v>4.7999999999999998</v>
      </c>
      <c r="H118" s="14" t="s">
        <v>65</v>
      </c>
      <c r="I118" s="14">
        <v>9.7699999999999996</v>
      </c>
      <c r="J118" s="17" t="s">
        <v>253</v>
      </c>
      <c r="K118" s="14" t="s">
        <v>53</v>
      </c>
      <c r="L118" s="14" t="s">
        <v>83</v>
      </c>
      <c r="M118" s="14">
        <v>8287977</v>
      </c>
      <c r="N118" s="14" t="str">
        <v>ערד 2027 סדרה 8797- ממשלת ישראל</v>
      </c>
    </row>
    <row r="119" spans="1:16" ht="22.5">
      <c r="A119" s="14">
        <v>0.54000000000000004</v>
      </c>
      <c r="B119" s="14">
        <v>0</v>
      </c>
      <c r="C119" s="15">
        <v>51030.589999999997</v>
      </c>
      <c r="D119" s="14">
        <v>104.41</v>
      </c>
      <c r="E119" s="15">
        <v>48873000</v>
      </c>
      <c r="F119" s="14">
        <v>4.8499999999999996</v>
      </c>
      <c r="G119" s="14">
        <v>4.7999999999999998</v>
      </c>
      <c r="H119" s="14" t="s">
        <v>65</v>
      </c>
      <c r="I119" s="14">
        <v>9.8599999999999994</v>
      </c>
      <c r="J119" s="17" t="str">
        <v>02/04/13</v>
      </c>
      <c r="K119" s="14" t="s">
        <v>53</v>
      </c>
      <c r="L119" s="14" t="s">
        <v>83</v>
      </c>
      <c r="M119" s="14">
        <v>8288012</v>
      </c>
      <c r="N119" s="14" t="str">
        <v>ערד 2028  סדרה 8801 - ממשלת ישראל</v>
      </c>
    </row>
    <row r="120" spans="1:16" ht="22.5">
      <c r="A120" s="14">
        <v>0.63</v>
      </c>
      <c r="B120" s="14">
        <v>0</v>
      </c>
      <c r="C120" s="15">
        <v>59399.379999999997</v>
      </c>
      <c r="D120" s="14">
        <v>102.98</v>
      </c>
      <c r="E120" s="15">
        <v>57679000</v>
      </c>
      <c r="F120" s="14">
        <v>4.8499999999999996</v>
      </c>
      <c r="G120" s="14">
        <v>4.7999999999999998</v>
      </c>
      <c r="H120" s="14" t="s">
        <v>65</v>
      </c>
      <c r="I120" s="14">
        <v>10.029999999999999</v>
      </c>
      <c r="J120" s="17" t="str">
        <v>02/06/13</v>
      </c>
      <c r="K120" s="14" t="s">
        <v>53</v>
      </c>
      <c r="L120" s="14" t="s">
        <v>83</v>
      </c>
      <c r="M120" s="14">
        <v>8288034</v>
      </c>
      <c r="N120" s="14" t="str">
        <v>ערד 2028  סדרה 8803- ממשלת ישראל</v>
      </c>
    </row>
    <row r="121" spans="1:16" ht="22.5">
      <c r="A121" s="14">
        <v>0.39000000000000001</v>
      </c>
      <c r="B121" s="14">
        <v>0</v>
      </c>
      <c r="C121" s="15">
        <v>37084.739999999998</v>
      </c>
      <c r="D121" s="14">
        <v>103.22</v>
      </c>
      <c r="E121" s="15">
        <v>35928000</v>
      </c>
      <c r="F121" s="14">
        <v>4.8499999999999996</v>
      </c>
      <c r="G121" s="14">
        <v>4.7999999999999998</v>
      </c>
      <c r="H121" s="14" t="s">
        <v>65</v>
      </c>
      <c r="I121" s="14">
        <v>9.8499999999999996</v>
      </c>
      <c r="J121" s="17" t="str">
        <v>01/01/13</v>
      </c>
      <c r="K121" s="14" t="s">
        <v>53</v>
      </c>
      <c r="L121" s="14" t="s">
        <v>83</v>
      </c>
      <c r="M121" s="14">
        <v>8287988</v>
      </c>
      <c r="N121" s="14" t="str">
        <v>ערד 2028 סדרה 8798 - ממשלת ישראל</v>
      </c>
    </row>
    <row r="122" spans="1:16" ht="22.5">
      <c r="A122" s="14">
        <v>0.27000000000000002</v>
      </c>
      <c r="B122" s="14">
        <v>0</v>
      </c>
      <c r="C122" s="15">
        <v>25803.93</v>
      </c>
      <c r="D122" s="14">
        <v>102.39</v>
      </c>
      <c r="E122" s="15">
        <v>25202000</v>
      </c>
      <c r="F122" s="14">
        <v>4.8499999999999996</v>
      </c>
      <c r="G122" s="14">
        <v>4.7999999999999998</v>
      </c>
      <c r="H122" s="14" t="s">
        <v>65</v>
      </c>
      <c r="I122" s="14">
        <v>10.01</v>
      </c>
      <c r="J122" s="17" t="str">
        <v>01/03/13</v>
      </c>
      <c r="K122" s="14" t="s">
        <v>53</v>
      </c>
      <c r="L122" s="14" t="s">
        <v>83</v>
      </c>
      <c r="M122" s="14">
        <v>8288001</v>
      </c>
      <c r="N122" s="14" t="str">
        <v>ערד 2028 סדרה 8800 - ממשלת ישראל</v>
      </c>
    </row>
    <row r="123" spans="1:16" ht="22.5">
      <c r="A123" s="14">
        <v>0.34999999999999998</v>
      </c>
      <c r="B123" s="14">
        <v>0</v>
      </c>
      <c r="C123" s="15">
        <v>32959.68</v>
      </c>
      <c r="D123" s="14">
        <v>103.81</v>
      </c>
      <c r="E123" s="15">
        <v>31749000</v>
      </c>
      <c r="F123" s="14">
        <v>4.8499999999999996</v>
      </c>
      <c r="G123" s="14">
        <v>4.7999999999999998</v>
      </c>
      <c r="H123" s="14" t="s">
        <v>65</v>
      </c>
      <c r="I123" s="14">
        <v>9.9399999999999995</v>
      </c>
      <c r="J123" s="17" t="str">
        <v>01/05/13</v>
      </c>
      <c r="K123" s="14" t="s">
        <v>53</v>
      </c>
      <c r="L123" s="14" t="s">
        <v>83</v>
      </c>
      <c r="M123" s="14">
        <v>8288023</v>
      </c>
      <c r="N123" s="14" t="str">
        <v>ערד 2028 סדרה 8802- ממשלת ישראל</v>
      </c>
    </row>
    <row r="124" spans="1:16" ht="22.5">
      <c r="A124" s="14">
        <v>0.25</v>
      </c>
      <c r="B124" s="14">
        <v>0</v>
      </c>
      <c r="C124" s="15">
        <v>23727.25</v>
      </c>
      <c r="D124" s="14">
        <v>102.48999999999999</v>
      </c>
      <c r="E124" s="15">
        <v>23151000</v>
      </c>
      <c r="F124" s="14">
        <v>4.8499999999999996</v>
      </c>
      <c r="G124" s="14">
        <v>4.7999999999999998</v>
      </c>
      <c r="H124" s="14" t="s">
        <v>65</v>
      </c>
      <c r="I124" s="14">
        <v>10.109999999999999</v>
      </c>
      <c r="J124" s="17" t="str">
        <v>01/07/13</v>
      </c>
      <c r="K124" s="14" t="s">
        <v>53</v>
      </c>
      <c r="L124" s="14" t="s">
        <v>83</v>
      </c>
      <c r="M124" s="14">
        <v>8288045</v>
      </c>
      <c r="N124" s="14" t="str">
        <v>ערד 2028 סדרה 8804- ממשלת ישראל</v>
      </c>
    </row>
    <row r="125" spans="1:16" ht="22.5">
      <c r="A125" s="14">
        <v>0.39000000000000001</v>
      </c>
      <c r="B125" s="14">
        <v>0</v>
      </c>
      <c r="C125" s="15">
        <v>36651.82</v>
      </c>
      <c r="D125" s="14">
        <v>101.28</v>
      </c>
      <c r="E125" s="15">
        <v>36188000</v>
      </c>
      <c r="F125" s="14">
        <v>4.8499999999999996</v>
      </c>
      <c r="G125" s="14">
        <v>4.7999999999999998</v>
      </c>
      <c r="H125" s="14" t="s">
        <v>65</v>
      </c>
      <c r="I125" s="14">
        <v>10.199999999999999</v>
      </c>
      <c r="J125" s="17" t="str">
        <v>01/08/13</v>
      </c>
      <c r="K125" s="14" t="s">
        <v>53</v>
      </c>
      <c r="L125" s="14" t="s">
        <v>83</v>
      </c>
      <c r="M125" s="14">
        <v>8288056</v>
      </c>
      <c r="N125" s="14" t="str">
        <v>ערד 2028 סדרה 8805- ממשלת ישראל</v>
      </c>
    </row>
    <row r="126" spans="1:16" ht="22.5">
      <c r="A126" s="14">
        <v>0.40999999999999998</v>
      </c>
      <c r="B126" s="14">
        <v>0</v>
      </c>
      <c r="C126" s="15">
        <v>38207.580000000002</v>
      </c>
      <c r="D126" s="14">
        <v>100.58</v>
      </c>
      <c r="E126" s="15">
        <v>37986000</v>
      </c>
      <c r="F126" s="14">
        <v>4.8499999999999996</v>
      </c>
      <c r="G126" s="14">
        <v>4.7999999999999998</v>
      </c>
      <c r="H126" s="14" t="s">
        <v>65</v>
      </c>
      <c r="I126" s="14">
        <v>10.279999999999999</v>
      </c>
      <c r="J126" s="17" t="str">
        <v>01/09/13</v>
      </c>
      <c r="K126" s="14" t="s">
        <v>53</v>
      </c>
      <c r="L126" s="14" t="s">
        <v>83</v>
      </c>
      <c r="M126" s="14">
        <v>8288067</v>
      </c>
      <c r="N126" s="14" t="str">
        <v>ערד 2028 סדרה 8806- ממשלת ישראל</v>
      </c>
    </row>
    <row r="127" spans="1:16" ht="22.5">
      <c r="A127" s="14">
        <v>0.029999999999999999</v>
      </c>
      <c r="B127" s="14">
        <v>0</v>
      </c>
      <c r="C127" s="15">
        <v>2457.2800000000002</v>
      </c>
      <c r="D127" s="14">
        <v>102.39</v>
      </c>
      <c r="E127" s="15">
        <v>2400000</v>
      </c>
      <c r="F127" s="14">
        <v>4.8499999999999996</v>
      </c>
      <c r="G127" s="14">
        <v>4.7999999999999998</v>
      </c>
      <c r="H127" s="14" t="s">
        <v>65</v>
      </c>
      <c r="I127" s="14">
        <v>10.119999999999999</v>
      </c>
      <c r="J127" s="17" t="str">
        <v>01/10/13</v>
      </c>
      <c r="K127" s="14" t="s">
        <v>53</v>
      </c>
      <c r="L127" s="14" t="s">
        <v>83</v>
      </c>
      <c r="M127" s="14">
        <v>8288078</v>
      </c>
      <c r="N127" s="14" t="str">
        <v>ערד 2028 סדרה 8807- ממשלת ישראל</v>
      </c>
    </row>
    <row r="128" spans="1:16" ht="22.5">
      <c r="A128" s="14">
        <v>1.1499999999999999</v>
      </c>
      <c r="B128" s="14">
        <v>0</v>
      </c>
      <c r="C128" s="15">
        <v>108149.72</v>
      </c>
      <c r="D128" s="14">
        <v>101.98999999999999</v>
      </c>
      <c r="E128" s="15">
        <v>106043000</v>
      </c>
      <c r="F128" s="14">
        <v>4.8499999999999996</v>
      </c>
      <c r="G128" s="14">
        <v>4.7999999999999998</v>
      </c>
      <c r="H128" s="14" t="s">
        <v>65</v>
      </c>
      <c r="I128" s="14">
        <v>10.199999999999999</v>
      </c>
      <c r="J128" s="17" t="str">
        <v>01/11/13</v>
      </c>
      <c r="K128" s="14" t="s">
        <v>53</v>
      </c>
      <c r="L128" s="14" t="s">
        <v>83</v>
      </c>
      <c r="M128" s="14">
        <v>8288089</v>
      </c>
      <c r="N128" s="14" t="str">
        <v>ערד 2028 סדרה 8808- ממשלת ישראל</v>
      </c>
    </row>
    <row r="129" spans="1:16" ht="22.5">
      <c r="A129" s="14">
        <v>0.64000000000000001</v>
      </c>
      <c r="B129" s="14">
        <v>0</v>
      </c>
      <c r="C129" s="15">
        <v>60491.809999999998</v>
      </c>
      <c r="D129" s="14">
        <v>101.59</v>
      </c>
      <c r="E129" s="15">
        <v>59547000</v>
      </c>
      <c r="F129" s="14">
        <v>4.8499999999999996</v>
      </c>
      <c r="G129" s="14">
        <v>4.7999999999999998</v>
      </c>
      <c r="H129" s="14" t="s">
        <v>65</v>
      </c>
      <c r="I129" s="14">
        <v>10.289999999999999</v>
      </c>
      <c r="J129" s="17" t="str">
        <v>01/12/13</v>
      </c>
      <c r="K129" s="14" t="s">
        <v>53</v>
      </c>
      <c r="L129" s="14" t="s">
        <v>83</v>
      </c>
      <c r="M129" s="14">
        <v>8288091</v>
      </c>
      <c r="N129" s="14" t="str">
        <v>ערד 2028 סדרה 8809- ממשלת ישראל</v>
      </c>
    </row>
    <row r="130" spans="1:16" ht="22.5">
      <c r="A130" s="14">
        <v>0.48999999999999999</v>
      </c>
      <c r="B130" s="14">
        <v>0</v>
      </c>
      <c r="C130" s="15">
        <v>46091.059999999998</v>
      </c>
      <c r="D130" s="14">
        <v>101.29000000000001</v>
      </c>
      <c r="E130" s="15">
        <v>45506000</v>
      </c>
      <c r="F130" s="14">
        <v>4.8499999999999996</v>
      </c>
      <c r="G130" s="14">
        <v>4.7999999999999998</v>
      </c>
      <c r="H130" s="14" t="s">
        <v>65</v>
      </c>
      <c r="I130" s="14">
        <v>10.369999999999999</v>
      </c>
      <c r="J130" s="17" t="s">
        <v>254</v>
      </c>
      <c r="K130" s="14" t="s">
        <v>53</v>
      </c>
      <c r="L130" s="14" t="s">
        <v>83</v>
      </c>
      <c r="M130" s="14">
        <v>8288101</v>
      </c>
      <c r="N130" s="14" t="s">
        <v>255</v>
      </c>
    </row>
    <row r="131" spans="1:16" ht="22.5">
      <c r="A131" s="14">
        <v>0.53000000000000003</v>
      </c>
      <c r="B131" s="14">
        <v>0</v>
      </c>
      <c r="C131" s="15">
        <v>49893.330000000002</v>
      </c>
      <c r="D131" s="14">
        <v>100.76000000000001</v>
      </c>
      <c r="E131" s="15">
        <v>49517000</v>
      </c>
      <c r="F131" s="14">
        <v>4.8499999999999996</v>
      </c>
      <c r="G131" s="14">
        <v>4.7999999999999998</v>
      </c>
      <c r="H131" s="14" t="s">
        <v>65</v>
      </c>
      <c r="I131" s="14">
        <v>10.460000000000001</v>
      </c>
      <c r="J131" s="17" t="str">
        <v>02/02/14</v>
      </c>
      <c r="K131" s="14" t="s">
        <v>53</v>
      </c>
      <c r="L131" s="14" t="s">
        <v>83</v>
      </c>
      <c r="M131" s="14">
        <v>8288112</v>
      </c>
      <c r="N131" s="14" t="str">
        <v>ערד 2029 סדרה 8811- ממשלת ישראל</v>
      </c>
    </row>
    <row r="132" spans="1:16" ht="22.5">
      <c r="A132" s="14">
        <v>0.54000000000000004</v>
      </c>
      <c r="B132" s="14">
        <v>0</v>
      </c>
      <c r="C132" s="15">
        <v>51185.480000000003</v>
      </c>
      <c r="D132" s="14">
        <v>100.97</v>
      </c>
      <c r="E132" s="15">
        <v>50696000</v>
      </c>
      <c r="F132" s="14">
        <v>4.8499999999999996</v>
      </c>
      <c r="G132" s="14">
        <v>4.7999999999999998</v>
      </c>
      <c r="H132" s="14" t="s">
        <v>65</v>
      </c>
      <c r="I132" s="14">
        <v>10.539999999999999</v>
      </c>
      <c r="J132" s="17" t="str">
        <v>02/03/14</v>
      </c>
      <c r="K132" s="14" t="s">
        <v>53</v>
      </c>
      <c r="L132" s="14" t="s">
        <v>83</v>
      </c>
      <c r="M132" s="14">
        <v>8288123</v>
      </c>
      <c r="N132" s="14" t="str">
        <v>ערד 2029 סדרה 8812- ממשלת ישראל</v>
      </c>
    </row>
    <row r="133" spans="1:16" ht="22.5">
      <c r="A133" s="14">
        <v>0.73999999999999999</v>
      </c>
      <c r="B133" s="14">
        <v>0</v>
      </c>
      <c r="C133" s="15">
        <v>69303.820000000007</v>
      </c>
      <c r="D133" s="14">
        <v>103.19</v>
      </c>
      <c r="E133" s="15">
        <v>67159000</v>
      </c>
      <c r="F133" s="14">
        <v>4.8499999999999996</v>
      </c>
      <c r="G133" s="14">
        <v>4.7999999999999998</v>
      </c>
      <c r="H133" s="14" t="s">
        <v>65</v>
      </c>
      <c r="I133" s="14">
        <v>10.369999999999999</v>
      </c>
      <c r="J133" s="17" t="str">
        <v>01/04/14</v>
      </c>
      <c r="K133" s="14" t="s">
        <v>53</v>
      </c>
      <c r="L133" s="14" t="s">
        <v>83</v>
      </c>
      <c r="M133" s="14">
        <v>8288134</v>
      </c>
      <c r="N133" s="14" t="str">
        <v>ערד 2029 סדרה 8813- ממשלת ישראל</v>
      </c>
    </row>
    <row r="134" spans="1:16" ht="22.5">
      <c r="A134" s="14">
        <v>0.41999999999999998</v>
      </c>
      <c r="B134" s="14">
        <v>0</v>
      </c>
      <c r="C134" s="15">
        <v>39668.839999999997</v>
      </c>
      <c r="D134" s="14">
        <v>102.48999999999999</v>
      </c>
      <c r="E134" s="15">
        <v>38706000</v>
      </c>
      <c r="F134" s="14">
        <v>4.8499999999999996</v>
      </c>
      <c r="G134" s="14">
        <v>4.7999999999999998</v>
      </c>
      <c r="H134" s="14" t="s">
        <v>65</v>
      </c>
      <c r="I134" s="14">
        <v>10.449999999999999</v>
      </c>
      <c r="J134" s="17" t="str">
        <v>01/05/14</v>
      </c>
      <c r="K134" s="14" t="s">
        <v>53</v>
      </c>
      <c r="L134" s="14" t="s">
        <v>83</v>
      </c>
      <c r="M134" s="14">
        <v>8288145</v>
      </c>
      <c r="N134" s="14" t="str">
        <v>ערד 2029 סדרה 8814- ממשלת ישראל</v>
      </c>
    </row>
    <row r="135" spans="1:16" ht="22.5">
      <c r="A135" s="14">
        <v>0.69999999999999996</v>
      </c>
      <c r="B135" s="14">
        <v>0</v>
      </c>
      <c r="C135" s="15">
        <v>65978.460000000006</v>
      </c>
      <c r="D135" s="14">
        <v>101.98999999999999</v>
      </c>
      <c r="E135" s="15">
        <v>64694000</v>
      </c>
      <c r="F135" s="14">
        <v>4.8499999999999996</v>
      </c>
      <c r="G135" s="14">
        <v>4.7999999999999998</v>
      </c>
      <c r="H135" s="14" t="s">
        <v>65</v>
      </c>
      <c r="I135" s="14">
        <v>10.539999999999999</v>
      </c>
      <c r="J135" s="17" t="str">
        <v>01/06/14</v>
      </c>
      <c r="K135" s="14" t="s">
        <v>53</v>
      </c>
      <c r="L135" s="14" t="s">
        <v>83</v>
      </c>
      <c r="M135" s="14">
        <v>8288156</v>
      </c>
      <c r="N135" s="14" t="str">
        <v>ערד 2029 סדרה 8815- ממשלת ישראל</v>
      </c>
    </row>
    <row r="136" spans="1:16" ht="22.5">
      <c r="A136" s="14">
        <v>0.67000000000000004</v>
      </c>
      <c r="B136" s="14">
        <v>0</v>
      </c>
      <c r="C136" s="15">
        <v>62746.709999999999</v>
      </c>
      <c r="D136" s="14">
        <v>101.48</v>
      </c>
      <c r="E136" s="15">
        <v>61829000</v>
      </c>
      <c r="F136" s="14">
        <v>4.8499999999999996</v>
      </c>
      <c r="G136" s="14">
        <v>4.7999999999999998</v>
      </c>
      <c r="H136" s="14" t="s">
        <v>65</v>
      </c>
      <c r="I136" s="14">
        <v>10.619999999999999</v>
      </c>
      <c r="J136" s="17" t="str">
        <v>01/07/14</v>
      </c>
      <c r="K136" s="14" t="s">
        <v>53</v>
      </c>
      <c r="L136" s="14" t="s">
        <v>83</v>
      </c>
      <c r="M136" s="14">
        <v>8288167</v>
      </c>
      <c r="N136" s="14" t="str">
        <v>ערד 2029 סדרה 8816- ממשלת ישראל</v>
      </c>
    </row>
    <row r="137" spans="1:16" ht="22.5">
      <c r="A137" s="14">
        <v>0.41999999999999998</v>
      </c>
      <c r="B137" s="14">
        <v>0</v>
      </c>
      <c r="C137" s="15">
        <v>39129.419999999998</v>
      </c>
      <c r="D137" s="14">
        <v>100.79000000000001</v>
      </c>
      <c r="E137" s="15">
        <v>38824000</v>
      </c>
      <c r="F137" s="14">
        <v>4.8499999999999996</v>
      </c>
      <c r="G137" s="14">
        <v>4.7999999999999998</v>
      </c>
      <c r="H137" s="14" t="s">
        <v>65</v>
      </c>
      <c r="I137" s="14">
        <v>10.710000000000001</v>
      </c>
      <c r="J137" s="17" t="s">
        <v>256</v>
      </c>
      <c r="K137" s="14" t="s">
        <v>53</v>
      </c>
      <c r="L137" s="14" t="s">
        <v>83</v>
      </c>
      <c r="M137" s="14">
        <v>8288178</v>
      </c>
      <c r="N137" s="14" t="str">
        <v>ערד 2029 סדרה 8817- ממשלת ישראל</v>
      </c>
    </row>
    <row r="138" spans="1:16" ht="22.5">
      <c r="A138" s="14">
        <v>0.57999999999999996</v>
      </c>
      <c r="B138" s="14">
        <v>0</v>
      </c>
      <c r="C138" s="15">
        <v>54618.379999999997</v>
      </c>
      <c r="D138" s="14">
        <v>100.39</v>
      </c>
      <c r="E138" s="15">
        <v>54408000</v>
      </c>
      <c r="F138" s="14">
        <v>4.8499999999999996</v>
      </c>
      <c r="G138" s="14">
        <v>4.7999999999999998</v>
      </c>
      <c r="H138" s="14" t="s">
        <v>65</v>
      </c>
      <c r="I138" s="14">
        <v>10.789999999999999</v>
      </c>
      <c r="J138" s="17" t="str">
        <v>01/09/14</v>
      </c>
      <c r="K138" s="14" t="s">
        <v>53</v>
      </c>
      <c r="L138" s="14" t="s">
        <v>83</v>
      </c>
      <c r="M138" s="14">
        <v>8288189</v>
      </c>
      <c r="N138" s="14" t="str">
        <v>ערד 2029 סדרה 8818- ממשלת ישראל</v>
      </c>
    </row>
    <row r="139" spans="1:16" ht="22.5">
      <c r="A139" s="14">
        <v>0.27000000000000002</v>
      </c>
      <c r="B139" s="14">
        <v>0</v>
      </c>
      <c r="C139" s="15">
        <v>25307.599999999999</v>
      </c>
      <c r="D139" s="14">
        <v>121.69</v>
      </c>
      <c r="E139" s="15">
        <v>20797000</v>
      </c>
      <c r="F139" s="14">
        <v>4.8600000000000003</v>
      </c>
      <c r="G139" s="14">
        <v>4.7999999999999998</v>
      </c>
      <c r="H139" s="14" t="s">
        <v>65</v>
      </c>
      <c r="I139" s="14">
        <v>6.3099999999999996</v>
      </c>
      <c r="J139" s="17" t="str">
        <v>01/03/07</v>
      </c>
      <c r="K139" s="14" t="s">
        <v>53</v>
      </c>
      <c r="L139" s="14" t="s">
        <v>83</v>
      </c>
      <c r="M139" s="14">
        <v>8287286</v>
      </c>
      <c r="N139" s="14" t="str">
        <v>ערד2022  סדרה  8728- ממשלת ישראל</v>
      </c>
    </row>
    <row r="140" spans="1:16" ht="22.5">
      <c r="A140" s="14">
        <v>0.28999999999999998</v>
      </c>
      <c r="B140" s="14">
        <v>0</v>
      </c>
      <c r="C140" s="15">
        <v>26928.639999999999</v>
      </c>
      <c r="D140" s="14">
        <v>120.7</v>
      </c>
      <c r="E140" s="15">
        <v>22310000</v>
      </c>
      <c r="F140" s="14">
        <v>4.8499999999999996</v>
      </c>
      <c r="G140" s="14">
        <v>4.7999999999999998</v>
      </c>
      <c r="H140" s="14" t="s">
        <v>65</v>
      </c>
      <c r="I140" s="14">
        <v>6.6699999999999999</v>
      </c>
      <c r="J140" s="17" t="s">
        <v>257</v>
      </c>
      <c r="K140" s="14" t="s">
        <v>53</v>
      </c>
      <c r="L140" s="14" t="s">
        <v>83</v>
      </c>
      <c r="M140" s="14">
        <v>8287369</v>
      </c>
      <c r="N140" s="14" t="str">
        <v>ערד2022  סדרה 8736- ממשלת ישראל</v>
      </c>
    </row>
    <row r="141" spans="1:16" ht="22.5">
      <c r="A141" s="14">
        <v>0.59999999999999998</v>
      </c>
      <c r="B141" s="14">
        <v>0</v>
      </c>
      <c r="C141" s="15">
        <v>56206.18</v>
      </c>
      <c r="D141" s="14">
        <v>109.69</v>
      </c>
      <c r="E141" s="15">
        <v>51241000</v>
      </c>
      <c r="F141" s="14">
        <v>4.8499999999999996</v>
      </c>
      <c r="G141" s="14">
        <v>4.7999999999999998</v>
      </c>
      <c r="H141" s="14" t="s">
        <v>65</v>
      </c>
      <c r="I141" s="14">
        <v>7.9800000000000004</v>
      </c>
      <c r="J141" s="17" t="str">
        <v>01/09/09</v>
      </c>
      <c r="K141" s="14" t="s">
        <v>53</v>
      </c>
      <c r="L141" s="14" t="s">
        <v>83</v>
      </c>
      <c r="M141" s="14">
        <v>8287583</v>
      </c>
      <c r="N141" s="14" t="str">
        <v>ערד2024   סדרה  8758- ממשלת ישראל</v>
      </c>
    </row>
    <row r="142" spans="1:16" ht="22.5">
      <c r="A142" s="14">
        <v>0.31</v>
      </c>
      <c r="B142" s="14">
        <v>0</v>
      </c>
      <c r="C142" s="15">
        <v>28943.759999999998</v>
      </c>
      <c r="D142" s="14">
        <v>110.58</v>
      </c>
      <c r="E142" s="15">
        <v>26175000</v>
      </c>
      <c r="F142" s="14">
        <v>4.8499999999999996</v>
      </c>
      <c r="G142" s="14">
        <v>4.7999999999999998</v>
      </c>
      <c r="H142" s="14" t="s">
        <v>65</v>
      </c>
      <c r="I142" s="14">
        <v>8.0500000000000007</v>
      </c>
      <c r="J142" s="17" t="str">
        <v>01/09/99</v>
      </c>
      <c r="K142" s="14" t="s">
        <v>53</v>
      </c>
      <c r="L142" s="14" t="s">
        <v>83</v>
      </c>
      <c r="M142" s="14">
        <v>8287617</v>
      </c>
      <c r="N142" s="14" t="str">
        <v>ערד2024   סדרה 8761- ממשלת ישראל</v>
      </c>
    </row>
    <row r="143" spans="1:16" ht="22.5">
      <c r="A143" s="14">
        <v>0.23999999999999999</v>
      </c>
      <c r="B143" s="14">
        <v>0</v>
      </c>
      <c r="C143" s="15">
        <v>22712.970000000001</v>
      </c>
      <c r="D143" s="14">
        <v>113.61</v>
      </c>
      <c r="E143" s="15">
        <v>19992000</v>
      </c>
      <c r="F143" s="14">
        <v>4.8499999999999996</v>
      </c>
      <c r="G143" s="14">
        <v>4.7999999999999998</v>
      </c>
      <c r="H143" s="14" t="s">
        <v>65</v>
      </c>
      <c r="I143" s="14">
        <v>7.7300000000000004</v>
      </c>
      <c r="J143" s="17" t="str">
        <v>01/06/09</v>
      </c>
      <c r="K143" s="14" t="s">
        <v>53</v>
      </c>
      <c r="L143" s="14" t="s">
        <v>83</v>
      </c>
      <c r="M143" s="14">
        <v>8287559</v>
      </c>
      <c r="N143" s="14" t="str">
        <v>ערד2024  סדרה 8755- ממשלת ישראל</v>
      </c>
    </row>
    <row r="144" spans="1:16" ht="22.5">
      <c r="A144" s="14">
        <v>0.19</v>
      </c>
      <c r="B144" s="14">
        <v>0</v>
      </c>
      <c r="C144" s="15">
        <v>18205.77</v>
      </c>
      <c r="D144" s="14">
        <v>109.79000000000001</v>
      </c>
      <c r="E144" s="15">
        <v>16583000</v>
      </c>
      <c r="F144" s="14">
        <v>5.04</v>
      </c>
      <c r="G144" s="14">
        <v>4.7999999999999998</v>
      </c>
      <c r="H144" s="14" t="s">
        <v>65</v>
      </c>
      <c r="I144" s="14">
        <v>7.8600000000000003</v>
      </c>
      <c r="J144" s="17" t="str">
        <v>01/10/09</v>
      </c>
      <c r="K144" s="14" t="s">
        <v>53</v>
      </c>
      <c r="L144" s="14" t="s">
        <v>83</v>
      </c>
      <c r="M144" s="14">
        <v>8287591</v>
      </c>
      <c r="N144" s="14" t="str">
        <v>ערד2024  סדרה 8759- ממשלת ישראל</v>
      </c>
    </row>
    <row r="145" spans="1:16" ht="22.5">
      <c r="A145" s="14">
        <v>0.23999999999999999</v>
      </c>
      <c r="B145" s="14">
        <v>0</v>
      </c>
      <c r="C145" s="15">
        <v>23062.560000000001</v>
      </c>
      <c r="D145" s="14">
        <v>111.23</v>
      </c>
      <c r="E145" s="15">
        <v>20735000</v>
      </c>
      <c r="F145" s="14">
        <v>4.8499999999999996</v>
      </c>
      <c r="G145" s="14">
        <v>4.7999999999999998</v>
      </c>
      <c r="H145" s="14" t="s">
        <v>65</v>
      </c>
      <c r="I145" s="14">
        <v>7.96</v>
      </c>
      <c r="J145" s="17" t="str">
        <v>01/11/09</v>
      </c>
      <c r="K145" s="14" t="s">
        <v>53</v>
      </c>
      <c r="L145" s="14" t="s">
        <v>83</v>
      </c>
      <c r="M145" s="14">
        <v>8287609</v>
      </c>
      <c r="N145" s="14" t="str">
        <v>ערד2024  סדרה 8760- ממשלת ישראל</v>
      </c>
    </row>
    <row r="146" spans="1:16" ht="22.5">
      <c r="A146" s="14">
        <v>0.23999999999999999</v>
      </c>
      <c r="B146" s="14">
        <v>0</v>
      </c>
      <c r="C146" s="15">
        <v>22667.889999999999</v>
      </c>
      <c r="D146" s="14">
        <v>109.40000000000001</v>
      </c>
      <c r="E146" s="15">
        <v>20721000</v>
      </c>
      <c r="F146" s="14">
        <v>4.8600000000000003</v>
      </c>
      <c r="G146" s="14">
        <v>4.7999999999999998</v>
      </c>
      <c r="H146" s="14" t="s">
        <v>65</v>
      </c>
      <c r="I146" s="14">
        <v>8.2100000000000009</v>
      </c>
      <c r="J146" s="17" t="s">
        <v>258</v>
      </c>
      <c r="K146" s="14" t="s">
        <v>53</v>
      </c>
      <c r="L146" s="14" t="s">
        <v>83</v>
      </c>
      <c r="M146" s="14">
        <v>8287633</v>
      </c>
      <c r="N146" s="14" t="str">
        <v>ערד2025   סדרה  8763- ממשלת ישראל</v>
      </c>
    </row>
    <row r="147" spans="1:16" ht="22.5">
      <c r="A147" s="14">
        <v>0.050000000000000003</v>
      </c>
      <c r="B147" s="14">
        <v>0</v>
      </c>
      <c r="C147" s="15">
        <v>4285.8999999999996</v>
      </c>
      <c r="D147" s="14">
        <v>110.26000000000001</v>
      </c>
      <c r="E147" s="15">
        <v>3887000</v>
      </c>
      <c r="F147" s="14">
        <v>4.8499999999999996</v>
      </c>
      <c r="G147" s="14">
        <v>4.7999999999999998</v>
      </c>
      <c r="H147" s="14" t="s">
        <v>65</v>
      </c>
      <c r="I147" s="14">
        <v>8.3499999999999996</v>
      </c>
      <c r="J147" s="17" t="str">
        <v>01/06/10</v>
      </c>
      <c r="K147" s="14" t="s">
        <v>53</v>
      </c>
      <c r="L147" s="14" t="s">
        <v>83</v>
      </c>
      <c r="M147" s="14">
        <v>8287674</v>
      </c>
      <c r="N147" s="14" t="str">
        <v>ערד2025  סדרה 8767- ממשלת ישראל</v>
      </c>
    </row>
    <row r="148" spans="1:16" ht="22.5">
      <c r="A148" s="14">
        <v>0.34999999999999998</v>
      </c>
      <c r="B148" s="14">
        <v>0</v>
      </c>
      <c r="C148" s="15">
        <v>33082.220000000001</v>
      </c>
      <c r="D148" s="14">
        <v>103.73999999999999</v>
      </c>
      <c r="E148" s="15">
        <v>31889000</v>
      </c>
      <c r="F148" s="14">
        <v>4.8499999999999996</v>
      </c>
      <c r="G148" s="14">
        <v>4.7999999999999998</v>
      </c>
      <c r="H148" s="14" t="s">
        <v>65</v>
      </c>
      <c r="I148" s="14">
        <v>9.5999999999999996</v>
      </c>
      <c r="J148" s="17" t="str">
        <v>02/10/12</v>
      </c>
      <c r="K148" s="14" t="s">
        <v>53</v>
      </c>
      <c r="L148" s="14" t="s">
        <v>83</v>
      </c>
      <c r="M148" s="14">
        <v>8287956</v>
      </c>
      <c r="N148" s="14" t="str">
        <v>ערד2027  סדרה 8795- ממשלת ישראל</v>
      </c>
    </row>
    <row r="149" spans="1:16" ht="22.5">
      <c r="A149" s="14">
        <v>0.75</v>
      </c>
      <c r="B149" s="14">
        <v>0</v>
      </c>
      <c r="C149" s="15">
        <v>70469.169999999998</v>
      </c>
      <c r="D149" s="14">
        <v>103.34999999999999</v>
      </c>
      <c r="E149" s="15">
        <v>68185000</v>
      </c>
      <c r="F149" s="14">
        <v>4.8499999999999996</v>
      </c>
      <c r="G149" s="14">
        <v>4.7999999999999998</v>
      </c>
      <c r="H149" s="14" t="s">
        <v>65</v>
      </c>
      <c r="I149" s="14">
        <v>9.6799999999999997</v>
      </c>
      <c r="J149" s="17" t="str">
        <v>01/11/12</v>
      </c>
      <c r="K149" s="14" t="s">
        <v>53</v>
      </c>
      <c r="L149" s="14" t="s">
        <v>83</v>
      </c>
      <c r="M149" s="14">
        <v>8287967</v>
      </c>
      <c r="N149" s="14" t="str">
        <v>ערד2027  סדרה 8796- ממשלת ישראל</v>
      </c>
    </row>
    <row r="150" spans="1:16" ht="22.5">
      <c r="A150" s="14">
        <v>0.02</v>
      </c>
      <c r="B150" s="14">
        <v>0</v>
      </c>
      <c r="C150" s="15">
        <v>1853.51</v>
      </c>
      <c r="D150" s="14">
        <v>101.28</v>
      </c>
      <c r="E150" s="15">
        <v>1830000</v>
      </c>
      <c r="F150" s="14">
        <v>4.8499999999999996</v>
      </c>
      <c r="G150" s="14">
        <v>4.7999999999999998</v>
      </c>
      <c r="H150" s="14" t="s">
        <v>65</v>
      </c>
      <c r="I150" s="14">
        <v>10.369999999999999</v>
      </c>
      <c r="J150" s="17" t="s">
        <v>254</v>
      </c>
      <c r="K150" s="14" t="s">
        <v>53</v>
      </c>
      <c r="L150" s="14" t="s">
        <v>81</v>
      </c>
      <c r="M150" s="14">
        <v>8288102</v>
      </c>
      <c r="N150" s="14" t="s">
        <v>255</v>
      </c>
    </row>
    <row r="151" spans="1:16" ht="22.5">
      <c r="A151" s="14">
        <v>0</v>
      </c>
      <c r="B151" s="14">
        <v>0</v>
      </c>
      <c r="C151" s="14">
        <v>3.6699999999999999</v>
      </c>
      <c r="D151" s="14">
        <v>122.36</v>
      </c>
      <c r="E151" s="15">
        <v>3000</v>
      </c>
      <c r="F151" s="14">
        <v>4.8499999999999996</v>
      </c>
      <c r="G151" s="14">
        <v>4.7999999999999998</v>
      </c>
      <c r="H151" s="14" t="s">
        <v>65</v>
      </c>
      <c r="I151" s="14">
        <v>5.21</v>
      </c>
      <c r="J151" s="17" t="s">
        <v>254</v>
      </c>
      <c r="K151" s="14" t="s">
        <v>53</v>
      </c>
      <c r="L151" s="14" t="s">
        <v>81</v>
      </c>
      <c r="M151" s="14">
        <v>8287112</v>
      </c>
      <c r="N151" s="14" t="str">
        <v>ערד 8711 חדש 4.86- ממשלת ישראל</v>
      </c>
    </row>
    <row r="152" spans="1:16" ht="22.5">
      <c r="A152" s="14">
        <v>0</v>
      </c>
      <c r="B152" s="14">
        <v>0</v>
      </c>
      <c r="C152" s="14">
        <v>23.66</v>
      </c>
      <c r="D152" s="14">
        <v>124.54000000000001</v>
      </c>
      <c r="E152" s="15">
        <v>19000</v>
      </c>
      <c r="F152" s="14">
        <v>4.8499999999999996</v>
      </c>
      <c r="G152" s="14">
        <v>4.7999999999999998</v>
      </c>
      <c r="H152" s="14" t="s">
        <v>65</v>
      </c>
      <c r="I152" s="14">
        <v>5.1699999999999999</v>
      </c>
      <c r="J152" s="17" t="s">
        <v>254</v>
      </c>
      <c r="K152" s="14" t="s">
        <v>53</v>
      </c>
      <c r="L152" s="14" t="s">
        <v>81</v>
      </c>
      <c r="M152" s="14">
        <v>8287120</v>
      </c>
      <c r="N152" s="14" t="str">
        <v>ערד 8712 חדש 4.86- ממשלת ישראל</v>
      </c>
    </row>
    <row r="153" spans="1:16" ht="22.5">
      <c r="A153" s="14">
        <v>0.14000000000000001</v>
      </c>
      <c r="B153" s="14">
        <v>0</v>
      </c>
      <c r="C153" s="15">
        <v>12826.780000000001</v>
      </c>
      <c r="D153" s="14">
        <v>104.70999999999999</v>
      </c>
      <c r="E153" s="15">
        <v>12250000</v>
      </c>
      <c r="F153" s="14">
        <v>4.8499999999999996</v>
      </c>
      <c r="G153" s="14">
        <v>4.7999999999999998</v>
      </c>
      <c r="H153" s="14" t="s">
        <v>65</v>
      </c>
      <c r="I153" s="14">
        <v>9.3000000000000007</v>
      </c>
      <c r="J153" s="17" t="s">
        <v>254</v>
      </c>
      <c r="K153" s="14" t="s">
        <v>53</v>
      </c>
      <c r="L153" s="14" t="s">
        <v>81</v>
      </c>
      <c r="M153" s="14">
        <v>8287864</v>
      </c>
      <c r="N153" s="14" t="str">
        <v>ערד 8786 חדש 4.86- ממשלת ישראל</v>
      </c>
    </row>
    <row r="154" spans="1:16" ht="22.5">
      <c r="A154" s="14">
        <v>0.01</v>
      </c>
      <c r="B154" s="14">
        <v>0</v>
      </c>
      <c r="C154" s="15">
        <v>1059.5</v>
      </c>
      <c r="D154" s="14">
        <v>105.95</v>
      </c>
      <c r="E154" s="15">
        <v>1000000</v>
      </c>
      <c r="F154" s="14">
        <v>4.8499999999999996</v>
      </c>
      <c r="G154" s="14">
        <v>4.7999999999999998</v>
      </c>
      <c r="H154" s="14" t="s">
        <v>65</v>
      </c>
      <c r="I154" s="14">
        <v>9.3300000000000001</v>
      </c>
      <c r="J154" s="17" t="s">
        <v>254</v>
      </c>
      <c r="K154" s="14" t="s">
        <v>53</v>
      </c>
      <c r="L154" s="14" t="s">
        <v>81</v>
      </c>
      <c r="M154" s="14">
        <v>8287898</v>
      </c>
      <c r="N154" s="14" t="str">
        <v>ערד 8789 חדש 4.86- ממשלת ישראל</v>
      </c>
    </row>
    <row r="155" spans="1:16" ht="22.5">
      <c r="A155" s="14">
        <v>0.01</v>
      </c>
      <c r="B155" s="14">
        <v>0</v>
      </c>
      <c r="C155" s="14">
        <v>525.65999999999997</v>
      </c>
      <c r="D155" s="14">
        <v>105.13</v>
      </c>
      <c r="E155" s="15">
        <v>500000</v>
      </c>
      <c r="F155" s="14">
        <v>4.8499999999999996</v>
      </c>
      <c r="G155" s="14">
        <v>4.7999999999999998</v>
      </c>
      <c r="H155" s="14" t="s">
        <v>65</v>
      </c>
      <c r="I155" s="14">
        <v>9.4100000000000001</v>
      </c>
      <c r="J155" s="17" t="s">
        <v>254</v>
      </c>
      <c r="K155" s="14" t="s">
        <v>53</v>
      </c>
      <c r="L155" s="14" t="s">
        <v>81</v>
      </c>
      <c r="M155" s="14">
        <v>8287906</v>
      </c>
      <c r="N155" s="14" t="str">
        <v>ערד 8790 חדש 4.86- ממשלת ישראל</v>
      </c>
    </row>
    <row r="156" spans="1:16" ht="22.5">
      <c r="A156" s="14">
        <v>0.02</v>
      </c>
      <c r="B156" s="14">
        <v>0</v>
      </c>
      <c r="C156" s="15">
        <v>2303.6199999999999</v>
      </c>
      <c r="D156" s="14">
        <v>103.3</v>
      </c>
      <c r="E156" s="15">
        <v>2230000</v>
      </c>
      <c r="F156" s="14">
        <v>4.8499999999999996</v>
      </c>
      <c r="G156" s="14">
        <v>4.7999999999999998</v>
      </c>
      <c r="H156" s="14" t="s">
        <v>65</v>
      </c>
      <c r="I156" s="14">
        <v>9.6600000000000001</v>
      </c>
      <c r="J156" s="17" t="s">
        <v>254</v>
      </c>
      <c r="K156" s="14" t="s">
        <v>53</v>
      </c>
      <c r="L156" s="14" t="s">
        <v>81</v>
      </c>
      <c r="M156" s="14">
        <v>8287930</v>
      </c>
      <c r="N156" s="14" t="str">
        <v>ערד 8793 חדש 4.86- ממשלת ישראל</v>
      </c>
    </row>
    <row r="157" spans="1:16" ht="22.5">
      <c r="A157" s="14">
        <v>0.01</v>
      </c>
      <c r="B157" s="14">
        <v>0</v>
      </c>
      <c r="C157" s="15">
        <v>1068.9100000000001</v>
      </c>
      <c r="D157" s="14">
        <v>102.78</v>
      </c>
      <c r="E157" s="15">
        <v>1040000</v>
      </c>
      <c r="F157" s="14">
        <v>4.8499999999999996</v>
      </c>
      <c r="G157" s="14">
        <v>4.7999999999999998</v>
      </c>
      <c r="H157" s="14" t="s">
        <v>65</v>
      </c>
      <c r="I157" s="14">
        <v>9.75</v>
      </c>
      <c r="J157" s="17" t="s">
        <v>254</v>
      </c>
      <c r="K157" s="14" t="s">
        <v>53</v>
      </c>
      <c r="L157" s="14" t="s">
        <v>81</v>
      </c>
      <c r="M157" s="14">
        <v>8287948</v>
      </c>
      <c r="N157" s="14" t="str">
        <v>ערד 8794 חדש 4.86- ממשלת ישראל</v>
      </c>
    </row>
    <row r="158" spans="1:16" ht="22.5">
      <c r="A158" s="14">
        <v>0.01</v>
      </c>
      <c r="B158" s="14">
        <v>0</v>
      </c>
      <c r="C158" s="15">
        <v>1089.29</v>
      </c>
      <c r="D158" s="14">
        <v>103.73999999999999</v>
      </c>
      <c r="E158" s="15">
        <v>1050000</v>
      </c>
      <c r="F158" s="14">
        <v>4.8499999999999996</v>
      </c>
      <c r="G158" s="14">
        <v>4.7999999999999998</v>
      </c>
      <c r="H158" s="14" t="s">
        <v>65</v>
      </c>
      <c r="I158" s="14">
        <v>9.5999999999999996</v>
      </c>
      <c r="J158" s="17" t="s">
        <v>254</v>
      </c>
      <c r="K158" s="14" t="s">
        <v>53</v>
      </c>
      <c r="L158" s="14" t="s">
        <v>81</v>
      </c>
      <c r="M158" s="14">
        <v>8287955</v>
      </c>
      <c r="N158" s="14" t="str">
        <v>ערד 8795 חדש 4.86- ממשלת ישראל</v>
      </c>
    </row>
    <row r="159" spans="1:16" ht="22.5">
      <c r="A159" s="14">
        <v>0.029999999999999999</v>
      </c>
      <c r="B159" s="14">
        <v>0</v>
      </c>
      <c r="C159" s="15">
        <v>2790.4499999999998</v>
      </c>
      <c r="D159" s="14">
        <v>103.34999999999999</v>
      </c>
      <c r="E159" s="15">
        <v>2700000</v>
      </c>
      <c r="F159" s="14">
        <v>4.8499999999999996</v>
      </c>
      <c r="G159" s="14">
        <v>4.7999999999999998</v>
      </c>
      <c r="H159" s="14" t="s">
        <v>65</v>
      </c>
      <c r="I159" s="14">
        <v>9.6799999999999997</v>
      </c>
      <c r="J159" s="17" t="s">
        <v>254</v>
      </c>
      <c r="K159" s="14" t="s">
        <v>53</v>
      </c>
      <c r="L159" s="14" t="s">
        <v>81</v>
      </c>
      <c r="M159" s="14">
        <v>8287963</v>
      </c>
      <c r="N159" s="14" t="str">
        <v>ערד 8796 חדש 4.86- ממשלת ישראל</v>
      </c>
    </row>
    <row r="160" spans="1:16" ht="22.5">
      <c r="A160" s="14">
        <v>0.01</v>
      </c>
      <c r="B160" s="14">
        <v>0</v>
      </c>
      <c r="C160" s="14">
        <v>721.97000000000003</v>
      </c>
      <c r="D160" s="14">
        <v>103.14</v>
      </c>
      <c r="E160" s="15">
        <v>700000</v>
      </c>
      <c r="F160" s="14">
        <v>4.8499999999999996</v>
      </c>
      <c r="G160" s="14">
        <v>4.7999999999999998</v>
      </c>
      <c r="H160" s="14" t="s">
        <v>65</v>
      </c>
      <c r="I160" s="14">
        <v>9.7599999999999998</v>
      </c>
      <c r="J160" s="17" t="s">
        <v>254</v>
      </c>
      <c r="K160" s="14" t="s">
        <v>53</v>
      </c>
      <c r="L160" s="14" t="s">
        <v>81</v>
      </c>
      <c r="M160" s="14">
        <v>8287971</v>
      </c>
      <c r="N160" s="14" t="str">
        <v>ערד 8797 חדש 4.86- ממשלת ישראל</v>
      </c>
    </row>
    <row r="161" spans="1:16" ht="22.5">
      <c r="A161" s="14">
        <v>0.02</v>
      </c>
      <c r="B161" s="14">
        <v>0</v>
      </c>
      <c r="C161" s="15">
        <v>1651.51</v>
      </c>
      <c r="D161" s="14">
        <v>103.22</v>
      </c>
      <c r="E161" s="15">
        <v>1600000</v>
      </c>
      <c r="F161" s="14">
        <v>4.8499999999999996</v>
      </c>
      <c r="G161" s="14">
        <v>4.7999999999999998</v>
      </c>
      <c r="H161" s="14" t="s">
        <v>65</v>
      </c>
      <c r="I161" s="14">
        <v>9.8499999999999996</v>
      </c>
      <c r="J161" s="17" t="s">
        <v>254</v>
      </c>
      <c r="K161" s="14" t="s">
        <v>53</v>
      </c>
      <c r="L161" s="14" t="s">
        <v>81</v>
      </c>
      <c r="M161" s="14">
        <v>8287989</v>
      </c>
      <c r="N161" s="14" t="str">
        <v>ערד 8798 חדש 4.86- ממשלת ישראל</v>
      </c>
    </row>
    <row r="162" spans="1:16" ht="22.5">
      <c r="A162" s="14">
        <v>0.02</v>
      </c>
      <c r="B162" s="14">
        <v>0</v>
      </c>
      <c r="C162" s="15">
        <v>2257.5700000000002</v>
      </c>
      <c r="D162" s="14">
        <v>102.62</v>
      </c>
      <c r="E162" s="15">
        <v>2200000</v>
      </c>
      <c r="F162" s="14">
        <v>4.8499999999999996</v>
      </c>
      <c r="G162" s="14">
        <v>4.7999999999999998</v>
      </c>
      <c r="H162" s="14" t="s">
        <v>65</v>
      </c>
      <c r="I162" s="14">
        <v>9.9299999999999997</v>
      </c>
      <c r="J162" s="17" t="s">
        <v>254</v>
      </c>
      <c r="K162" s="14" t="s">
        <v>53</v>
      </c>
      <c r="L162" s="14" t="s">
        <v>81</v>
      </c>
      <c r="M162" s="14">
        <v>8287997</v>
      </c>
      <c r="N162" s="14" t="str">
        <v>ערד 8799 חדש 4.86- ממשלת ישראל</v>
      </c>
    </row>
    <row r="163" spans="1:16" ht="22.5">
      <c r="A163" s="14">
        <v>0.01</v>
      </c>
      <c r="B163" s="14">
        <v>0</v>
      </c>
      <c r="C163" s="15">
        <v>1126.27</v>
      </c>
      <c r="D163" s="14">
        <v>102.39</v>
      </c>
      <c r="E163" s="15">
        <v>1100000</v>
      </c>
      <c r="F163" s="14">
        <v>4.8499999999999996</v>
      </c>
      <c r="G163" s="14">
        <v>4.7999999999999998</v>
      </c>
      <c r="H163" s="14" t="s">
        <v>65</v>
      </c>
      <c r="I163" s="14">
        <v>10.01</v>
      </c>
      <c r="J163" s="17" t="s">
        <v>254</v>
      </c>
      <c r="K163" s="14" t="s">
        <v>53</v>
      </c>
      <c r="L163" s="14" t="s">
        <v>81</v>
      </c>
      <c r="M163" s="14">
        <v>8288003</v>
      </c>
      <c r="N163" s="14" t="str">
        <v>ערד 8800 חדש 4.86- ממשלת ישראל</v>
      </c>
    </row>
    <row r="164" spans="1:16" ht="22.5">
      <c r="A164" s="14">
        <v>0.02</v>
      </c>
      <c r="B164" s="14">
        <v>0</v>
      </c>
      <c r="C164" s="15">
        <v>2192.71</v>
      </c>
      <c r="D164" s="14">
        <v>104.41</v>
      </c>
      <c r="E164" s="15">
        <v>2100000</v>
      </c>
      <c r="F164" s="14">
        <v>4.8499999999999996</v>
      </c>
      <c r="G164" s="14">
        <v>4.7999999999999998</v>
      </c>
      <c r="H164" s="14" t="s">
        <v>65</v>
      </c>
      <c r="I164" s="14">
        <v>9.8599999999999994</v>
      </c>
      <c r="J164" s="17" t="s">
        <v>254</v>
      </c>
      <c r="K164" s="14" t="s">
        <v>53</v>
      </c>
      <c r="L164" s="14" t="s">
        <v>81</v>
      </c>
      <c r="M164" s="14">
        <v>8288011</v>
      </c>
      <c r="N164" s="14" t="str">
        <v>ערד 8801 חדש 4.86- ממשלת ישראל</v>
      </c>
    </row>
    <row r="165" spans="1:16" ht="22.5">
      <c r="A165" s="14">
        <v>0.02</v>
      </c>
      <c r="B165" s="14">
        <v>0</v>
      </c>
      <c r="C165" s="15">
        <v>2076.27</v>
      </c>
      <c r="D165" s="14">
        <v>103.81</v>
      </c>
      <c r="E165" s="15">
        <v>2000000</v>
      </c>
      <c r="F165" s="14">
        <v>4.8499999999999996</v>
      </c>
      <c r="G165" s="14">
        <v>4.7999999999999998</v>
      </c>
      <c r="H165" s="14" t="s">
        <v>65</v>
      </c>
      <c r="I165" s="14">
        <v>9.9399999999999995</v>
      </c>
      <c r="J165" s="17" t="s">
        <v>254</v>
      </c>
      <c r="K165" s="14" t="s">
        <v>53</v>
      </c>
      <c r="L165" s="14" t="s">
        <v>81</v>
      </c>
      <c r="M165" s="14">
        <v>8288029</v>
      </c>
      <c r="N165" s="14" t="str">
        <v>ערד 8802 חדש 4.86- ממשלת ישראל</v>
      </c>
    </row>
    <row r="166" spans="1:16" ht="22.5">
      <c r="A166" s="14">
        <v>0.02</v>
      </c>
      <c r="B166" s="14">
        <v>0</v>
      </c>
      <c r="C166" s="15">
        <v>2265.9200000000001</v>
      </c>
      <c r="D166" s="14">
        <v>103</v>
      </c>
      <c r="E166" s="15">
        <v>2200000</v>
      </c>
      <c r="F166" s="14">
        <v>4.8499999999999996</v>
      </c>
      <c r="G166" s="14">
        <v>4.7999999999999998</v>
      </c>
      <c r="H166" s="14" t="s">
        <v>65</v>
      </c>
      <c r="I166" s="14">
        <v>10.029999999999999</v>
      </c>
      <c r="J166" s="17" t="s">
        <v>254</v>
      </c>
      <c r="K166" s="14" t="s">
        <v>53</v>
      </c>
      <c r="L166" s="14" t="s">
        <v>81</v>
      </c>
      <c r="M166" s="14">
        <v>8288037</v>
      </c>
      <c r="N166" s="14" t="str">
        <v>ערד 8803 חדש 4.86- ממשלת ישראל</v>
      </c>
    </row>
    <row r="167" spans="1:16" ht="22.5">
      <c r="A167" s="14">
        <v>0.02</v>
      </c>
      <c r="B167" s="14">
        <v>0</v>
      </c>
      <c r="C167" s="15">
        <v>1519.23</v>
      </c>
      <c r="D167" s="14">
        <v>101.28</v>
      </c>
      <c r="E167" s="15">
        <v>1500000</v>
      </c>
      <c r="F167" s="14">
        <v>4.8499999999999996</v>
      </c>
      <c r="G167" s="14">
        <v>4.7999999999999998</v>
      </c>
      <c r="H167" s="14" t="s">
        <v>65</v>
      </c>
      <c r="I167" s="14">
        <v>10.199999999999999</v>
      </c>
      <c r="J167" s="17" t="s">
        <v>254</v>
      </c>
      <c r="K167" s="14" t="s">
        <v>53</v>
      </c>
      <c r="L167" s="14" t="s">
        <v>81</v>
      </c>
      <c r="M167" s="14">
        <v>8288052</v>
      </c>
      <c r="N167" s="14" t="str">
        <v>ערד 8805 חדש 4.86- ממשלת ישראל</v>
      </c>
    </row>
    <row r="168" spans="1:16" ht="22.5">
      <c r="A168" s="14">
        <v>0.01</v>
      </c>
      <c r="B168" s="14">
        <v>0</v>
      </c>
      <c r="C168" s="14">
        <v>563.26999999999998</v>
      </c>
      <c r="D168" s="14">
        <v>100.58</v>
      </c>
      <c r="E168" s="15">
        <v>560000</v>
      </c>
      <c r="F168" s="14">
        <v>4.8499999999999996</v>
      </c>
      <c r="G168" s="14">
        <v>4.7999999999999998</v>
      </c>
      <c r="H168" s="14" t="s">
        <v>65</v>
      </c>
      <c r="I168" s="14">
        <v>10.279999999999999</v>
      </c>
      <c r="J168" s="17" t="s">
        <v>254</v>
      </c>
      <c r="K168" s="14" t="s">
        <v>53</v>
      </c>
      <c r="L168" s="14" t="s">
        <v>81</v>
      </c>
      <c r="M168" s="14">
        <v>8288060</v>
      </c>
      <c r="N168" s="14" t="str">
        <v>ערד 8806 חדש 4.86- ממשלת ישראל</v>
      </c>
    </row>
    <row r="169" spans="1:16" ht="22.5">
      <c r="A169" s="14">
        <v>0.029999999999999999</v>
      </c>
      <c r="B169" s="14">
        <v>0</v>
      </c>
      <c r="C169" s="15">
        <v>2447.6799999999998</v>
      </c>
      <c r="D169" s="14">
        <v>101.98999999999999</v>
      </c>
      <c r="E169" s="15">
        <v>2400000</v>
      </c>
      <c r="F169" s="14">
        <v>4.8499999999999996</v>
      </c>
      <c r="G169" s="14">
        <v>4.7999999999999998</v>
      </c>
      <c r="H169" s="14" t="s">
        <v>65</v>
      </c>
      <c r="I169" s="14">
        <v>10.199999999999999</v>
      </c>
      <c r="J169" s="17" t="s">
        <v>254</v>
      </c>
      <c r="K169" s="14" t="s">
        <v>53</v>
      </c>
      <c r="L169" s="14" t="s">
        <v>81</v>
      </c>
      <c r="M169" s="14">
        <v>8288086</v>
      </c>
      <c r="N169" s="14" t="str">
        <v>ערד 8808 חדש 4.86- ממשלת ישראל</v>
      </c>
    </row>
    <row r="170" spans="1:16" ht="22.5">
      <c r="A170" s="14">
        <v>0.02</v>
      </c>
      <c r="B170" s="14">
        <v>0</v>
      </c>
      <c r="C170" s="15">
        <v>1726.97</v>
      </c>
      <c r="D170" s="14">
        <v>101.59</v>
      </c>
      <c r="E170" s="15">
        <v>1700000</v>
      </c>
      <c r="F170" s="14">
        <v>4.8499999999999996</v>
      </c>
      <c r="G170" s="14">
        <v>4.7999999999999998</v>
      </c>
      <c r="H170" s="14" t="s">
        <v>65</v>
      </c>
      <c r="I170" s="14">
        <v>10.289999999999999</v>
      </c>
      <c r="J170" s="17" t="s">
        <v>254</v>
      </c>
      <c r="K170" s="14" t="s">
        <v>53</v>
      </c>
      <c r="L170" s="14" t="s">
        <v>81</v>
      </c>
      <c r="M170" s="14">
        <v>8288094</v>
      </c>
      <c r="N170" s="14" t="str">
        <v>ערד סדרה 8809 חדש 4.86- ממשלת ישראל</v>
      </c>
    </row>
    <row r="171" spans="1:16">
      <c r="A171" s="13">
        <v>28.98</v>
      </c>
      <c r="B171" s="13"/>
      <c r="C171" s="16">
        <v>2731189.8900000001</v>
      </c>
      <c r="D171" s="13"/>
      <c r="E171" s="16">
        <v>2528928532</v>
      </c>
      <c r="F171" s="13">
        <v>4.8700000000000001</v>
      </c>
      <c r="G171" s="13"/>
      <c r="H171" s="13"/>
      <c r="I171" s="13">
        <v>8.4900000000000002</v>
      </c>
      <c r="J171" s="13"/>
      <c r="K171" s="13"/>
      <c r="L171" s="13"/>
      <c r="M171" s="13"/>
      <c r="N171" s="13" t="s">
        <v>85</v>
      </c>
    </row>
    <row r="172" spans="1:16">
      <c r="A172" s="13">
        <v>28.98</v>
      </c>
      <c r="B172" s="13"/>
      <c r="C172" s="16">
        <v>2731189.8900000001</v>
      </c>
      <c r="D172" s="13"/>
      <c r="E172" s="16">
        <v>2528928532</v>
      </c>
      <c r="F172" s="13">
        <v>4.8700000000000001</v>
      </c>
      <c r="G172" s="13"/>
      <c r="H172" s="13"/>
      <c r="I172" s="13">
        <v>8.4900000000000002</v>
      </c>
      <c r="J172" s="13"/>
      <c r="K172" s="13"/>
      <c r="L172" s="13"/>
      <c r="M172" s="13"/>
      <c r="N172" s="13" t="str">
        <v>סה"כ ערד</v>
      </c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 t="str">
        <v>מירון</v>
      </c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6">
      <c r="A175" s="14">
        <v>0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/>
      <c r="K175" s="14"/>
      <c r="L175" s="14">
        <v>0</v>
      </c>
      <c r="M175" s="14">
        <v>0</v>
      </c>
      <c r="N175" s="14">
        <v>0</v>
      </c>
    </row>
    <row r="176" spans="1:16">
      <c r="A176" s="13">
        <v>0</v>
      </c>
      <c r="B176" s="13"/>
      <c r="C176" s="13">
        <v>0</v>
      </c>
      <c r="D176" s="13"/>
      <c r="E176" s="13">
        <v>0</v>
      </c>
      <c r="F176" s="13">
        <v>0</v>
      </c>
      <c r="G176" s="13"/>
      <c r="H176" s="13"/>
      <c r="I176" s="13">
        <v>0</v>
      </c>
      <c r="J176" s="13"/>
      <c r="K176" s="13"/>
      <c r="L176" s="13"/>
      <c r="M176" s="13"/>
      <c r="N176" s="13" t="s">
        <v>85</v>
      </c>
    </row>
    <row r="177" spans="1:16">
      <c r="A177" s="13">
        <v>0</v>
      </c>
      <c r="B177" s="13"/>
      <c r="C177" s="13">
        <v>0</v>
      </c>
      <c r="D177" s="13"/>
      <c r="E177" s="13">
        <v>0</v>
      </c>
      <c r="F177" s="13">
        <v>0</v>
      </c>
      <c r="G177" s="13"/>
      <c r="H177" s="13"/>
      <c r="I177" s="13">
        <v>0</v>
      </c>
      <c r="J177" s="13"/>
      <c r="K177" s="13"/>
      <c r="L177" s="13"/>
      <c r="M177" s="13"/>
      <c r="N177" s="13" t="str">
        <v>סה"כ מירון</v>
      </c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 t="str">
        <v>פיקדונות חשכ"ל</v>
      </c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6">
      <c r="A180" s="14">
        <v>0</v>
      </c>
      <c r="B180" s="14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/>
      <c r="K180" s="14"/>
      <c r="L180" s="14">
        <v>0</v>
      </c>
      <c r="M180" s="14">
        <v>0</v>
      </c>
      <c r="N180" s="14">
        <v>0</v>
      </c>
    </row>
    <row r="181" spans="1:16">
      <c r="A181" s="13">
        <v>0</v>
      </c>
      <c r="B181" s="13"/>
      <c r="C181" s="13">
        <v>0</v>
      </c>
      <c r="D181" s="13"/>
      <c r="E181" s="13">
        <v>0</v>
      </c>
      <c r="F181" s="13">
        <v>0</v>
      </c>
      <c r="G181" s="13"/>
      <c r="H181" s="13"/>
      <c r="I181" s="13">
        <v>0</v>
      </c>
      <c r="J181" s="13"/>
      <c r="K181" s="13"/>
      <c r="L181" s="13"/>
      <c r="M181" s="13"/>
      <c r="N181" s="13" t="s">
        <v>85</v>
      </c>
    </row>
    <row r="182" spans="1:16">
      <c r="A182" s="13">
        <v>0</v>
      </c>
      <c r="B182" s="13"/>
      <c r="C182" s="13">
        <v>0</v>
      </c>
      <c r="D182" s="13"/>
      <c r="E182" s="13">
        <v>0</v>
      </c>
      <c r="F182" s="13">
        <v>0</v>
      </c>
      <c r="G182" s="13"/>
      <c r="H182" s="13"/>
      <c r="I182" s="13">
        <v>0</v>
      </c>
      <c r="J182" s="13"/>
      <c r="K182" s="13"/>
      <c r="L182" s="13"/>
      <c r="M182" s="13"/>
      <c r="N182" s="13" t="str">
        <v>סה"כ פיקדונות חשכ"ל</v>
      </c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 t="s">
        <v>205</v>
      </c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6">
      <c r="A185" s="14">
        <v>0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/>
      <c r="K185" s="14"/>
      <c r="L185" s="14">
        <v>0</v>
      </c>
      <c r="M185" s="14">
        <v>0</v>
      </c>
      <c r="N185" s="14">
        <v>0</v>
      </c>
    </row>
    <row r="186" spans="1:16">
      <c r="A186" s="13">
        <v>0</v>
      </c>
      <c r="B186" s="13"/>
      <c r="C186" s="13">
        <v>0</v>
      </c>
      <c r="D186" s="13"/>
      <c r="E186" s="13">
        <v>0</v>
      </c>
      <c r="F186" s="13">
        <v>0</v>
      </c>
      <c r="G186" s="13"/>
      <c r="H186" s="13"/>
      <c r="I186" s="13">
        <v>0</v>
      </c>
      <c r="J186" s="13"/>
      <c r="K186" s="13"/>
      <c r="L186" s="13"/>
      <c r="M186" s="13"/>
      <c r="N186" s="13" t="s">
        <v>85</v>
      </c>
    </row>
    <row r="187" spans="1:16">
      <c r="A187" s="13">
        <v>0</v>
      </c>
      <c r="B187" s="13"/>
      <c r="C187" s="13">
        <v>0</v>
      </c>
      <c r="D187" s="13"/>
      <c r="E187" s="13">
        <v>0</v>
      </c>
      <c r="F187" s="13">
        <v>0</v>
      </c>
      <c r="G187" s="13"/>
      <c r="H187" s="13"/>
      <c r="I187" s="13">
        <v>0</v>
      </c>
      <c r="J187" s="13"/>
      <c r="K187" s="13"/>
      <c r="L187" s="13"/>
      <c r="M187" s="13"/>
      <c r="N187" s="13" t="s">
        <v>206</v>
      </c>
    </row>
    <row r="188" spans="1:16">
      <c r="A188" s="13">
        <v>28.98</v>
      </c>
      <c r="B188" s="13"/>
      <c r="C188" s="16">
        <v>2731189.8900000001</v>
      </c>
      <c r="D188" s="13"/>
      <c r="E188" s="16">
        <v>2528928532</v>
      </c>
      <c r="F188" s="13">
        <v>4.8700000000000001</v>
      </c>
      <c r="G188" s="13"/>
      <c r="H188" s="13"/>
      <c r="I188" s="13">
        <v>8.4900000000000002</v>
      </c>
      <c r="J188" s="13"/>
      <c r="K188" s="13"/>
      <c r="L188" s="13"/>
      <c r="M188" s="13"/>
      <c r="N188" s="13" t="s">
        <v>71</v>
      </c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 t="s">
        <v>72</v>
      </c>
    </row>
    <row r="190" spans="1:16" ht="22.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 t="str">
        <v>אג"ח של ממשלת ישראל שהונפקו בחו"ל</v>
      </c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6">
      <c r="A192" s="14">
        <v>0</v>
      </c>
      <c r="B192" s="14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/>
      <c r="K192" s="14"/>
      <c r="L192" s="14">
        <v>0</v>
      </c>
      <c r="M192" s="14">
        <v>0</v>
      </c>
      <c r="N192" s="14">
        <v>0</v>
      </c>
    </row>
    <row r="193" spans="1:16">
      <c r="A193" s="13">
        <v>0</v>
      </c>
      <c r="B193" s="13"/>
      <c r="C193" s="13">
        <v>0</v>
      </c>
      <c r="D193" s="13"/>
      <c r="E193" s="13">
        <v>0</v>
      </c>
      <c r="F193" s="13">
        <v>0</v>
      </c>
      <c r="G193" s="13"/>
      <c r="H193" s="13"/>
      <c r="I193" s="13">
        <v>0</v>
      </c>
      <c r="J193" s="13"/>
      <c r="K193" s="13"/>
      <c r="L193" s="13"/>
      <c r="M193" s="13"/>
      <c r="N193" s="13" t="s">
        <v>85</v>
      </c>
    </row>
    <row r="194" spans="1:16" ht="22.5">
      <c r="A194" s="13">
        <v>0</v>
      </c>
      <c r="B194" s="13"/>
      <c r="C194" s="13">
        <v>0</v>
      </c>
      <c r="D194" s="13"/>
      <c r="E194" s="13">
        <v>0</v>
      </c>
      <c r="F194" s="13">
        <v>0</v>
      </c>
      <c r="G194" s="13"/>
      <c r="H194" s="13"/>
      <c r="I194" s="13">
        <v>0</v>
      </c>
      <c r="J194" s="13"/>
      <c r="K194" s="13"/>
      <c r="L194" s="13"/>
      <c r="M194" s="13"/>
      <c r="N194" s="13" t="str">
        <v>סה"כ אג"ח של ממשלת ישראל שהונפקו בחו"ל</v>
      </c>
    </row>
    <row r="195" spans="1:16" ht="22.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 t="str">
        <v>אג"ח לא סחיר שהנפיקו ממשלות זרות בחו"ל</v>
      </c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6">
      <c r="A197" s="14">
        <v>0</v>
      </c>
      <c r="B197" s="14">
        <v>0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/>
      <c r="K197" s="14"/>
      <c r="L197" s="14">
        <v>0</v>
      </c>
      <c r="M197" s="14">
        <v>0</v>
      </c>
      <c r="N197" s="14">
        <v>0</v>
      </c>
    </row>
    <row r="198" spans="1:16">
      <c r="A198" s="13">
        <v>0</v>
      </c>
      <c r="B198" s="13"/>
      <c r="C198" s="13">
        <v>0</v>
      </c>
      <c r="D198" s="13"/>
      <c r="E198" s="13">
        <v>0</v>
      </c>
      <c r="F198" s="13">
        <v>0</v>
      </c>
      <c r="G198" s="13"/>
      <c r="H198" s="13"/>
      <c r="I198" s="13">
        <v>0</v>
      </c>
      <c r="J198" s="13"/>
      <c r="K198" s="13"/>
      <c r="L198" s="13"/>
      <c r="M198" s="13"/>
      <c r="N198" s="13" t="s">
        <v>85</v>
      </c>
    </row>
    <row r="199" spans="1:16" ht="22.5">
      <c r="A199" s="13">
        <v>0</v>
      </c>
      <c r="B199" s="13"/>
      <c r="C199" s="13">
        <v>0</v>
      </c>
      <c r="D199" s="13"/>
      <c r="E199" s="13">
        <v>0</v>
      </c>
      <c r="F199" s="13">
        <v>0</v>
      </c>
      <c r="G199" s="13"/>
      <c r="H199" s="13"/>
      <c r="I199" s="13">
        <v>0</v>
      </c>
      <c r="J199" s="13"/>
      <c r="K199" s="13"/>
      <c r="L199" s="13"/>
      <c r="M199" s="13"/>
      <c r="N199" s="13" t="str">
        <v>סה"כ אג"ח לא סחיר שהנפיקו ממשלות זרות בחו"ל</v>
      </c>
    </row>
    <row r="200" spans="1:16">
      <c r="A200" s="13">
        <v>0</v>
      </c>
      <c r="B200" s="13"/>
      <c r="C200" s="13">
        <v>0</v>
      </c>
      <c r="D200" s="13"/>
      <c r="E200" s="13">
        <v>0</v>
      </c>
      <c r="F200" s="13">
        <v>0</v>
      </c>
      <c r="G200" s="13"/>
      <c r="H200" s="13"/>
      <c r="I200" s="13">
        <v>0</v>
      </c>
      <c r="J200" s="13"/>
      <c r="K200" s="13"/>
      <c r="L200" s="13"/>
      <c r="M200" s="13"/>
      <c r="N200" s="13" t="s">
        <v>75</v>
      </c>
    </row>
    <row r="201" spans="1:16" ht="24">
      <c r="A201" s="10">
        <v>28.98</v>
      </c>
      <c r="B201" s="10"/>
      <c r="C201" s="11">
        <v>2731189.8999999999</v>
      </c>
      <c r="D201" s="10"/>
      <c r="E201" s="11">
        <v>2528928532</v>
      </c>
      <c r="F201" s="10">
        <v>4.8700000000000001</v>
      </c>
      <c r="G201" s="10"/>
      <c r="H201" s="10"/>
      <c r="I201" s="10">
        <v>8.4900000000000002</v>
      </c>
      <c r="J201" s="10"/>
      <c r="K201" s="10"/>
      <c r="L201" s="10"/>
      <c r="M201" s="10"/>
      <c r="N201" s="10" t="s">
        <v>89</v>
      </c>
    </row>
    <row r="20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2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9.42578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לא סחירים - תעודות חוב מסחריות</v>
      </c>
      <c r="Q2" s="12" t="s">
        <f>HYPERLINK("#'"&amp;גיליון1!$A$32&amp;"'!C6",גיליון1!$B$32)</f>
        <v>30</v>
      </c>
    </row>
    <row r="3" spans="1:17" customHeight="1" ht="3.6"/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76</v>
      </c>
      <c r="C7" s="6" t="s">
        <v>45</v>
      </c>
      <c r="D7" s="6" t="s">
        <v>78</v>
      </c>
      <c r="E7" s="6" t="s">
        <v>79</v>
      </c>
      <c r="F7" s="6" t="s">
        <v>46</v>
      </c>
      <c r="G7" s="6" t="s">
        <v>47</v>
      </c>
      <c r="H7" s="6" t="s">
        <v>31</v>
      </c>
      <c r="I7" s="6" t="s">
        <v>80</v>
      </c>
      <c r="J7" s="6" t="s">
        <v>233</v>
      </c>
      <c r="K7" s="6" t="s">
        <v>48</v>
      </c>
      <c r="L7" s="6" t="s">
        <v>49</v>
      </c>
      <c r="M7" s="6" t="s">
        <v>90</v>
      </c>
      <c r="N7" s="6" t="s">
        <v>50</v>
      </c>
      <c r="O7" s="6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91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/>
      <c r="L10" s="14">
        <v>0</v>
      </c>
      <c r="M10" s="14">
        <v>0</v>
      </c>
      <c r="N10" s="14">
        <v>0</v>
      </c>
      <c r="O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/>
      <c r="O11" s="13" t="s">
        <v>92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82</v>
      </c>
    </row>
    <row r="13" spans="1:17" ht="22.5">
      <c r="A13" s="14">
        <v>0.080000000000000002</v>
      </c>
      <c r="B13" s="14">
        <v>0</v>
      </c>
      <c r="C13" s="15">
        <v>7845.3100000000004</v>
      </c>
      <c r="D13" s="14">
        <v>100.31</v>
      </c>
      <c r="E13" s="15">
        <v>7821064</v>
      </c>
      <c r="F13" s="14">
        <v>0.33000000000000002</v>
      </c>
      <c r="G13" s="14">
        <v>0.55000000000000004</v>
      </c>
      <c r="H13" s="14" t="s">
        <v>65</v>
      </c>
      <c r="I13" s="14">
        <v>0.75</v>
      </c>
      <c r="J13" s="14" t="s">
        <v>259</v>
      </c>
      <c r="K13" s="14" t="s">
        <v>53</v>
      </c>
      <c r="L13" s="14" t="s">
        <v>67</v>
      </c>
      <c r="M13" s="14" t="s">
        <v>104</v>
      </c>
      <c r="N13" s="14">
        <v>1132810</v>
      </c>
      <c r="O13" s="14" t="str">
        <v>נ.ע.מ עזריאלי 24.06.14- עזריאלי</v>
      </c>
    </row>
    <row r="14" spans="1:17" ht="33.75">
      <c r="A14" s="14">
        <v>0.02</v>
      </c>
      <c r="B14" s="14">
        <v>0</v>
      </c>
      <c r="C14" s="15">
        <v>2247.5500000000002</v>
      </c>
      <c r="D14" s="14">
        <v>101.15000000000001</v>
      </c>
      <c r="E14" s="15">
        <v>2222000</v>
      </c>
      <c r="F14" s="14">
        <v>0.96999999999999997</v>
      </c>
      <c r="G14" s="14">
        <v>1.6499999999999999</v>
      </c>
      <c r="H14" s="14" t="s">
        <v>65</v>
      </c>
      <c r="I14" s="14">
        <v>0.63</v>
      </c>
      <c r="J14" s="14" t="str">
        <v>27/06/13</v>
      </c>
      <c r="K14" s="14" t="s">
        <v>140</v>
      </c>
      <c r="L14" s="14" t="s">
        <v>141</v>
      </c>
      <c r="M14" s="14" t="s">
        <v>122</v>
      </c>
      <c r="N14" s="14">
        <v>393066</v>
      </c>
      <c r="O14" s="14" t="str">
        <v>דור אלון אנרגיה בישראל (1988) בע"מ- דור אלון</v>
      </c>
    </row>
    <row r="15" spans="1:17">
      <c r="A15" s="13">
        <v>0.11</v>
      </c>
      <c r="B15" s="13"/>
      <c r="C15" s="16">
        <v>10092.860000000001</v>
      </c>
      <c r="D15" s="13"/>
      <c r="E15" s="16">
        <v>10043064</v>
      </c>
      <c r="F15" s="13">
        <v>0.46999999999999997</v>
      </c>
      <c r="G15" s="13"/>
      <c r="H15" s="13"/>
      <c r="I15" s="13">
        <v>0.71999999999999997</v>
      </c>
      <c r="J15" s="13"/>
      <c r="K15" s="13"/>
      <c r="L15" s="13"/>
      <c r="M15" s="13"/>
      <c r="N15" s="13"/>
      <c r="O15" s="13" t="s">
        <v>84</v>
      </c>
    </row>
    <row r="16" spans="1:1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s">
        <v>93</v>
      </c>
    </row>
    <row r="17" spans="1:17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/>
      <c r="K17" s="14"/>
      <c r="L17" s="14">
        <v>0</v>
      </c>
      <c r="M17" s="14">
        <v>0</v>
      </c>
      <c r="N17" s="14">
        <v>0</v>
      </c>
      <c r="O17" s="14">
        <v>0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94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205</v>
      </c>
    </row>
    <row r="20" spans="1:17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/>
      <c r="K20" s="14"/>
      <c r="L20" s="14">
        <v>0</v>
      </c>
      <c r="M20" s="14">
        <v>0</v>
      </c>
      <c r="N20" s="14">
        <v>0</v>
      </c>
      <c r="O20" s="14">
        <v>0</v>
      </c>
    </row>
    <row r="21" spans="1:17">
      <c r="A21" s="13">
        <v>0</v>
      </c>
      <c r="B21" s="13"/>
      <c r="C21" s="13">
        <v>0</v>
      </c>
      <c r="D21" s="13"/>
      <c r="E21" s="13">
        <v>0</v>
      </c>
      <c r="F21" s="13">
        <v>0</v>
      </c>
      <c r="G21" s="13"/>
      <c r="H21" s="13"/>
      <c r="I21" s="13">
        <v>0</v>
      </c>
      <c r="J21" s="13"/>
      <c r="K21" s="13"/>
      <c r="L21" s="13"/>
      <c r="M21" s="13"/>
      <c r="N21" s="13"/>
      <c r="O21" s="13" t="s">
        <v>206</v>
      </c>
    </row>
    <row r="22" spans="1:17">
      <c r="A22" s="13">
        <v>0.11</v>
      </c>
      <c r="B22" s="13"/>
      <c r="C22" s="16">
        <v>10092.860000000001</v>
      </c>
      <c r="D22" s="13"/>
      <c r="E22" s="16">
        <v>10043064</v>
      </c>
      <c r="F22" s="13">
        <v>0.46999999999999997</v>
      </c>
      <c r="G22" s="13"/>
      <c r="H22" s="13"/>
      <c r="I22" s="13">
        <v>0.71999999999999997</v>
      </c>
      <c r="J22" s="13"/>
      <c r="K22" s="13"/>
      <c r="L22" s="13"/>
      <c r="M22" s="13"/>
      <c r="N22" s="13"/>
      <c r="O22" s="13" t="s">
        <v>71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72</v>
      </c>
    </row>
    <row r="24" spans="1:17" ht="22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 t="str">
        <v>תעודות חוב מסחריות של חברות ישראליות</v>
      </c>
    </row>
    <row r="25" spans="1:17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/>
      <c r="K25" s="14"/>
      <c r="L25" s="14">
        <v>0</v>
      </c>
      <c r="M25" s="14">
        <v>0</v>
      </c>
      <c r="N25" s="14">
        <v>0</v>
      </c>
      <c r="O25" s="14">
        <v>0</v>
      </c>
    </row>
    <row r="26" spans="1:17" ht="22.5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/>
      <c r="O26" s="13" t="str">
        <v>סה"כ תעודות חוב מסחריות של חברות ישראליות</v>
      </c>
    </row>
    <row r="27" spans="1:17" ht="22.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 t="str">
        <v>תעודות חוב מסחריות של חברות זרות</v>
      </c>
    </row>
    <row r="28" spans="1:17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/>
      <c r="K28" s="14"/>
      <c r="L28" s="14">
        <v>0</v>
      </c>
      <c r="M28" s="14">
        <v>0</v>
      </c>
      <c r="N28" s="14">
        <v>0</v>
      </c>
      <c r="O28" s="14">
        <v>0</v>
      </c>
    </row>
    <row r="29" spans="1:17" ht="22.5">
      <c r="A29" s="13">
        <v>0</v>
      </c>
      <c r="B29" s="13"/>
      <c r="C29" s="13">
        <v>0</v>
      </c>
      <c r="D29" s="13"/>
      <c r="E29" s="13">
        <v>0</v>
      </c>
      <c r="F29" s="13">
        <v>0</v>
      </c>
      <c r="G29" s="13"/>
      <c r="H29" s="13"/>
      <c r="I29" s="13">
        <v>0</v>
      </c>
      <c r="J29" s="13"/>
      <c r="K29" s="13"/>
      <c r="L29" s="13"/>
      <c r="M29" s="13"/>
      <c r="N29" s="13"/>
      <c r="O29" s="13" t="str">
        <v>סה"כ תעודות חוב מסחריות של חברות זרות</v>
      </c>
    </row>
    <row r="30" spans="1:17">
      <c r="A30" s="13">
        <v>0</v>
      </c>
      <c r="B30" s="13"/>
      <c r="C30" s="13">
        <v>0</v>
      </c>
      <c r="D30" s="13"/>
      <c r="E30" s="13">
        <v>0</v>
      </c>
      <c r="F30" s="13">
        <v>0</v>
      </c>
      <c r="G30" s="13"/>
      <c r="H30" s="13"/>
      <c r="I30" s="13">
        <v>0</v>
      </c>
      <c r="J30" s="13"/>
      <c r="K30" s="13"/>
      <c r="L30" s="13"/>
      <c r="M30" s="13"/>
      <c r="N30" s="13"/>
      <c r="O30" s="13" t="s">
        <v>75</v>
      </c>
    </row>
    <row r="31" spans="1:17" ht="24">
      <c r="A31" s="10">
        <v>0.11</v>
      </c>
      <c r="B31" s="10"/>
      <c r="C31" s="11">
        <v>10092.860000000001</v>
      </c>
      <c r="D31" s="10"/>
      <c r="E31" s="11">
        <v>10043064</v>
      </c>
      <c r="F31" s="10">
        <v>0.46999999999999997</v>
      </c>
      <c r="G31" s="10"/>
      <c r="H31" s="10"/>
      <c r="I31" s="10">
        <v>0.71999999999999997</v>
      </c>
      <c r="J31" s="10"/>
      <c r="K31" s="10"/>
      <c r="L31" s="10"/>
      <c r="M31" s="10"/>
      <c r="N31" s="10"/>
      <c r="O31" s="10" t="s">
        <v>99</v>
      </c>
    </row>
    <row r="3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83"/>
  <sheetViews>
    <sheetView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אג''ח קונצרני</v>
      </c>
      <c r="R2" s="12" t="s">
        <f>HYPERLINK("#'"&amp;גיליון1!$A$32&amp;"'!C6",גיליון1!$B$32)</f>
        <v>30</v>
      </c>
    </row>
    <row r="3" spans="1:18" customHeight="1" ht="3.6"/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6" t="s">
        <v>2</v>
      </c>
      <c r="B7" s="6" t="s">
        <v>76</v>
      </c>
      <c r="C7" s="6" t="s">
        <v>45</v>
      </c>
      <c r="D7" s="6" t="s">
        <v>78</v>
      </c>
      <c r="E7" s="6" t="s">
        <v>79</v>
      </c>
      <c r="F7" s="6" t="s">
        <v>46</v>
      </c>
      <c r="G7" s="6" t="s">
        <v>47</v>
      </c>
      <c r="H7" s="6" t="s">
        <v>31</v>
      </c>
      <c r="I7" s="6" t="s">
        <v>80</v>
      </c>
      <c r="J7" s="6" t="s">
        <v>233</v>
      </c>
      <c r="K7" s="6" t="s">
        <v>48</v>
      </c>
      <c r="L7" s="6" t="s">
        <v>49</v>
      </c>
      <c r="M7" s="6" t="s">
        <v>90</v>
      </c>
      <c r="N7" s="6" t="s">
        <v>50</v>
      </c>
      <c r="O7" s="6" t="s">
        <v>51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260</v>
      </c>
    </row>
    <row r="10" spans="1:18" ht="33.75">
      <c r="A10" s="14">
        <v>0.070000000000000007</v>
      </c>
      <c r="B10" s="14">
        <v>1.25</v>
      </c>
      <c r="C10" s="15">
        <v>6841.5</v>
      </c>
      <c r="D10" s="14">
        <v>136.83000000000001</v>
      </c>
      <c r="E10" s="15">
        <v>5000000</v>
      </c>
      <c r="F10" s="14">
        <v>0.55000000000000004</v>
      </c>
      <c r="G10" s="14">
        <v>4.9000000000000004</v>
      </c>
      <c r="H10" s="14" t="s">
        <v>65</v>
      </c>
      <c r="I10" s="14">
        <v>2.1499999999999999</v>
      </c>
      <c r="J10" s="14" t="str">
        <v>22/02/09</v>
      </c>
      <c r="K10" s="14" t="s">
        <v>140</v>
      </c>
      <c r="L10" s="14" t="s">
        <v>54</v>
      </c>
      <c r="M10" s="14" t="s">
        <v>119</v>
      </c>
      <c r="N10" s="14">
        <v>1095538</v>
      </c>
      <c r="O10" s="14" t="str">
        <v>מקורות אג"ח 5- מקורות</v>
      </c>
    </row>
    <row r="11" spans="1:18" ht="33.75">
      <c r="A11" s="14">
        <v>0.10000000000000001</v>
      </c>
      <c r="B11" s="14">
        <v>0</v>
      </c>
      <c r="C11" s="15">
        <v>9548.2099999999991</v>
      </c>
      <c r="D11" s="14">
        <v>130.44</v>
      </c>
      <c r="E11" s="15">
        <v>7320000</v>
      </c>
      <c r="F11" s="14">
        <v>2.2999999999999998</v>
      </c>
      <c r="G11" s="14">
        <v>4.0999999999999996</v>
      </c>
      <c r="H11" s="14" t="s">
        <v>65</v>
      </c>
      <c r="I11" s="14">
        <v>13.300000000000001</v>
      </c>
      <c r="J11" s="14" t="str">
        <v>22/04/13</v>
      </c>
      <c r="K11" s="14" t="s">
        <v>140</v>
      </c>
      <c r="L11" s="14" t="s">
        <v>54</v>
      </c>
      <c r="M11" s="14" t="s">
        <v>119</v>
      </c>
      <c r="N11" s="14">
        <v>1124346</v>
      </c>
      <c r="O11" s="14" t="str">
        <v>מקורות אגח 8-רמ- מקורות</v>
      </c>
    </row>
    <row r="12" spans="1:18" ht="22.5">
      <c r="A12" s="14">
        <v>0</v>
      </c>
      <c r="B12" s="14">
        <v>0.19</v>
      </c>
      <c r="C12" s="14">
        <v>305.80000000000001</v>
      </c>
      <c r="D12" s="14">
        <v>135.91</v>
      </c>
      <c r="E12" s="15">
        <v>225001.38</v>
      </c>
      <c r="F12" s="14">
        <v>0.97999999999999998</v>
      </c>
      <c r="G12" s="14">
        <v>5</v>
      </c>
      <c r="H12" s="14" t="s">
        <v>65</v>
      </c>
      <c r="I12" s="14">
        <v>3.0499999999999998</v>
      </c>
      <c r="J12" s="17" t="s">
        <v>254</v>
      </c>
      <c r="K12" s="14" t="s">
        <v>53</v>
      </c>
      <c r="L12" s="14" t="s">
        <v>54</v>
      </c>
      <c r="M12" s="14" t="str">
        <v>רשויות מקומיות</v>
      </c>
      <c r="N12" s="14">
        <v>1098698</v>
      </c>
      <c r="O12" s="14" t="str">
        <v>רעננה   אגח 1-מ- אחר</v>
      </c>
    </row>
    <row r="13" spans="1:18" ht="22.5">
      <c r="A13" s="14">
        <v>0.01</v>
      </c>
      <c r="B13" s="14">
        <v>0.20000000000000001</v>
      </c>
      <c r="C13" s="14">
        <v>719.24000000000001</v>
      </c>
      <c r="D13" s="14">
        <v>108.31999999999999</v>
      </c>
      <c r="E13" s="15">
        <v>664000</v>
      </c>
      <c r="F13" s="14">
        <v>1</v>
      </c>
      <c r="G13" s="14">
        <v>2.3500000000000001</v>
      </c>
      <c r="H13" s="14" t="s">
        <v>65</v>
      </c>
      <c r="I13" s="14">
        <v>4.0599999999999996</v>
      </c>
      <c r="J13" s="17" t="s">
        <v>254</v>
      </c>
      <c r="K13" s="14" t="s">
        <v>101</v>
      </c>
      <c r="L13" s="14" t="s">
        <v>107</v>
      </c>
      <c r="M13" s="14" t="s">
        <v>116</v>
      </c>
      <c r="N13" s="14">
        <v>1127562</v>
      </c>
      <c r="O13" s="14" t="str">
        <v>מגדל הון אגב-ר- מגדל</v>
      </c>
    </row>
    <row r="14" spans="1:18" ht="33.75">
      <c r="A14" s="14">
        <v>0.089999999999999997</v>
      </c>
      <c r="B14" s="14">
        <v>1.05</v>
      </c>
      <c r="C14" s="15">
        <v>8934.0200000000004</v>
      </c>
      <c r="D14" s="14">
        <v>157.06999999999999</v>
      </c>
      <c r="E14" s="15">
        <v>5687921.1699999999</v>
      </c>
      <c r="F14" s="14">
        <v>1.5600000000000001</v>
      </c>
      <c r="G14" s="14">
        <v>5.5999999999999996</v>
      </c>
      <c r="H14" s="14" t="s">
        <v>65</v>
      </c>
      <c r="I14" s="14">
        <v>6.46</v>
      </c>
      <c r="J14" s="17" t="str">
        <v>02/01/07</v>
      </c>
      <c r="K14" s="14" t="s">
        <v>53</v>
      </c>
      <c r="L14" s="14" t="s">
        <v>67</v>
      </c>
      <c r="M14" s="14" t="s">
        <v>119</v>
      </c>
      <c r="N14" s="14">
        <v>1103084</v>
      </c>
      <c r="O14" s="14" t="str">
        <v>נתיבי גז א'- נתיבי הגז הטבעי לישראל</v>
      </c>
    </row>
    <row r="15" spans="1:18" ht="45">
      <c r="A15" s="14">
        <v>0.059999999999999998</v>
      </c>
      <c r="B15" s="14">
        <v>0</v>
      </c>
      <c r="C15" s="15">
        <v>5865.79</v>
      </c>
      <c r="D15" s="14">
        <v>135.25</v>
      </c>
      <c r="E15" s="15">
        <v>4337000</v>
      </c>
      <c r="F15" s="14">
        <v>2.0699999999999998</v>
      </c>
      <c r="G15" s="14">
        <v>4.7999999999999998</v>
      </c>
      <c r="H15" s="14" t="s">
        <v>65</v>
      </c>
      <c r="I15" s="14">
        <v>9.8300000000000001</v>
      </c>
      <c r="J15" s="17" t="str">
        <v>09/12/12</v>
      </c>
      <c r="K15" s="14" t="s">
        <v>53</v>
      </c>
      <c r="L15" s="14" t="s">
        <v>67</v>
      </c>
      <c r="M15" s="14" t="s">
        <v>119</v>
      </c>
      <c r="N15" s="14">
        <v>1125509</v>
      </c>
      <c r="O15" s="14" t="str">
        <v>נתיבי הגז הטבעי לישראל סד' ג'- נתיבי הגז הטבעי לישראל</v>
      </c>
    </row>
    <row r="16" spans="1:18" ht="33.75">
      <c r="A16" s="14">
        <v>0.050000000000000003</v>
      </c>
      <c r="B16" s="14">
        <v>0</v>
      </c>
      <c r="C16" s="15">
        <v>4840.6199999999999</v>
      </c>
      <c r="D16" s="14">
        <v>103.41</v>
      </c>
      <c r="E16" s="15">
        <v>4681000</v>
      </c>
      <c r="F16" s="14">
        <v>2.75</v>
      </c>
      <c r="G16" s="14">
        <v>2.9500000000000002</v>
      </c>
      <c r="H16" s="14" t="s">
        <v>65</v>
      </c>
      <c r="I16" s="14">
        <v>9.8399999999999999</v>
      </c>
      <c r="J16" s="14" t="str">
        <v>30/07/14</v>
      </c>
      <c r="K16" s="14" t="s">
        <v>53</v>
      </c>
      <c r="L16" s="14" t="s">
        <v>67</v>
      </c>
      <c r="M16" s="14" t="s">
        <v>119</v>
      </c>
      <c r="N16" s="14">
        <v>1131994</v>
      </c>
      <c r="O16" s="14" t="str">
        <v>נתיביגז אגחד- נתיבי הגז הטבעי לישראל</v>
      </c>
    </row>
    <row r="17" spans="1:18" ht="22.5">
      <c r="A17" s="14">
        <v>0.070000000000000007</v>
      </c>
      <c r="B17" s="14">
        <v>0</v>
      </c>
      <c r="C17" s="15">
        <v>6260.8299999999999</v>
      </c>
      <c r="D17" s="14">
        <v>133.41</v>
      </c>
      <c r="E17" s="15">
        <v>4692924.4500000002</v>
      </c>
      <c r="F17" s="14">
        <v>1</v>
      </c>
      <c r="G17" s="14">
        <v>4.7999999999999998</v>
      </c>
      <c r="H17" s="14" t="s">
        <v>65</v>
      </c>
      <c r="I17" s="14">
        <v>2.1499999999999999</v>
      </c>
      <c r="J17" s="17" t="str">
        <v>04/12/12</v>
      </c>
      <c r="K17" s="14" t="s">
        <v>53</v>
      </c>
      <c r="L17" s="14" t="s">
        <v>67</v>
      </c>
      <c r="M17" s="14" t="s">
        <v>104</v>
      </c>
      <c r="N17" s="14">
        <v>1103159</v>
      </c>
      <c r="O17" s="14" t="str">
        <v>עזריאלי אג"ח א' עמיתים- עזריאלי</v>
      </c>
    </row>
    <row r="18" spans="1:18" ht="33.75">
      <c r="A18" s="14">
        <v>0</v>
      </c>
      <c r="B18" s="14">
        <v>0</v>
      </c>
      <c r="C18" s="14">
        <v>113.03</v>
      </c>
      <c r="D18" s="14">
        <v>141.28999999999999</v>
      </c>
      <c r="E18" s="15">
        <v>80000</v>
      </c>
      <c r="F18" s="14">
        <v>0.53000000000000003</v>
      </c>
      <c r="G18" s="14">
        <v>6.5</v>
      </c>
      <c r="H18" s="14" t="s">
        <v>65</v>
      </c>
      <c r="I18" s="14">
        <v>1.6599999999999999</v>
      </c>
      <c r="J18" s="17" t="s">
        <v>254</v>
      </c>
      <c r="K18" s="14" t="s">
        <v>53</v>
      </c>
      <c r="L18" s="14" t="s">
        <v>67</v>
      </c>
      <c r="M18" s="14" t="s">
        <v>102</v>
      </c>
      <c r="N18" s="14">
        <v>6626337</v>
      </c>
      <c r="O18" s="14" t="str">
        <v>פועלים שה 13165 24/12/17 6.5- בנק הפועלים</v>
      </c>
    </row>
    <row r="19" spans="1:18" ht="22.5">
      <c r="A19" s="14">
        <v>0</v>
      </c>
      <c r="B19" s="14">
        <v>0.089999999999999997</v>
      </c>
      <c r="C19" s="14">
        <v>461.51999999999998</v>
      </c>
      <c r="D19" s="14">
        <v>126.54000000000001</v>
      </c>
      <c r="E19" s="15">
        <v>364723.42999999999</v>
      </c>
      <c r="F19" s="14">
        <v>-4.1100000000000003</v>
      </c>
      <c r="G19" s="14">
        <v>4.9500000000000002</v>
      </c>
      <c r="H19" s="14" t="s">
        <v>65</v>
      </c>
      <c r="I19" s="14">
        <v>0.70999999999999996</v>
      </c>
      <c r="J19" s="17" t="s">
        <v>254</v>
      </c>
      <c r="K19" s="14" t="s">
        <v>53</v>
      </c>
      <c r="L19" s="14" t="s">
        <v>67</v>
      </c>
      <c r="M19" s="14" t="s">
        <v>104</v>
      </c>
      <c r="N19" s="14">
        <v>1093533</v>
      </c>
      <c r="O19" s="14" t="str">
        <v>קנית הש אגח-א מ- עזריאלי</v>
      </c>
    </row>
    <row r="20" spans="1:18" ht="33.75">
      <c r="A20" s="14">
        <v>0.02</v>
      </c>
      <c r="B20" s="14">
        <v>0</v>
      </c>
      <c r="C20" s="15">
        <v>1493.3</v>
      </c>
      <c r="D20" s="14">
        <v>149.33000000000001</v>
      </c>
      <c r="E20" s="15">
        <v>1000000</v>
      </c>
      <c r="F20" s="14">
        <v>0.77000000000000002</v>
      </c>
      <c r="G20" s="14">
        <v>6.4500000000000002</v>
      </c>
      <c r="H20" s="14" t="s">
        <v>65</v>
      </c>
      <c r="I20" s="14">
        <v>1.28</v>
      </c>
      <c r="J20" s="17" t="s">
        <v>251</v>
      </c>
      <c r="K20" s="14" t="s">
        <v>53</v>
      </c>
      <c r="L20" s="14" t="s">
        <v>67</v>
      </c>
      <c r="M20" s="14" t="s">
        <v>102</v>
      </c>
      <c r="N20" s="14">
        <v>90741164</v>
      </c>
      <c r="O20" s="14" t="str">
        <v>ש"ה לאומי למשכנתאות 6.45%- בנק לאומי</v>
      </c>
    </row>
    <row r="21" spans="1:18">
      <c r="A21" s="14">
        <v>0.01</v>
      </c>
      <c r="B21" s="14">
        <v>0</v>
      </c>
      <c r="C21" s="14">
        <v>641.17999999999995</v>
      </c>
      <c r="D21" s="14">
        <v>106.17</v>
      </c>
      <c r="E21" s="15">
        <v>603921.46999999997</v>
      </c>
      <c r="F21" s="14">
        <v>1.6599999999999999</v>
      </c>
      <c r="G21" s="14">
        <v>4.2000000000000002</v>
      </c>
      <c r="H21" s="14" t="s">
        <v>65</v>
      </c>
      <c r="I21" s="14">
        <v>0.93999999999999995</v>
      </c>
      <c r="J21" s="17" t="s">
        <v>254</v>
      </c>
      <c r="K21" s="14" t="s">
        <v>101</v>
      </c>
      <c r="L21" s="14" t="s">
        <v>111</v>
      </c>
      <c r="M21" s="14" t="s">
        <v>138</v>
      </c>
      <c r="N21" s="14">
        <v>1127083</v>
      </c>
      <c r="O21" s="14" t="str">
        <v>חמית 10 א-ל- חמית</v>
      </c>
    </row>
    <row r="22" spans="1:18">
      <c r="A22" s="14">
        <v>0</v>
      </c>
      <c r="B22" s="14">
        <v>0</v>
      </c>
      <c r="C22" s="14">
        <v>156.88999999999999</v>
      </c>
      <c r="D22" s="14">
        <v>105.56999999999999</v>
      </c>
      <c r="E22" s="15">
        <v>148615.48000000001</v>
      </c>
      <c r="F22" s="14">
        <v>2.5</v>
      </c>
      <c r="G22" s="14">
        <v>4.2000000000000002</v>
      </c>
      <c r="H22" s="14" t="s">
        <v>65</v>
      </c>
      <c r="I22" s="14">
        <v>1.0600000000000001</v>
      </c>
      <c r="J22" s="17" t="s">
        <v>254</v>
      </c>
      <c r="K22" s="14" t="s">
        <v>101</v>
      </c>
      <c r="L22" s="14" t="s">
        <v>111</v>
      </c>
      <c r="M22" s="14" t="s">
        <v>138</v>
      </c>
      <c r="N22" s="14">
        <v>915341610</v>
      </c>
      <c r="O22" s="14" t="str">
        <v>חמית 9 א-ל- חמית</v>
      </c>
    </row>
    <row r="23" spans="1:18" ht="33.75">
      <c r="A23" s="14">
        <v>0.17000000000000001</v>
      </c>
      <c r="B23" s="14">
        <v>0</v>
      </c>
      <c r="C23" s="15">
        <v>16035.129999999999</v>
      </c>
      <c r="D23" s="14">
        <v>126.78</v>
      </c>
      <c r="E23" s="15">
        <v>12648000</v>
      </c>
      <c r="F23" s="14">
        <v>3.5899999999999999</v>
      </c>
      <c r="G23" s="14">
        <v>6</v>
      </c>
      <c r="H23" s="14" t="s">
        <v>65</v>
      </c>
      <c r="I23" s="14">
        <v>8.9800000000000004</v>
      </c>
      <c r="J23" s="17" t="str">
        <v>07/05/14</v>
      </c>
      <c r="K23" s="14" t="s">
        <v>101</v>
      </c>
      <c r="L23" s="14" t="s">
        <v>111</v>
      </c>
      <c r="M23" s="14" t="s">
        <v>119</v>
      </c>
      <c r="N23" s="14">
        <v>6000186</v>
      </c>
      <c r="O23" s="14" t="str">
        <v>חשמל סד' 2029- חברת החשמל</v>
      </c>
    </row>
    <row r="24" spans="1:18" ht="45">
      <c r="A24" s="14">
        <v>0.11</v>
      </c>
      <c r="B24" s="14">
        <v>0</v>
      </c>
      <c r="C24" s="15">
        <v>10771.379999999999</v>
      </c>
      <c r="D24" s="14">
        <v>117.58</v>
      </c>
      <c r="E24" s="15">
        <v>9160895</v>
      </c>
      <c r="F24" s="14">
        <v>3.0299999999999998</v>
      </c>
      <c r="G24" s="14">
        <v>4.5</v>
      </c>
      <c r="H24" s="14" t="s">
        <v>65</v>
      </c>
      <c r="I24" s="14">
        <v>5.1600000000000001</v>
      </c>
      <c r="J24" s="14" t="str">
        <v>13/11/12</v>
      </c>
      <c r="K24" s="14" t="s">
        <v>140</v>
      </c>
      <c r="L24" s="14" t="s">
        <v>110</v>
      </c>
      <c r="M24" s="14" t="s">
        <v>116</v>
      </c>
      <c r="N24" s="14">
        <v>5660055</v>
      </c>
      <c r="O24" s="14" t="str">
        <v>מנורה מבטחים החזקות סד' ב'- מנורה מבטחים החזקות</v>
      </c>
    </row>
    <row r="25" spans="1:18" ht="22.5">
      <c r="A25" s="14">
        <v>0</v>
      </c>
      <c r="B25" s="14">
        <v>0</v>
      </c>
      <c r="C25" s="14">
        <v>21.969999999999999</v>
      </c>
      <c r="D25" s="14">
        <v>118.05</v>
      </c>
      <c r="E25" s="15">
        <v>18610.939999999999</v>
      </c>
      <c r="F25" s="14">
        <v>0</v>
      </c>
      <c r="G25" s="14">
        <v>0</v>
      </c>
      <c r="H25" s="14" t="s">
        <v>65</v>
      </c>
      <c r="I25" s="14">
        <v>0</v>
      </c>
      <c r="J25" s="17" t="str">
        <v>09/11/09</v>
      </c>
      <c r="K25" s="14" t="s">
        <v>53</v>
      </c>
      <c r="L25" s="14" t="s">
        <v>121</v>
      </c>
      <c r="M25" s="14" t="s">
        <v>160</v>
      </c>
      <c r="N25" s="14">
        <v>1116029</v>
      </c>
      <c r="O25" s="14" t="str">
        <v>גלובל פיננסיים 8 ג'- דש איפקס</v>
      </c>
    </row>
    <row r="26" spans="1:18" ht="22.5">
      <c r="A26" s="14">
        <v>0.01</v>
      </c>
      <c r="B26" s="14">
        <v>0.20999999999999999</v>
      </c>
      <c r="C26" s="15">
        <v>1034.1900000000001</v>
      </c>
      <c r="D26" s="14">
        <v>138.88999999999999</v>
      </c>
      <c r="E26" s="15">
        <v>744608</v>
      </c>
      <c r="F26" s="14">
        <v>0.84999999999999998</v>
      </c>
      <c r="G26" s="14">
        <v>4.9500000000000002</v>
      </c>
      <c r="H26" s="14" t="s">
        <v>65</v>
      </c>
      <c r="I26" s="14">
        <v>2.7999999999999998</v>
      </c>
      <c r="J26" s="17" t="str">
        <v>12/11/12</v>
      </c>
      <c r="K26" s="14" t="s">
        <v>140</v>
      </c>
      <c r="L26" s="14" t="s">
        <v>121</v>
      </c>
      <c r="M26" s="14" t="s">
        <v>125</v>
      </c>
      <c r="N26" s="14">
        <v>1103092</v>
      </c>
      <c r="O26" s="14" t="str">
        <v>משאב ייזום סדרה ג'- משאב</v>
      </c>
    </row>
    <row r="27" spans="1:18" ht="45">
      <c r="A27" s="14">
        <v>0.23999999999999999</v>
      </c>
      <c r="B27" s="14">
        <v>0</v>
      </c>
      <c r="C27" s="15">
        <v>22648.5</v>
      </c>
      <c r="D27" s="14">
        <v>129.41999999999999</v>
      </c>
      <c r="E27" s="15">
        <v>17500000</v>
      </c>
      <c r="F27" s="14">
        <v>0.96999999999999997</v>
      </c>
      <c r="G27" s="14">
        <v>4</v>
      </c>
      <c r="H27" s="14" t="s">
        <v>65</v>
      </c>
      <c r="I27" s="14">
        <v>5.04</v>
      </c>
      <c r="J27" s="14" t="s">
        <v>261</v>
      </c>
      <c r="K27" s="14" t="s">
        <v>53</v>
      </c>
      <c r="L27" s="14" t="s">
        <v>121</v>
      </c>
      <c r="M27" s="14" t="s">
        <v>102</v>
      </c>
      <c r="N27" s="14">
        <v>24223671</v>
      </c>
      <c r="O27" s="14" t="str">
        <v>שטר הון בנק מרכנתיל דיסקונט- בנק מרכנתיל דיסקונט</v>
      </c>
    </row>
    <row r="28" spans="1:18" ht="22.5">
      <c r="A28" s="14">
        <v>0.040000000000000001</v>
      </c>
      <c r="B28" s="14">
        <v>1.24</v>
      </c>
      <c r="C28" s="15">
        <v>4081.1799999999998</v>
      </c>
      <c r="D28" s="14">
        <v>125.37</v>
      </c>
      <c r="E28" s="15">
        <v>3255308.5800000001</v>
      </c>
      <c r="F28" s="14">
        <v>1.6499999999999999</v>
      </c>
      <c r="G28" s="14">
        <v>5</v>
      </c>
      <c r="H28" s="14" t="s">
        <v>65</v>
      </c>
      <c r="I28" s="14">
        <v>0.83999999999999997</v>
      </c>
      <c r="J28" s="14" t="str">
        <v>27/02/07</v>
      </c>
      <c r="K28" s="14" t="s">
        <v>53</v>
      </c>
      <c r="L28" s="14" t="s">
        <v>136</v>
      </c>
      <c r="M28" s="14" t="s">
        <v>125</v>
      </c>
      <c r="N28" s="14">
        <v>6940134</v>
      </c>
      <c r="O28" s="14" t="str">
        <v>אלקו החזקות אג"ח 9- אלקו החזקות</v>
      </c>
    </row>
    <row r="29" spans="1:18" ht="33.75">
      <c r="A29" s="14">
        <v>0.02</v>
      </c>
      <c r="B29" s="14">
        <v>0.14000000000000001</v>
      </c>
      <c r="C29" s="15">
        <v>2350.8600000000001</v>
      </c>
      <c r="D29" s="14">
        <v>140.77000000000001</v>
      </c>
      <c r="E29" s="15">
        <v>1670000</v>
      </c>
      <c r="F29" s="14">
        <v>1</v>
      </c>
      <c r="G29" s="14">
        <v>6.5</v>
      </c>
      <c r="H29" s="14" t="s">
        <v>65</v>
      </c>
      <c r="I29" s="14">
        <v>2.3599999999999999</v>
      </c>
      <c r="J29" s="17" t="str">
        <v>09/06/10</v>
      </c>
      <c r="K29" s="14" t="s">
        <v>140</v>
      </c>
      <c r="L29" s="14" t="s">
        <v>136</v>
      </c>
      <c r="M29" s="14" t="s">
        <v>119</v>
      </c>
      <c r="N29" s="14">
        <v>6000046</v>
      </c>
      <c r="O29" s="14" t="str">
        <v>חברת חשמל סד' י"ב 2017- חברת החשמל</v>
      </c>
    </row>
    <row r="30" spans="1:18" ht="33.75">
      <c r="A30" s="14">
        <v>0.45000000000000001</v>
      </c>
      <c r="B30" s="14">
        <v>0</v>
      </c>
      <c r="C30" s="15">
        <v>42031.43</v>
      </c>
      <c r="D30" s="14">
        <v>130.13</v>
      </c>
      <c r="E30" s="15">
        <v>32299570</v>
      </c>
      <c r="F30" s="14">
        <v>2.6000000000000001</v>
      </c>
      <c r="G30" s="14">
        <v>6</v>
      </c>
      <c r="H30" s="14" t="s">
        <v>65</v>
      </c>
      <c r="I30" s="14">
        <v>5.9299999999999997</v>
      </c>
      <c r="J30" s="14" t="str">
        <v>20/01/11</v>
      </c>
      <c r="K30" s="14" t="s">
        <v>140</v>
      </c>
      <c r="L30" s="14" t="s">
        <v>136</v>
      </c>
      <c r="M30" s="14" t="s">
        <v>119</v>
      </c>
      <c r="N30" s="14">
        <v>6000129</v>
      </c>
      <c r="O30" s="14" t="str">
        <v>חברת חשמל סדרה 2022- חברת החשמל</v>
      </c>
    </row>
    <row r="31" spans="1:18" ht="22.5">
      <c r="A31" s="14">
        <v>0.02</v>
      </c>
      <c r="B31" s="14">
        <v>0.44</v>
      </c>
      <c r="C31" s="15">
        <v>1586.1600000000001</v>
      </c>
      <c r="D31" s="14">
        <v>132.18000000000001</v>
      </c>
      <c r="E31" s="15">
        <v>1200000</v>
      </c>
      <c r="F31" s="14">
        <v>0.92000000000000004</v>
      </c>
      <c r="G31" s="14">
        <v>6.5</v>
      </c>
      <c r="H31" s="14" t="s">
        <v>65</v>
      </c>
      <c r="I31" s="14">
        <v>1.7</v>
      </c>
      <c r="J31" s="14" t="str">
        <v>19/11/12</v>
      </c>
      <c r="K31" s="14" t="s">
        <v>140</v>
      </c>
      <c r="L31" s="14" t="s">
        <v>136</v>
      </c>
      <c r="M31" s="14" t="s">
        <v>128</v>
      </c>
      <c r="N31" s="14">
        <v>1109198</v>
      </c>
      <c r="O31" s="14" t="str">
        <v>יצחקי מחסנים אג"ח א'- יצחקי מחסנים</v>
      </c>
    </row>
    <row r="32" spans="1:18" ht="33.75">
      <c r="A32" s="14">
        <v>0.040000000000000001</v>
      </c>
      <c r="B32" s="14">
        <v>0</v>
      </c>
      <c r="C32" s="15">
        <v>4022.3400000000001</v>
      </c>
      <c r="D32" s="14">
        <v>159.38999999999999</v>
      </c>
      <c r="E32" s="15">
        <v>2523583</v>
      </c>
      <c r="F32" s="14">
        <v>1.3500000000000001</v>
      </c>
      <c r="G32" s="14">
        <v>5.75</v>
      </c>
      <c r="H32" s="14" t="s">
        <v>65</v>
      </c>
      <c r="I32" s="14">
        <v>6.7300000000000004</v>
      </c>
      <c r="J32" s="17" t="s">
        <v>257</v>
      </c>
      <c r="K32" s="14" t="s">
        <v>53</v>
      </c>
      <c r="L32" s="14" t="s">
        <v>136</v>
      </c>
      <c r="M32" s="14" t="s">
        <v>102</v>
      </c>
      <c r="N32" s="14">
        <v>6620280</v>
      </c>
      <c r="O32" s="14" t="str">
        <v>ש"ה בנה"פ  מורכב ג' 2022- בנק הפועלים</v>
      </c>
    </row>
    <row r="33" spans="1:18" ht="33.75">
      <c r="A33" s="14">
        <v>0.089999999999999997</v>
      </c>
      <c r="B33" s="14">
        <v>0</v>
      </c>
      <c r="C33" s="15">
        <v>8913</v>
      </c>
      <c r="D33" s="14">
        <v>148.55000000000001</v>
      </c>
      <c r="E33" s="15">
        <v>6000000</v>
      </c>
      <c r="F33" s="14">
        <v>0.91000000000000003</v>
      </c>
      <c r="G33" s="14">
        <v>6.9000000000000004</v>
      </c>
      <c r="H33" s="14" t="s">
        <v>65</v>
      </c>
      <c r="I33" s="14">
        <v>2.5800000000000001</v>
      </c>
      <c r="J33" s="17" t="str">
        <v>06/06/02</v>
      </c>
      <c r="K33" s="14" t="s">
        <v>53</v>
      </c>
      <c r="L33" s="14" t="s">
        <v>136</v>
      </c>
      <c r="M33" s="14" t="s">
        <v>102</v>
      </c>
      <c r="N33" s="14">
        <v>6401673</v>
      </c>
      <c r="O33" s="14" t="str">
        <v>ש"ה בנק לאומי 6.9%  2017- בנק לאומי</v>
      </c>
    </row>
    <row r="34" spans="1:18" ht="45">
      <c r="A34" s="14">
        <v>0.089999999999999997</v>
      </c>
      <c r="B34" s="14">
        <v>0</v>
      </c>
      <c r="C34" s="15">
        <v>8839.7999999999993</v>
      </c>
      <c r="D34" s="14">
        <v>147.33000000000001</v>
      </c>
      <c r="E34" s="15">
        <v>6000000</v>
      </c>
      <c r="F34" s="14">
        <v>1.77</v>
      </c>
      <c r="G34" s="14">
        <v>5.75</v>
      </c>
      <c r="H34" s="14" t="s">
        <v>65</v>
      </c>
      <c r="I34" s="14">
        <v>3.8900000000000001</v>
      </c>
      <c r="J34" s="14" t="s">
        <v>261</v>
      </c>
      <c r="K34" s="14" t="s">
        <v>53</v>
      </c>
      <c r="L34" s="14" t="s">
        <v>136</v>
      </c>
      <c r="M34" s="14" t="s">
        <v>102</v>
      </c>
      <c r="N34" s="14">
        <v>6620215</v>
      </c>
      <c r="O34" s="14" t="str">
        <v>שטר הון בנק הפועלים  מורכב2019- בנק הפועלים</v>
      </c>
    </row>
    <row r="35" spans="1:18" ht="33.75">
      <c r="A35" s="14">
        <v>0</v>
      </c>
      <c r="B35" s="14">
        <v>0</v>
      </c>
      <c r="C35" s="14">
        <v>191.68000000000001</v>
      </c>
      <c r="D35" s="14">
        <v>133.91999999999999</v>
      </c>
      <c r="E35" s="15">
        <v>143127.63</v>
      </c>
      <c r="F35" s="14">
        <v>1.52</v>
      </c>
      <c r="G35" s="14">
        <v>6.4500000000000002</v>
      </c>
      <c r="H35" s="14" t="s">
        <v>65</v>
      </c>
      <c r="I35" s="14">
        <v>1.05</v>
      </c>
      <c r="J35" s="14" t="s">
        <v>261</v>
      </c>
      <c r="K35" s="14" t="s">
        <v>53</v>
      </c>
      <c r="L35" s="14" t="s">
        <v>141</v>
      </c>
      <c r="M35" s="14" t="s">
        <v>122</v>
      </c>
      <c r="N35" s="14">
        <v>1091578</v>
      </c>
      <c r="O35" s="14" t="str">
        <v>דור אנרגיה א' סד' 1 2016- דור אנרגיה</v>
      </c>
    </row>
    <row r="36" spans="1:18" ht="33.75">
      <c r="A36" s="14">
        <v>0.02</v>
      </c>
      <c r="B36" s="14">
        <v>0</v>
      </c>
      <c r="C36" s="15">
        <v>2196.3200000000002</v>
      </c>
      <c r="D36" s="14">
        <v>156.88</v>
      </c>
      <c r="E36" s="15">
        <v>1400000</v>
      </c>
      <c r="F36" s="14">
        <v>1.54</v>
      </c>
      <c r="G36" s="14">
        <v>6.4500000000000002</v>
      </c>
      <c r="H36" s="14" t="s">
        <v>65</v>
      </c>
      <c r="I36" s="14">
        <v>4.3700000000000001</v>
      </c>
      <c r="J36" s="14" t="s">
        <v>261</v>
      </c>
      <c r="K36" s="14" t="s">
        <v>53</v>
      </c>
      <c r="L36" s="14" t="s">
        <v>141</v>
      </c>
      <c r="M36" s="14" t="s">
        <v>122</v>
      </c>
      <c r="N36" s="14">
        <v>1091578</v>
      </c>
      <c r="O36" s="14" t="str">
        <v>דור אנרגיה סד' 2 2019- דור אנרגיה</v>
      </c>
    </row>
    <row r="37" spans="1:18" ht="33.75">
      <c r="A37" s="14">
        <v>0.01</v>
      </c>
      <c r="B37" s="14">
        <v>0</v>
      </c>
      <c r="C37" s="14">
        <v>765.75999999999999</v>
      </c>
      <c r="D37" s="14">
        <v>145.12</v>
      </c>
      <c r="E37" s="15">
        <v>527670.71999999997</v>
      </c>
      <c r="F37" s="14">
        <v>1.3999999999999999</v>
      </c>
      <c r="G37" s="14">
        <v>6.4500000000000002</v>
      </c>
      <c r="H37" s="14" t="s">
        <v>65</v>
      </c>
      <c r="I37" s="14">
        <v>2.75</v>
      </c>
      <c r="J37" s="17" t="str">
        <v>12/08/10</v>
      </c>
      <c r="K37" s="14" t="s">
        <v>53</v>
      </c>
      <c r="L37" s="14" t="s">
        <v>141</v>
      </c>
      <c r="M37" s="14" t="s">
        <v>122</v>
      </c>
      <c r="N37" s="14">
        <v>1091578</v>
      </c>
      <c r="O37" s="14" t="str">
        <v>דור אנרגיה סדרה 2- דור אנרגיה</v>
      </c>
    </row>
    <row r="38" spans="1:18" ht="22.5">
      <c r="A38" s="14">
        <v>0.070000000000000007</v>
      </c>
      <c r="B38" s="14">
        <v>0</v>
      </c>
      <c r="C38" s="15">
        <v>6417.7799999999997</v>
      </c>
      <c r="D38" s="14">
        <v>115.97</v>
      </c>
      <c r="E38" s="15">
        <v>5534000</v>
      </c>
      <c r="F38" s="14">
        <v>2.1099999999999999</v>
      </c>
      <c r="G38" s="14">
        <v>8</v>
      </c>
      <c r="H38" s="14" t="s">
        <v>65</v>
      </c>
      <c r="I38" s="14">
        <v>1.5800000000000001</v>
      </c>
      <c r="J38" s="17" t="s">
        <v>253</v>
      </c>
      <c r="K38" s="14" t="s">
        <v>140</v>
      </c>
      <c r="L38" s="14" t="s">
        <v>141</v>
      </c>
      <c r="M38" s="14" t="s">
        <v>104</v>
      </c>
      <c r="N38" s="14">
        <v>1124908</v>
      </c>
      <c r="O38" s="14" t="str">
        <v>דניר היליה 2011 בע"מ</v>
      </c>
    </row>
    <row r="39" spans="1:18" ht="22.5">
      <c r="A39" s="14">
        <v>0.070000000000000007</v>
      </c>
      <c r="B39" s="14">
        <v>0</v>
      </c>
      <c r="C39" s="15">
        <v>6308.0699999999997</v>
      </c>
      <c r="D39" s="14">
        <v>148.00999999999999</v>
      </c>
      <c r="E39" s="15">
        <v>4261924.5300000003</v>
      </c>
      <c r="F39" s="14">
        <v>2.0899999999999999</v>
      </c>
      <c r="G39" s="14">
        <v>7.1500000000000004</v>
      </c>
      <c r="H39" s="14" t="s">
        <v>65</v>
      </c>
      <c r="I39" s="14">
        <v>6.8799999999999999</v>
      </c>
      <c r="J39" s="14" t="s">
        <v>262</v>
      </c>
      <c r="K39" s="14" t="s">
        <v>140</v>
      </c>
      <c r="L39" s="14" t="s">
        <v>141</v>
      </c>
      <c r="M39" s="14" t="s">
        <v>128</v>
      </c>
      <c r="N39" s="14">
        <v>90150200</v>
      </c>
      <c r="O39" s="14" t="str">
        <v>דרך ארץ -מזנין 2- דרך ארץ</v>
      </c>
    </row>
    <row r="40" spans="1:18" ht="22.5">
      <c r="A40" s="14">
        <v>0.029999999999999999</v>
      </c>
      <c r="B40" s="14">
        <v>0</v>
      </c>
      <c r="C40" s="15">
        <v>3210.3000000000002</v>
      </c>
      <c r="D40" s="14">
        <v>104.56999999999999</v>
      </c>
      <c r="E40" s="15">
        <v>3070000</v>
      </c>
      <c r="F40" s="14">
        <v>3.96</v>
      </c>
      <c r="G40" s="14">
        <v>5</v>
      </c>
      <c r="H40" s="14" t="s">
        <v>65</v>
      </c>
      <c r="I40" s="14">
        <v>3.5099999999999998</v>
      </c>
      <c r="J40" s="17" t="str">
        <v>04/02/14</v>
      </c>
      <c r="K40" s="14" t="s">
        <v>140</v>
      </c>
      <c r="L40" s="14" t="s">
        <v>141</v>
      </c>
      <c r="M40" s="14" t="s">
        <v>104</v>
      </c>
      <c r="N40" s="14">
        <v>1131234</v>
      </c>
      <c r="O40" s="14" t="str">
        <v>סויטלנד  ס.י.ד בע"מ</v>
      </c>
    </row>
    <row r="41" spans="1:18" ht="33.75">
      <c r="A41" s="14">
        <v>0.02</v>
      </c>
      <c r="B41" s="14">
        <v>0</v>
      </c>
      <c r="C41" s="15">
        <v>1913.4100000000001</v>
      </c>
      <c r="D41" s="14">
        <v>146.00999999999999</v>
      </c>
      <c r="E41" s="15">
        <v>1310464.6000000001</v>
      </c>
      <c r="F41" s="14">
        <v>1.26</v>
      </c>
      <c r="G41" s="14">
        <v>4.9000000000000004</v>
      </c>
      <c r="H41" s="14" t="s">
        <v>65</v>
      </c>
      <c r="I41" s="14">
        <v>5.0999999999999996</v>
      </c>
      <c r="J41" s="14" t="s">
        <v>263</v>
      </c>
      <c r="K41" s="14" t="s">
        <v>140</v>
      </c>
      <c r="L41" s="14" t="s">
        <v>141</v>
      </c>
      <c r="M41" s="14" t="s">
        <v>122</v>
      </c>
      <c r="N41" s="14">
        <v>1106822</v>
      </c>
      <c r="O41" s="14" t="str">
        <v>סופרגז בע"מ סד' א'- סופר גז</v>
      </c>
    </row>
    <row r="42" spans="1:18" ht="33.75">
      <c r="A42" s="14">
        <v>0</v>
      </c>
      <c r="B42" s="14">
        <v>0.01</v>
      </c>
      <c r="C42" s="14">
        <v>148.38</v>
      </c>
      <c r="D42" s="14">
        <v>159.38999999999999</v>
      </c>
      <c r="E42" s="15">
        <v>93095</v>
      </c>
      <c r="F42" s="14">
        <v>1.3300000000000001</v>
      </c>
      <c r="G42" s="14">
        <v>5.75</v>
      </c>
      <c r="H42" s="14" t="s">
        <v>65</v>
      </c>
      <c r="I42" s="14">
        <v>6.7300000000000004</v>
      </c>
      <c r="J42" s="17" t="s">
        <v>254</v>
      </c>
      <c r="K42" s="14" t="s">
        <v>53</v>
      </c>
      <c r="L42" s="14" t="s">
        <v>141</v>
      </c>
      <c r="M42" s="14" t="s">
        <v>102</v>
      </c>
      <c r="N42" s="14">
        <v>6620280</v>
      </c>
      <c r="O42" s="14" t="str">
        <v>שטר הון ג בנק הפועלים- בנק הפועלים</v>
      </c>
    </row>
    <row r="43" spans="1:18" ht="33.75">
      <c r="A43" s="14">
        <v>0.050000000000000003</v>
      </c>
      <c r="B43" s="14">
        <v>0.58999999999999997</v>
      </c>
      <c r="C43" s="15">
        <v>4879.0200000000004</v>
      </c>
      <c r="D43" s="14">
        <v>133.80000000000001</v>
      </c>
      <c r="E43" s="15">
        <v>3646501.9700000002</v>
      </c>
      <c r="F43" s="14">
        <v>2.7599999999999998</v>
      </c>
      <c r="G43" s="14">
        <v>8.4000000000000004</v>
      </c>
      <c r="H43" s="14" t="s">
        <v>65</v>
      </c>
      <c r="I43" s="14">
        <v>1.6599999999999999</v>
      </c>
      <c r="J43" s="14" t="str">
        <v>28/04/08</v>
      </c>
      <c r="K43" s="14" t="s">
        <v>140</v>
      </c>
      <c r="L43" s="14" t="s">
        <v>142</v>
      </c>
      <c r="M43" s="14" t="s">
        <v>105</v>
      </c>
      <c r="N43" s="14">
        <v>1106988</v>
      </c>
      <c r="O43" s="14" t="str">
        <v>די.בי. אס סד' א'- די בי אס שרותי לווין</v>
      </c>
    </row>
    <row r="44" spans="1:18" ht="33.75">
      <c r="A44" s="14">
        <v>0.19</v>
      </c>
      <c r="B44" s="14">
        <v>0</v>
      </c>
      <c r="C44" s="15">
        <v>18192.419999999998</v>
      </c>
      <c r="D44" s="14">
        <v>117.95</v>
      </c>
      <c r="E44" s="15">
        <v>15423842</v>
      </c>
      <c r="F44" s="14">
        <v>2.52</v>
      </c>
      <c r="G44" s="14">
        <v>5.8499999999999996</v>
      </c>
      <c r="H44" s="14" t="s">
        <v>65</v>
      </c>
      <c r="I44" s="14">
        <v>2.46</v>
      </c>
      <c r="J44" s="14" t="str">
        <v>29/11/10</v>
      </c>
      <c r="K44" s="14" t="s">
        <v>140</v>
      </c>
      <c r="L44" s="14" t="s">
        <v>142</v>
      </c>
      <c r="M44" s="14" t="s">
        <v>105</v>
      </c>
      <c r="N44" s="14">
        <v>1121490</v>
      </c>
      <c r="O44" s="14" t="str">
        <v>די.בי.אס סד' ב'- די בי אס שרותי לווין</v>
      </c>
    </row>
    <row r="45" spans="1:18" ht="45">
      <c r="A45" s="14">
        <v>0.02</v>
      </c>
      <c r="B45" s="14">
        <v>0.51000000000000001</v>
      </c>
      <c r="C45" s="15">
        <v>1933.7</v>
      </c>
      <c r="D45" s="14">
        <v>145.44</v>
      </c>
      <c r="E45" s="15">
        <v>1329550.6899999999</v>
      </c>
      <c r="F45" s="14">
        <v>1.75</v>
      </c>
      <c r="G45" s="14">
        <v>7</v>
      </c>
      <c r="H45" s="14" t="s">
        <v>65</v>
      </c>
      <c r="I45" s="14">
        <v>2.9300000000000002</v>
      </c>
      <c r="J45" s="14" t="str">
        <v>24/01/05</v>
      </c>
      <c r="K45" s="14" t="s">
        <v>140</v>
      </c>
      <c r="L45" s="14" t="s">
        <v>145</v>
      </c>
      <c r="M45" s="14" t="s">
        <v>134</v>
      </c>
      <c r="N45" s="14">
        <v>1092162</v>
      </c>
      <c r="O45" s="14" t="str">
        <v>*אס פי סי אלעד קנדה אג"ח 1- אס.פי.סי.  אלעד איבו 2004</v>
      </c>
    </row>
    <row r="46" spans="1:18" ht="33.75">
      <c r="A46" s="14">
        <v>0.029999999999999999</v>
      </c>
      <c r="B46" s="14">
        <v>0.39000000000000001</v>
      </c>
      <c r="C46" s="15">
        <v>3171.8000000000002</v>
      </c>
      <c r="D46" s="14">
        <v>145.97999999999999</v>
      </c>
      <c r="E46" s="15">
        <v>2172764.4900000002</v>
      </c>
      <c r="F46" s="14">
        <v>2.4700000000000002</v>
      </c>
      <c r="G46" s="14">
        <v>6.7000000000000002</v>
      </c>
      <c r="H46" s="14" t="s">
        <v>65</v>
      </c>
      <c r="I46" s="14">
        <v>2.96</v>
      </c>
      <c r="J46" s="14" t="str">
        <v>26/05/05</v>
      </c>
      <c r="K46" s="14" t="s">
        <v>140</v>
      </c>
      <c r="L46" s="14" t="s">
        <v>145</v>
      </c>
      <c r="M46" s="14" t="s">
        <v>134</v>
      </c>
      <c r="N46" s="14">
        <v>1092774</v>
      </c>
      <c r="O46" s="14" t="str">
        <v>*אס.פי.סיאל-עד  2- אס.פי.סי.  אלעד איבו 2004</v>
      </c>
    </row>
    <row r="47" spans="1:18" ht="33.75">
      <c r="A47" s="14">
        <v>0.02</v>
      </c>
      <c r="B47" s="14">
        <v>0.11</v>
      </c>
      <c r="C47" s="15">
        <v>2157</v>
      </c>
      <c r="D47" s="14">
        <v>107.84999999999999</v>
      </c>
      <c r="E47" s="15">
        <v>2000000</v>
      </c>
      <c r="F47" s="14">
        <v>8.7200000000000006</v>
      </c>
      <c r="G47" s="14">
        <v>5.3499999999999996</v>
      </c>
      <c r="H47" s="14" t="s">
        <v>65</v>
      </c>
      <c r="I47" s="14">
        <v>3.9900000000000002</v>
      </c>
      <c r="J47" s="14" t="str">
        <v>21/01/07</v>
      </c>
      <c r="K47" s="14" t="s">
        <v>140</v>
      </c>
      <c r="L47" s="14" t="s">
        <v>145</v>
      </c>
      <c r="M47" s="14" t="s">
        <v>125</v>
      </c>
      <c r="N47" s="14">
        <v>1101567</v>
      </c>
      <c r="O47" s="14" t="str">
        <v>אלון חב' דלק בע"מ סדרה 1- אלון חברת הדלק לישראל</v>
      </c>
    </row>
    <row r="48" spans="1:18" ht="22.5">
      <c r="A48" s="14">
        <v>0.01</v>
      </c>
      <c r="B48" s="14">
        <v>0.14000000000000001</v>
      </c>
      <c r="C48" s="14">
        <v>616.69000000000005</v>
      </c>
      <c r="D48" s="14">
        <v>111.04000000000001</v>
      </c>
      <c r="E48" s="15">
        <v>555375.01000000001</v>
      </c>
      <c r="F48" s="14">
        <v>5</v>
      </c>
      <c r="G48" s="14">
        <v>4.6299999999999999</v>
      </c>
      <c r="H48" s="14" t="s">
        <v>65</v>
      </c>
      <c r="I48" s="14">
        <v>3.1000000000000001</v>
      </c>
      <c r="J48" s="17" t="str">
        <v>06/05/10</v>
      </c>
      <c r="K48" s="14" t="s">
        <v>101</v>
      </c>
      <c r="L48" s="14" t="s">
        <v>147</v>
      </c>
      <c r="M48" s="14" t="s">
        <v>132</v>
      </c>
      <c r="N48" s="14">
        <v>1119049</v>
      </c>
      <c r="O48" s="14" t="str">
        <v>דואר ישראל אג"ח א'- דואר ישראל</v>
      </c>
    </row>
    <row r="49" spans="1:18" ht="33.75">
      <c r="A49" s="14">
        <v>0.02</v>
      </c>
      <c r="B49" s="14">
        <v>1.5900000000000001</v>
      </c>
      <c r="C49" s="15">
        <v>1706.9300000000001</v>
      </c>
      <c r="D49" s="14">
        <v>128.02000000000001</v>
      </c>
      <c r="E49" s="15">
        <v>1333333.74</v>
      </c>
      <c r="F49" s="14">
        <v>1.6100000000000001</v>
      </c>
      <c r="G49" s="14">
        <v>6.2999999999999998</v>
      </c>
      <c r="H49" s="14" t="s">
        <v>65</v>
      </c>
      <c r="I49" s="14">
        <v>0.48999999999999999</v>
      </c>
      <c r="J49" s="14" t="s">
        <v>264</v>
      </c>
      <c r="K49" s="14" t="s">
        <v>140</v>
      </c>
      <c r="L49" s="14" t="s">
        <v>148</v>
      </c>
      <c r="M49" s="14" t="s">
        <v>134</v>
      </c>
      <c r="N49" s="14">
        <v>1094036</v>
      </c>
      <c r="O49" s="14" t="str">
        <v>בי.סי.אייץ' בראק הולדינגס 4- בי.סי.אייץ</v>
      </c>
    </row>
    <row r="50" spans="1:18" ht="22.5">
      <c r="A50" s="14">
        <v>0.01</v>
      </c>
      <c r="B50" s="14">
        <v>0.38</v>
      </c>
      <c r="C50" s="15">
        <v>1196.5999999999999</v>
      </c>
      <c r="D50" s="14">
        <v>119.66</v>
      </c>
      <c r="E50" s="15">
        <v>1000002</v>
      </c>
      <c r="F50" s="14">
        <v>8.8100000000000005</v>
      </c>
      <c r="G50" s="14">
        <v>6.5999999999999996</v>
      </c>
      <c r="H50" s="14" t="s">
        <v>65</v>
      </c>
      <c r="I50" s="14">
        <v>1.21</v>
      </c>
      <c r="J50" s="14" t="str">
        <v>26/11/12</v>
      </c>
      <c r="K50" s="14" t="s">
        <v>53</v>
      </c>
      <c r="L50" s="14" t="s">
        <v>148</v>
      </c>
      <c r="M50" s="14" t="s">
        <v>132</v>
      </c>
      <c r="N50" s="14">
        <v>3780038</v>
      </c>
      <c r="O50" s="14" t="str">
        <v>הום סנטר אג"ח א'- הום סנטר</v>
      </c>
    </row>
    <row r="51" spans="1:18" ht="45">
      <c r="A51" s="14">
        <v>0</v>
      </c>
      <c r="B51" s="14">
        <v>0</v>
      </c>
      <c r="C51" s="14">
        <v>6.8600000000000003</v>
      </c>
      <c r="D51" s="14">
        <v>46.25</v>
      </c>
      <c r="E51" s="15">
        <v>14829.34</v>
      </c>
      <c r="F51" s="14">
        <v>0</v>
      </c>
      <c r="G51" s="14">
        <v>0</v>
      </c>
      <c r="H51" s="14" t="s">
        <v>65</v>
      </c>
      <c r="I51" s="14">
        <v>0</v>
      </c>
      <c r="J51" s="17" t="s">
        <v>254</v>
      </c>
      <c r="K51" s="14" t="s">
        <v>140</v>
      </c>
      <c r="L51" s="14" t="s">
        <v>148</v>
      </c>
      <c r="M51" s="14" t="s">
        <v>120</v>
      </c>
      <c r="N51" s="14">
        <v>7560014</v>
      </c>
      <c r="O51" s="14" t="str">
        <v>פטרוכימיים א ח- פטרוכימיים</v>
      </c>
    </row>
    <row r="52" spans="1:18" ht="22.5">
      <c r="A52" s="14">
        <v>0</v>
      </c>
      <c r="B52" s="14">
        <v>0</v>
      </c>
      <c r="C52" s="14">
        <v>13.42</v>
      </c>
      <c r="D52" s="14">
        <v>26.699999999999999</v>
      </c>
      <c r="E52" s="15">
        <v>50255.620000000003</v>
      </c>
      <c r="F52" s="14">
        <v>0</v>
      </c>
      <c r="G52" s="14">
        <v>4.5</v>
      </c>
      <c r="H52" s="14" t="s">
        <v>65</v>
      </c>
      <c r="I52" s="14">
        <v>0</v>
      </c>
      <c r="J52" s="14" t="str">
        <v>31/12/09</v>
      </c>
      <c r="K52" s="14" t="s">
        <v>140</v>
      </c>
      <c r="L52" s="14" t="s">
        <v>176</v>
      </c>
      <c r="M52" s="14" t="s">
        <v>125</v>
      </c>
      <c r="N52" s="14">
        <v>1116649</v>
      </c>
      <c r="O52" s="14" t="str">
        <v>גמול אגא חש2/9- גמול השקעות</v>
      </c>
    </row>
    <row r="53" spans="1:18" ht="33.75">
      <c r="A53" s="14">
        <v>0</v>
      </c>
      <c r="B53" s="14">
        <v>0</v>
      </c>
      <c r="C53" s="14">
        <v>15.77</v>
      </c>
      <c r="D53" s="14">
        <v>106.33</v>
      </c>
      <c r="E53" s="15">
        <v>14828.860000000001</v>
      </c>
      <c r="F53" s="14">
        <v>27.289999999999999</v>
      </c>
      <c r="G53" s="14">
        <v>5.7000000000000002</v>
      </c>
      <c r="H53" s="14" t="s">
        <v>65</v>
      </c>
      <c r="I53" s="14">
        <v>0.83999999999999997</v>
      </c>
      <c r="J53" s="14" t="str">
        <v>27/08/14</v>
      </c>
      <c r="K53" s="14" t="s">
        <v>101</v>
      </c>
      <c r="L53" s="14" t="s">
        <v>265</v>
      </c>
      <c r="M53" s="14" t="s">
        <v>125</v>
      </c>
      <c r="N53" s="14">
        <v>7560014</v>
      </c>
      <c r="O53" s="14" t="str">
        <v>פטרוכימיים א-רמ חש 08/14- פטרוכימיים</v>
      </c>
    </row>
    <row r="54" spans="1:18" ht="22.5">
      <c r="A54" s="14">
        <v>0</v>
      </c>
      <c r="B54" s="14">
        <v>0.01</v>
      </c>
      <c r="C54" s="14">
        <v>15.77</v>
      </c>
      <c r="D54" s="14">
        <v>106.33</v>
      </c>
      <c r="E54" s="15">
        <v>14828.75</v>
      </c>
      <c r="F54" s="14">
        <v>19.149999999999999</v>
      </c>
      <c r="G54" s="14">
        <v>5.7000000000000002</v>
      </c>
      <c r="H54" s="14" t="s">
        <v>65</v>
      </c>
      <c r="I54" s="14">
        <v>0.83999999999999997</v>
      </c>
      <c r="J54" s="17" t="s">
        <v>254</v>
      </c>
      <c r="K54" s="14" t="s">
        <v>101</v>
      </c>
      <c r="L54" s="14" t="s">
        <v>265</v>
      </c>
      <c r="M54" s="14" t="s">
        <v>125</v>
      </c>
      <c r="N54" s="14">
        <v>7560014</v>
      </c>
      <c r="O54" s="14" t="str">
        <v>פטרוכימים אג1-מ- פטרוכימיים</v>
      </c>
    </row>
    <row r="55" spans="1:18" ht="33.75">
      <c r="A55" s="14">
        <v>0.02</v>
      </c>
      <c r="B55" s="14">
        <v>1.8100000000000001</v>
      </c>
      <c r="C55" s="15">
        <v>1592.9100000000001</v>
      </c>
      <c r="D55" s="14">
        <v>190.09999999999999</v>
      </c>
      <c r="E55" s="15">
        <v>837930.23999999999</v>
      </c>
      <c r="F55" s="14">
        <v>4.0099999999999998</v>
      </c>
      <c r="G55" s="14">
        <v>6.5</v>
      </c>
      <c r="H55" s="14" t="s">
        <v>65</v>
      </c>
      <c r="I55" s="14">
        <v>2.4500000000000002</v>
      </c>
      <c r="J55" s="14" t="s">
        <v>266</v>
      </c>
      <c r="K55" s="14" t="s">
        <v>140</v>
      </c>
      <c r="L55" s="14" t="s">
        <v>267</v>
      </c>
      <c r="M55" s="14" t="s">
        <v>160</v>
      </c>
      <c r="N55" s="14">
        <v>1106368</v>
      </c>
      <c r="O55" s="14" t="str">
        <v>פנומנל החזקות- פנומנל החזקות החדשה בע"מ</v>
      </c>
    </row>
    <row r="56" spans="1:18" ht="33.75">
      <c r="A56" s="14">
        <v>0.02</v>
      </c>
      <c r="B56" s="14">
        <v>1.8100000000000001</v>
      </c>
      <c r="C56" s="15">
        <v>1592.9100000000001</v>
      </c>
      <c r="D56" s="14">
        <v>190.09999999999999</v>
      </c>
      <c r="E56" s="15">
        <v>837930.23999999999</v>
      </c>
      <c r="F56" s="14">
        <v>4.0099999999999998</v>
      </c>
      <c r="G56" s="14">
        <v>6.5</v>
      </c>
      <c r="H56" s="14" t="s">
        <v>65</v>
      </c>
      <c r="I56" s="14">
        <v>2.4500000000000002</v>
      </c>
      <c r="J56" s="14" t="s">
        <v>266</v>
      </c>
      <c r="K56" s="14" t="s">
        <v>140</v>
      </c>
      <c r="L56" s="14" t="s">
        <v>267</v>
      </c>
      <c r="M56" s="14" t="s">
        <v>160</v>
      </c>
      <c r="N56" s="14">
        <v>1106350</v>
      </c>
      <c r="O56" s="14" t="str">
        <v>פנומנל חדשה א'- פנומנל החזקות החדשה בע"מ</v>
      </c>
    </row>
    <row r="57" spans="1:18" ht="22.5">
      <c r="A57" s="14">
        <v>-0.01</v>
      </c>
      <c r="B57" s="14">
        <v>0</v>
      </c>
      <c r="C57" s="14">
        <v>-822.85000000000002</v>
      </c>
      <c r="D57" s="14">
        <v>100</v>
      </c>
      <c r="E57" s="15">
        <v>-822847.5</v>
      </c>
      <c r="F57" s="14">
        <v>0</v>
      </c>
      <c r="G57" s="14">
        <v>6.5</v>
      </c>
      <c r="H57" s="14" t="s">
        <v>65</v>
      </c>
      <c r="I57" s="14"/>
      <c r="J57" s="14" t="str">
        <v>30/06/13</v>
      </c>
      <c r="K57" s="14" t="s">
        <v>140</v>
      </c>
      <c r="L57" s="14" t="s">
        <v>267</v>
      </c>
      <c r="M57" s="14" t="s">
        <v>160</v>
      </c>
      <c r="N57" s="14" t="str">
        <v>1106350-68</v>
      </c>
      <c r="O57" s="14" t="str">
        <v>פנומנל חדשה א'-חוב מסופק</v>
      </c>
    </row>
    <row r="58" spans="1:18" ht="22.5">
      <c r="A58" s="14">
        <v>0</v>
      </c>
      <c r="B58" s="14">
        <v>0</v>
      </c>
      <c r="C58" s="14">
        <v>41.409999999999997</v>
      </c>
      <c r="D58" s="14">
        <v>138.02000000000001</v>
      </c>
      <c r="E58" s="15">
        <v>30000</v>
      </c>
      <c r="F58" s="14">
        <v>204.08000000000001</v>
      </c>
      <c r="G58" s="14">
        <v>6.1500000000000004</v>
      </c>
      <c r="H58" s="14" t="s">
        <v>65</v>
      </c>
      <c r="I58" s="14">
        <v>0.88</v>
      </c>
      <c r="J58" s="17" t="s">
        <v>254</v>
      </c>
      <c r="K58" s="14" t="s">
        <v>101</v>
      </c>
      <c r="L58" s="14" t="s">
        <v>153</v>
      </c>
      <c r="M58" s="14" t="s">
        <v>132</v>
      </c>
      <c r="N58" s="14">
        <v>1126770</v>
      </c>
      <c r="O58" s="14" t="str">
        <v>אגרקסקו אגח א חש4/12- אגרקסקו</v>
      </c>
    </row>
    <row r="59" spans="1:18" ht="33.75">
      <c r="A59" s="14">
        <v>0</v>
      </c>
      <c r="B59" s="14">
        <v>0.089999999999999997</v>
      </c>
      <c r="C59" s="14">
        <v>0</v>
      </c>
      <c r="D59" s="14">
        <v>0</v>
      </c>
      <c r="E59" s="15">
        <v>150000</v>
      </c>
      <c r="F59" s="15">
        <v>1000</v>
      </c>
      <c r="G59" s="14">
        <v>9.9000000000000004</v>
      </c>
      <c r="H59" s="14" t="s">
        <v>65</v>
      </c>
      <c r="I59" s="15">
        <v>898880</v>
      </c>
      <c r="J59" s="14" t="s">
        <v>264</v>
      </c>
      <c r="K59" s="14" t="s">
        <v>140</v>
      </c>
      <c r="L59" s="14" t="s">
        <v>154</v>
      </c>
      <c r="M59" s="14" t="s">
        <v>103</v>
      </c>
      <c r="N59" s="14">
        <v>1109180</v>
      </c>
      <c r="O59" s="14" t="str">
        <v>אגרקסקו אגח א- אגרקסקו</v>
      </c>
    </row>
    <row r="60" spans="1:18" ht="33.75">
      <c r="A60" s="14">
        <v>0</v>
      </c>
      <c r="B60" s="14">
        <v>0</v>
      </c>
      <c r="C60" s="14">
        <v>137.06999999999999</v>
      </c>
      <c r="D60" s="14">
        <v>138.81999999999999</v>
      </c>
      <c r="E60" s="15">
        <v>98737.880000000005</v>
      </c>
      <c r="F60" s="14">
        <v>1.05</v>
      </c>
      <c r="G60" s="14">
        <v>4.9500000000000002</v>
      </c>
      <c r="H60" s="14" t="s">
        <v>65</v>
      </c>
      <c r="I60" s="14">
        <v>2.7200000000000002</v>
      </c>
      <c r="J60" s="17" t="s">
        <v>254</v>
      </c>
      <c r="K60" s="14" t="s">
        <v>88</v>
      </c>
      <c r="L60" s="14">
        <v>0</v>
      </c>
      <c r="M60" s="14" t="s">
        <v>122</v>
      </c>
      <c r="N60" s="14">
        <v>1093491</v>
      </c>
      <c r="O60" s="14" t="str">
        <v>דורגז החדשה סד' א- דורגז</v>
      </c>
    </row>
    <row r="61" spans="1:18">
      <c r="A61" s="13">
        <v>2.3999999999999999</v>
      </c>
      <c r="B61" s="13"/>
      <c r="C61" s="16">
        <v>226117</v>
      </c>
      <c r="D61" s="13"/>
      <c r="E61" s="16">
        <v>172853828.71000001</v>
      </c>
      <c r="F61" s="13">
        <v>2.25</v>
      </c>
      <c r="G61" s="13"/>
      <c r="H61" s="13"/>
      <c r="I61" s="13">
        <v>5.1500000000000004</v>
      </c>
      <c r="J61" s="13"/>
      <c r="K61" s="13"/>
      <c r="L61" s="13"/>
      <c r="M61" s="13"/>
      <c r="N61" s="13"/>
      <c r="O61" s="13" t="s">
        <v>268</v>
      </c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 t="s">
        <v>158</v>
      </c>
    </row>
    <row r="63" spans="1:18" ht="22.5">
      <c r="A63" s="14">
        <v>0.040000000000000001</v>
      </c>
      <c r="B63" s="14">
        <v>1.98</v>
      </c>
      <c r="C63" s="15">
        <v>3371.6900000000001</v>
      </c>
      <c r="D63" s="14">
        <v>100.05</v>
      </c>
      <c r="E63" s="15">
        <v>3370000</v>
      </c>
      <c r="F63" s="14">
        <v>5.2400000000000002</v>
      </c>
      <c r="G63" s="14">
        <v>5.1500000000000004</v>
      </c>
      <c r="H63" s="14" t="s">
        <v>65</v>
      </c>
      <c r="I63" s="14">
        <v>3.6499999999999999</v>
      </c>
      <c r="J63" s="14" t="str">
        <v>21/09/14</v>
      </c>
      <c r="K63" s="14" t="s">
        <v>101</v>
      </c>
      <c r="L63" s="14" t="s">
        <v>137</v>
      </c>
      <c r="M63" s="14" t="s">
        <v>104</v>
      </c>
      <c r="N63" s="14">
        <v>1133545</v>
      </c>
      <c r="O63" s="14" t="str">
        <v>אמקור אגח א - רמ- אמקור בע"מ</v>
      </c>
    </row>
    <row r="64" spans="1:18">
      <c r="A64" s="13">
        <v>0.040000000000000001</v>
      </c>
      <c r="B64" s="13"/>
      <c r="C64" s="16">
        <v>3371.6900000000001</v>
      </c>
      <c r="D64" s="13"/>
      <c r="E64" s="16">
        <v>3370000</v>
      </c>
      <c r="F64" s="13">
        <v>5.2400000000000002</v>
      </c>
      <c r="G64" s="13"/>
      <c r="H64" s="13"/>
      <c r="I64" s="13">
        <v>3.6499999999999999</v>
      </c>
      <c r="J64" s="13"/>
      <c r="K64" s="13"/>
      <c r="L64" s="13"/>
      <c r="M64" s="13"/>
      <c r="N64" s="13"/>
      <c r="O64" s="13" t="s">
        <v>163</v>
      </c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 t="s">
        <v>269</v>
      </c>
    </row>
    <row r="66" spans="1:18" ht="45">
      <c r="A66" s="14">
        <v>0.01</v>
      </c>
      <c r="B66" s="14">
        <v>0</v>
      </c>
      <c r="C66" s="15">
        <v>1122.49</v>
      </c>
      <c r="D66" s="14">
        <v>59.759999999999998</v>
      </c>
      <c r="E66" s="15">
        <v>1878338.29</v>
      </c>
      <c r="F66" s="14">
        <v>10.35</v>
      </c>
      <c r="G66" s="14">
        <v>3</v>
      </c>
      <c r="H66" s="14" t="s">
        <v>33</v>
      </c>
      <c r="I66" s="14">
        <v>7.3099999999999996</v>
      </c>
      <c r="J66" s="14" t="s">
        <v>270</v>
      </c>
      <c r="K66" s="14" t="s">
        <v>53</v>
      </c>
      <c r="L66" s="14" t="s">
        <v>154</v>
      </c>
      <c r="M66" s="14" t="s">
        <v>183</v>
      </c>
      <c r="N66" s="14">
        <v>6510044</v>
      </c>
      <c r="O66" s="14" t="str">
        <v>צים אגח A1 דולרי- צים</v>
      </c>
    </row>
    <row r="67" spans="1:18" ht="45">
      <c r="A67" s="14">
        <v>0.01</v>
      </c>
      <c r="B67" s="14">
        <v>0</v>
      </c>
      <c r="C67" s="14">
        <v>646.51999999999998</v>
      </c>
      <c r="D67" s="14">
        <v>100.15000000000001</v>
      </c>
      <c r="E67" s="15">
        <v>645552.53000000003</v>
      </c>
      <c r="F67" s="14">
        <v>2.9399999999999999</v>
      </c>
      <c r="G67" s="14">
        <v>3.0299999999999998</v>
      </c>
      <c r="H67" s="14" t="s">
        <v>33</v>
      </c>
      <c r="I67" s="14">
        <v>3.6099999999999999</v>
      </c>
      <c r="J67" s="14" t="s">
        <v>270</v>
      </c>
      <c r="K67" s="14" t="s">
        <v>53</v>
      </c>
      <c r="L67" s="14" t="s">
        <v>154</v>
      </c>
      <c r="M67" s="14" t="s">
        <v>183</v>
      </c>
      <c r="N67" s="14">
        <v>6510069</v>
      </c>
      <c r="O67" s="14" t="str">
        <v>צים אגח ד-דולרי- צים</v>
      </c>
    </row>
    <row r="68" spans="1:18">
      <c r="A68" s="13">
        <v>0.02</v>
      </c>
      <c r="B68" s="13"/>
      <c r="C68" s="16">
        <v>1769.02</v>
      </c>
      <c r="D68" s="13"/>
      <c r="E68" s="16">
        <v>2523890.8100000001</v>
      </c>
      <c r="F68" s="13">
        <v>7.6399999999999997</v>
      </c>
      <c r="G68" s="13"/>
      <c r="H68" s="13"/>
      <c r="I68" s="13">
        <v>5.96</v>
      </c>
      <c r="J68" s="13"/>
      <c r="K68" s="13"/>
      <c r="L68" s="13"/>
      <c r="M68" s="13"/>
      <c r="N68" s="13"/>
      <c r="O68" s="13" t="s">
        <v>271</v>
      </c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 t="s">
        <v>205</v>
      </c>
    </row>
    <row r="70" spans="1:18" ht="22.5">
      <c r="A70" s="14">
        <v>0</v>
      </c>
      <c r="B70" s="14">
        <v>0.01</v>
      </c>
      <c r="C70" s="14">
        <v>0</v>
      </c>
      <c r="D70" s="14">
        <v>0</v>
      </c>
      <c r="E70" s="14">
        <v>757</v>
      </c>
      <c r="F70" s="15">
        <v>79287</v>
      </c>
      <c r="G70" s="14">
        <v>8</v>
      </c>
      <c r="H70" s="14" t="s">
        <v>65</v>
      </c>
      <c r="I70" s="14">
        <v>0.70999999999999996</v>
      </c>
      <c r="J70" s="17" t="s">
        <v>254</v>
      </c>
      <c r="K70" s="14" t="s">
        <v>140</v>
      </c>
      <c r="L70" s="14" t="s">
        <v>154</v>
      </c>
      <c r="M70" s="14" t="s">
        <v>125</v>
      </c>
      <c r="N70" s="14">
        <v>1350107</v>
      </c>
      <c r="O70" s="14" t="str">
        <v>וורלד ספנות אג ב'- וורלד גרופ קפיטל</v>
      </c>
    </row>
    <row r="71" spans="1:18" ht="33.75">
      <c r="A71" s="14">
        <v>0</v>
      </c>
      <c r="B71" s="14">
        <v>1.46</v>
      </c>
      <c r="C71" s="14">
        <v>0</v>
      </c>
      <c r="D71" s="14">
        <v>0</v>
      </c>
      <c r="E71" s="15">
        <v>1416255</v>
      </c>
      <c r="F71" s="14">
        <v>105.47</v>
      </c>
      <c r="G71" s="14">
        <v>8</v>
      </c>
      <c r="H71" s="14" t="s">
        <v>65</v>
      </c>
      <c r="I71" s="14">
        <v>2.7599999999999998</v>
      </c>
      <c r="J71" s="17" t="str">
        <v>12/06/07</v>
      </c>
      <c r="K71" s="14" t="s">
        <v>140</v>
      </c>
      <c r="L71" s="14" t="s">
        <v>154</v>
      </c>
      <c r="M71" s="14" t="s">
        <v>135</v>
      </c>
      <c r="N71" s="14">
        <v>1105246</v>
      </c>
      <c r="O71" s="14" t="str">
        <v>סיביל יורופ אג' א- סיביל יורופ פאבליק</v>
      </c>
    </row>
    <row r="72" spans="1:18">
      <c r="A72" s="13">
        <v>0</v>
      </c>
      <c r="B72" s="13"/>
      <c r="C72" s="13">
        <v>0</v>
      </c>
      <c r="D72" s="13"/>
      <c r="E72" s="16">
        <v>1417012</v>
      </c>
      <c r="F72" s="13">
        <v>147.77000000000001</v>
      </c>
      <c r="G72" s="13"/>
      <c r="H72" s="13"/>
      <c r="I72" s="13">
        <v>2.7599999999999998</v>
      </c>
      <c r="J72" s="13"/>
      <c r="K72" s="13"/>
      <c r="L72" s="13"/>
      <c r="M72" s="13"/>
      <c r="N72" s="13"/>
      <c r="O72" s="13" t="s">
        <v>206</v>
      </c>
    </row>
    <row r="73" spans="1:18">
      <c r="A73" s="13">
        <v>2.4500000000000002</v>
      </c>
      <c r="B73" s="13"/>
      <c r="C73" s="16">
        <v>231257.70000000001</v>
      </c>
      <c r="D73" s="13"/>
      <c r="E73" s="16">
        <v>180164731.52000001</v>
      </c>
      <c r="F73" s="13">
        <v>2.3399999999999999</v>
      </c>
      <c r="G73" s="13"/>
      <c r="H73" s="13"/>
      <c r="I73" s="13">
        <v>5.1299999999999999</v>
      </c>
      <c r="J73" s="13"/>
      <c r="K73" s="13"/>
      <c r="L73" s="13"/>
      <c r="M73" s="13"/>
      <c r="N73" s="13"/>
      <c r="O73" s="13" t="s">
        <v>71</v>
      </c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 t="s">
        <v>72</v>
      </c>
    </row>
    <row r="75" spans="1:18" ht="22.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 t="str">
        <v>אג"ח קונצרני של חברות ישראליות</v>
      </c>
    </row>
    <row r="76" spans="1:18">
      <c r="A76" s="14">
        <v>0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/>
      <c r="K76" s="14"/>
      <c r="L76" s="14">
        <v>0</v>
      </c>
      <c r="M76" s="14">
        <v>0</v>
      </c>
      <c r="N76" s="14">
        <v>0</v>
      </c>
      <c r="O76" s="14">
        <v>0</v>
      </c>
    </row>
    <row r="77" spans="1:18" ht="22.5">
      <c r="A77" s="13">
        <v>0</v>
      </c>
      <c r="B77" s="13"/>
      <c r="C77" s="13">
        <v>0</v>
      </c>
      <c r="D77" s="13"/>
      <c r="E77" s="13">
        <v>0</v>
      </c>
      <c r="F77" s="13">
        <v>0</v>
      </c>
      <c r="G77" s="13"/>
      <c r="H77" s="13"/>
      <c r="I77" s="13">
        <v>0</v>
      </c>
      <c r="J77" s="13"/>
      <c r="K77" s="13"/>
      <c r="L77" s="13"/>
      <c r="M77" s="13"/>
      <c r="N77" s="13"/>
      <c r="O77" s="13" t="str">
        <v>סה"כ אג"ח קונצרני של חברות ישראליות</v>
      </c>
    </row>
    <row r="78" spans="1:18" ht="22.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 t="str">
        <v>אג"ח קונצרני של חברות זרות</v>
      </c>
    </row>
    <row r="79" spans="1:18">
      <c r="A79" s="14">
        <v>0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/>
      <c r="K79" s="14"/>
      <c r="L79" s="14">
        <v>0</v>
      </c>
      <c r="M79" s="14">
        <v>0</v>
      </c>
      <c r="N79" s="14">
        <v>0</v>
      </c>
      <c r="O79" s="14">
        <v>0</v>
      </c>
    </row>
    <row r="80" spans="1:18" ht="22.5">
      <c r="A80" s="13">
        <v>0</v>
      </c>
      <c r="B80" s="13"/>
      <c r="C80" s="13">
        <v>0</v>
      </c>
      <c r="D80" s="13"/>
      <c r="E80" s="13">
        <v>0</v>
      </c>
      <c r="F80" s="13">
        <v>0</v>
      </c>
      <c r="G80" s="13"/>
      <c r="H80" s="13"/>
      <c r="I80" s="13">
        <v>0</v>
      </c>
      <c r="J80" s="13"/>
      <c r="K80" s="13"/>
      <c r="L80" s="13"/>
      <c r="M80" s="13"/>
      <c r="N80" s="13"/>
      <c r="O80" s="13" t="str">
        <v>סה"כ אג"ח קונצרני של חברות זרות</v>
      </c>
    </row>
    <row r="81" spans="1:18">
      <c r="A81" s="13">
        <v>0</v>
      </c>
      <c r="B81" s="13"/>
      <c r="C81" s="13">
        <v>0</v>
      </c>
      <c r="D81" s="13"/>
      <c r="E81" s="13">
        <v>0</v>
      </c>
      <c r="F81" s="13">
        <v>0</v>
      </c>
      <c r="G81" s="13"/>
      <c r="H81" s="13"/>
      <c r="I81" s="13">
        <v>0</v>
      </c>
      <c r="J81" s="13"/>
      <c r="K81" s="13"/>
      <c r="L81" s="13"/>
      <c r="M81" s="13"/>
      <c r="N81" s="13"/>
      <c r="O81" s="13" t="s">
        <v>75</v>
      </c>
    </row>
    <row r="82" spans="1:18">
      <c r="A82" s="10">
        <v>2.4500000000000002</v>
      </c>
      <c r="B82" s="10"/>
      <c r="C82" s="11">
        <v>231257.70000000001</v>
      </c>
      <c r="D82" s="10"/>
      <c r="E82" s="11">
        <v>180164731.52000001</v>
      </c>
      <c r="F82" s="10">
        <v>2.3399999999999999</v>
      </c>
      <c r="G82" s="10"/>
      <c r="H82" s="10"/>
      <c r="I82" s="10">
        <v>5.1299999999999999</v>
      </c>
      <c r="J82" s="10"/>
      <c r="K82" s="10"/>
      <c r="L82" s="10"/>
      <c r="M82" s="10"/>
      <c r="N82" s="10"/>
      <c r="O82" s="10" t="s">
        <v>178</v>
      </c>
    </row>
    <row r="83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7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מניות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76</v>
      </c>
      <c r="C7" s="6" t="s">
        <v>45</v>
      </c>
      <c r="D7" s="6" t="s">
        <v>78</v>
      </c>
      <c r="E7" s="6" t="s">
        <v>79</v>
      </c>
      <c r="F7" s="6" t="s">
        <v>31</v>
      </c>
      <c r="G7" s="6" t="s">
        <v>90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 ht="33.75">
      <c r="A9" s="14">
        <v>0</v>
      </c>
      <c r="B9" s="14">
        <v>0</v>
      </c>
      <c r="C9" s="14">
        <v>468.47000000000003</v>
      </c>
      <c r="D9" s="15">
        <v>7013</v>
      </c>
      <c r="E9" s="15">
        <v>6680</v>
      </c>
      <c r="F9" s="14" t="s">
        <v>65</v>
      </c>
      <c r="G9" s="14" t="s">
        <v>183</v>
      </c>
      <c r="H9" s="14">
        <v>45500011</v>
      </c>
      <c r="I9" s="14" t="str">
        <v>צים מניות לקבל</v>
      </c>
    </row>
    <row r="10" spans="1:11" ht="33.75">
      <c r="A10" s="14">
        <v>0</v>
      </c>
      <c r="B10" s="14">
        <v>0</v>
      </c>
      <c r="C10" s="14">
        <v>347.91000000000003</v>
      </c>
      <c r="D10" s="15">
        <v>5533.8999999999996</v>
      </c>
      <c r="E10" s="15">
        <v>6286.9200000000001</v>
      </c>
      <c r="F10" s="14" t="s">
        <v>65</v>
      </c>
      <c r="G10" s="14" t="s">
        <v>161</v>
      </c>
      <c r="H10" s="14">
        <v>1000026</v>
      </c>
      <c r="I10" s="14" t="str">
        <v>קבוצת דפי זהב בע"מ- דפי זהב (ג'י.פי.אם</v>
      </c>
    </row>
    <row r="11" spans="1:11">
      <c r="A11" s="13">
        <v>0.01</v>
      </c>
      <c r="B11" s="13"/>
      <c r="C11" s="13">
        <v>816.38</v>
      </c>
      <c r="D11" s="13"/>
      <c r="E11" s="16">
        <v>12966.92</v>
      </c>
      <c r="F11" s="13"/>
      <c r="G11" s="13"/>
      <c r="H11" s="13"/>
      <c r="I11" s="13" t="s">
        <v>71</v>
      </c>
    </row>
    <row r="12" spans="1:11">
      <c r="A12" s="13"/>
      <c r="B12" s="13"/>
      <c r="C12" s="13"/>
      <c r="D12" s="13"/>
      <c r="E12" s="13"/>
      <c r="F12" s="13"/>
      <c r="G12" s="13"/>
      <c r="H12" s="13"/>
      <c r="I12" s="13" t="s">
        <v>72</v>
      </c>
    </row>
    <row r="13" spans="1:11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</row>
    <row r="14" spans="1:11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</row>
    <row r="15" spans="1:11">
      <c r="A15" s="13">
        <v>0</v>
      </c>
      <c r="B15" s="13"/>
      <c r="C15" s="13">
        <v>0</v>
      </c>
      <c r="D15" s="13"/>
      <c r="E15" s="13">
        <v>0</v>
      </c>
      <c r="F15" s="13"/>
      <c r="G15" s="13"/>
      <c r="H15" s="13"/>
      <c r="I15" s="13" t="s">
        <v>75</v>
      </c>
    </row>
    <row r="16" spans="1:11">
      <c r="A16" s="10">
        <v>0.01</v>
      </c>
      <c r="B16" s="10"/>
      <c r="C16" s="10">
        <v>816.38</v>
      </c>
      <c r="D16" s="10"/>
      <c r="E16" s="11">
        <v>12966.92</v>
      </c>
      <c r="F16" s="10"/>
      <c r="G16" s="10"/>
      <c r="H16" s="10"/>
      <c r="I16" s="10" t="s">
        <v>204</v>
      </c>
    </row>
    <row r="17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66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קרנות השקעה</v>
      </c>
      <c r="L2" s="12" t="s">
        <f>HYPERLINK("#'"&amp;גיליון1!$A$32&amp;"'!C6",גיליון1!$B$32)</f>
        <v>30</v>
      </c>
    </row>
    <row r="3" spans="1:12" customHeight="1" ht="3.6"/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6" t="s">
        <v>2</v>
      </c>
      <c r="B7" s="6" t="s">
        <v>76</v>
      </c>
      <c r="C7" s="6" t="s">
        <v>45</v>
      </c>
      <c r="D7" s="6" t="s">
        <v>78</v>
      </c>
      <c r="E7" s="6" t="s">
        <v>79</v>
      </c>
      <c r="F7" s="6" t="s">
        <v>233</v>
      </c>
      <c r="G7" s="6" t="s">
        <v>31</v>
      </c>
      <c r="H7" s="6" t="s">
        <v>90</v>
      </c>
      <c r="I7" s="6" t="s">
        <v>50</v>
      </c>
      <c r="J7" s="6" t="s">
        <v>51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52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tr">
        <v>קרנות הון סיכון</v>
      </c>
    </row>
    <row r="10" spans="1:12" ht="22.5">
      <c r="A10" s="14">
        <v>0.01</v>
      </c>
      <c r="B10" s="14">
        <v>0</v>
      </c>
      <c r="C10" s="15">
        <v>1281.9100000000001</v>
      </c>
      <c r="D10" s="14">
        <v>125.08</v>
      </c>
      <c r="E10" s="15">
        <v>1024898.96</v>
      </c>
      <c r="F10" s="14" t="str">
        <v>13/08/13</v>
      </c>
      <c r="G10" s="14" t="s">
        <v>33</v>
      </c>
      <c r="H10" s="14" t="s">
        <v>179</v>
      </c>
      <c r="I10" s="14">
        <v>33075</v>
      </c>
      <c r="J10" s="14" t="str">
        <v>Vinage Ventures iii</v>
      </c>
    </row>
    <row r="11" spans="1:12" ht="22.5">
      <c r="A11" s="14">
        <v>0.02</v>
      </c>
      <c r="B11" s="14">
        <v>0</v>
      </c>
      <c r="C11" s="15">
        <v>1826.5999999999999</v>
      </c>
      <c r="D11" s="14">
        <v>56.380000000000003</v>
      </c>
      <c r="E11" s="15">
        <v>3240026.4500000002</v>
      </c>
      <c r="F11" s="14" t="str">
        <v>25/10/12</v>
      </c>
      <c r="G11" s="14" t="s">
        <v>33</v>
      </c>
      <c r="H11" s="14" t="s">
        <v>179</v>
      </c>
      <c r="I11" s="14">
        <v>33070</v>
      </c>
      <c r="J11" s="14" t="str">
        <v>Magma Venture Capital II</v>
      </c>
    </row>
    <row r="12" spans="1:12" ht="22.5">
      <c r="A12" s="14">
        <v>0.11</v>
      </c>
      <c r="B12" s="14">
        <v>0</v>
      </c>
      <c r="C12" s="15">
        <v>10310.25</v>
      </c>
      <c r="D12" s="14">
        <v>98.450000000000003</v>
      </c>
      <c r="E12" s="15">
        <v>10472102.67</v>
      </c>
      <c r="F12" s="14" t="str">
        <v>26/10/09</v>
      </c>
      <c r="G12" s="14" t="s">
        <v>65</v>
      </c>
      <c r="H12" s="14" t="s">
        <v>272</v>
      </c>
      <c r="I12" s="14">
        <v>33501</v>
      </c>
      <c r="J12" s="14" t="str">
        <v>ק מנוף 2 אוריגו השקעות -בראשית- אוריגו</v>
      </c>
    </row>
    <row r="13" spans="1:12" ht="22.5">
      <c r="A13" s="14">
        <v>0.11</v>
      </c>
      <c r="B13" s="14">
        <v>0</v>
      </c>
      <c r="C13" s="15">
        <v>10403.91</v>
      </c>
      <c r="D13" s="14">
        <v>92.769999999999996</v>
      </c>
      <c r="E13" s="15">
        <v>11214540.039999999</v>
      </c>
      <c r="F13" s="14" t="str">
        <v>13/05/09</v>
      </c>
      <c r="G13" s="14" t="s">
        <v>65</v>
      </c>
      <c r="H13" s="14" t="s">
        <v>272</v>
      </c>
      <c r="I13" s="14">
        <v>33500</v>
      </c>
      <c r="J13" s="14" t="str">
        <v>קרן מנוף 1ב' ש מוגבלת-בראשית- קרן בראשית</v>
      </c>
    </row>
    <row r="14" spans="1:12">
      <c r="A14" s="13">
        <v>0.25</v>
      </c>
      <c r="B14" s="13"/>
      <c r="C14" s="16">
        <v>23822.669999999998</v>
      </c>
      <c r="D14" s="13"/>
      <c r="E14" s="16">
        <v>25951568.120000001</v>
      </c>
      <c r="F14" s="13"/>
      <c r="G14" s="13"/>
      <c r="H14" s="13"/>
      <c r="I14" s="13"/>
      <c r="J14" s="13" t="str">
        <v>סה"כ קרנות הון סיכון</v>
      </c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 t="str">
        <v>קרנות גידור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/>
      <c r="J17" s="13" t="str">
        <v>סה"כ קרנות גידור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tr">
        <v>קרנות נדל"ן</v>
      </c>
    </row>
    <row r="19" spans="1:12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/>
      <c r="G19" s="14">
        <v>0</v>
      </c>
      <c r="H19" s="14">
        <v>0</v>
      </c>
      <c r="I19" s="14">
        <v>0</v>
      </c>
      <c r="J19" s="14">
        <v>0</v>
      </c>
    </row>
    <row r="20" spans="1:12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/>
      <c r="J20" s="13" t="str">
        <v>סה"כ קרנות נדל"ן</v>
      </c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 t="str">
        <v>קרנות השקעה אחרות</v>
      </c>
    </row>
    <row r="22" spans="1:12">
      <c r="A22" s="14">
        <v>0.01</v>
      </c>
      <c r="B22" s="14">
        <v>0</v>
      </c>
      <c r="C22" s="15">
        <v>1268.3299999999999</v>
      </c>
      <c r="D22" s="14">
        <v>90.359999999999999</v>
      </c>
      <c r="E22" s="15">
        <v>1403571.6200000001</v>
      </c>
      <c r="F22" s="14" t="str">
        <v>30/04/14</v>
      </c>
      <c r="G22" s="14" t="s">
        <v>33</v>
      </c>
      <c r="H22" s="14" t="s">
        <v>272</v>
      </c>
      <c r="I22" s="14">
        <v>33079</v>
      </c>
      <c r="J22" s="14" t="str">
        <v>*טנא הון צמיחה</v>
      </c>
    </row>
    <row r="23" spans="1:12">
      <c r="A23" s="14">
        <v>0.01</v>
      </c>
      <c r="B23" s="14">
        <v>0</v>
      </c>
      <c r="C23" s="14">
        <v>523.29999999999995</v>
      </c>
      <c r="D23" s="14">
        <v>69.469999999999999</v>
      </c>
      <c r="E23" s="15">
        <v>753275.67000000004</v>
      </c>
      <c r="F23" s="14" t="str">
        <v>27/06/11</v>
      </c>
      <c r="G23" s="14" t="s">
        <v>33</v>
      </c>
      <c r="H23" s="14" t="s">
        <v>272</v>
      </c>
      <c r="I23" s="14">
        <v>33053</v>
      </c>
      <c r="J23" s="14" t="str">
        <v>S.H. Sky</v>
      </c>
    </row>
    <row r="24" spans="1:12">
      <c r="A24" s="14">
        <v>0.02</v>
      </c>
      <c r="B24" s="14">
        <v>0</v>
      </c>
      <c r="C24" s="15">
        <v>2253.1500000000001</v>
      </c>
      <c r="D24" s="14">
        <v>97.200000000000003</v>
      </c>
      <c r="E24" s="15">
        <v>2318093.2400000002</v>
      </c>
      <c r="F24" s="14" t="s">
        <v>262</v>
      </c>
      <c r="G24" s="14" t="s">
        <v>33</v>
      </c>
      <c r="H24" s="14" t="s">
        <v>272</v>
      </c>
      <c r="I24" s="14">
        <v>33057</v>
      </c>
      <c r="J24" s="14" t="str">
        <v>Fortissimo Capital Fund I</v>
      </c>
    </row>
    <row r="25" spans="1:12">
      <c r="A25" s="14">
        <v>0.040000000000000001</v>
      </c>
      <c r="B25" s="14">
        <v>0</v>
      </c>
      <c r="C25" s="15">
        <v>3753.9200000000001</v>
      </c>
      <c r="D25" s="14">
        <v>86.030000000000001</v>
      </c>
      <c r="E25" s="15">
        <v>4363511.1500000004</v>
      </c>
      <c r="F25" s="14" t="s">
        <v>273</v>
      </c>
      <c r="G25" s="14" t="s">
        <v>33</v>
      </c>
      <c r="H25" s="14" t="s">
        <v>272</v>
      </c>
      <c r="I25" s="14">
        <v>33101</v>
      </c>
      <c r="J25" s="14" t="str">
        <v>Fimi Israel Opprtuni iiii</v>
      </c>
    </row>
    <row r="26" spans="1:12">
      <c r="A26" s="14">
        <v>0.01</v>
      </c>
      <c r="B26" s="14">
        <v>0</v>
      </c>
      <c r="C26" s="15">
        <v>1054.3800000000001</v>
      </c>
      <c r="D26" s="14">
        <v>117.63</v>
      </c>
      <c r="E26" s="15">
        <v>896342.81999999995</v>
      </c>
      <c r="F26" s="14" t="s">
        <v>274</v>
      </c>
      <c r="G26" s="14" t="s">
        <v>33</v>
      </c>
      <c r="H26" s="14" t="s">
        <v>272</v>
      </c>
      <c r="I26" s="14">
        <v>32041</v>
      </c>
      <c r="J26" s="14" t="str">
        <v>פימי 2- פימי</v>
      </c>
    </row>
    <row r="27" spans="1:12">
      <c r="A27" s="14">
        <v>0.050000000000000003</v>
      </c>
      <c r="B27" s="14">
        <v>0</v>
      </c>
      <c r="C27" s="15">
        <v>4261.3000000000002</v>
      </c>
      <c r="D27" s="14">
        <v>108.81</v>
      </c>
      <c r="E27" s="15">
        <v>3916249.21</v>
      </c>
      <c r="F27" s="14" t="str">
        <v>29/04/13</v>
      </c>
      <c r="G27" s="14" t="s">
        <v>33</v>
      </c>
      <c r="H27" s="14" t="s">
        <v>272</v>
      </c>
      <c r="I27" s="14">
        <v>33106</v>
      </c>
      <c r="J27" s="14" t="str">
        <v>Hamilton Lane Co-Invest</v>
      </c>
    </row>
    <row r="28" spans="1:12" ht="33.75">
      <c r="A28" s="14">
        <v>0.23999999999999999</v>
      </c>
      <c r="B28" s="14">
        <v>0</v>
      </c>
      <c r="C28" s="15">
        <v>22514.790000000001</v>
      </c>
      <c r="D28" s="14">
        <v>137.91999999999999</v>
      </c>
      <c r="E28" s="15">
        <v>16324847.439999999</v>
      </c>
      <c r="F28" s="17" t="str">
        <v>04/09/11</v>
      </c>
      <c r="G28" s="14" t="s">
        <v>65</v>
      </c>
      <c r="H28" s="14" t="s">
        <v>119</v>
      </c>
      <c r="I28" s="14">
        <v>33056</v>
      </c>
      <c r="J28" s="14" t="str">
        <v>קרן נוי (חוצה ישראל) - קרן נוי- קרן נוי</v>
      </c>
    </row>
    <row r="29" spans="1:12" ht="33.75">
      <c r="A29" s="14">
        <v>0.080000000000000002</v>
      </c>
      <c r="B29" s="14">
        <v>0</v>
      </c>
      <c r="C29" s="15">
        <v>7139.75</v>
      </c>
      <c r="D29" s="14">
        <v>112.23999999999999</v>
      </c>
      <c r="E29" s="15">
        <v>6361233.6600000001</v>
      </c>
      <c r="F29" s="14" t="str">
        <v>16/10/12</v>
      </c>
      <c r="G29" s="14" t="s">
        <v>65</v>
      </c>
      <c r="H29" s="14" t="s">
        <v>119</v>
      </c>
      <c r="I29" s="14">
        <v>33102</v>
      </c>
      <c r="J29" s="14" t="str">
        <v>קרן נוי 1 - קרן נוי- קרן נוי</v>
      </c>
    </row>
    <row r="30" spans="1:12">
      <c r="A30" s="13">
        <v>0.45000000000000001</v>
      </c>
      <c r="B30" s="13"/>
      <c r="C30" s="16">
        <v>42768.919999999998</v>
      </c>
      <c r="D30" s="13"/>
      <c r="E30" s="16">
        <v>36337124.799999997</v>
      </c>
      <c r="F30" s="13"/>
      <c r="G30" s="13"/>
      <c r="H30" s="13"/>
      <c r="I30" s="13"/>
      <c r="J30" s="13" t="str">
        <v>סה"כ קרנות השקעה אחרות</v>
      </c>
    </row>
    <row r="31" spans="1:12">
      <c r="A31" s="13">
        <v>0.70999999999999996</v>
      </c>
      <c r="B31" s="13"/>
      <c r="C31" s="16">
        <v>66591.589999999997</v>
      </c>
      <c r="D31" s="13"/>
      <c r="E31" s="16">
        <v>62288692.920000002</v>
      </c>
      <c r="F31" s="13"/>
      <c r="G31" s="13"/>
      <c r="H31" s="13"/>
      <c r="I31" s="13"/>
      <c r="J31" s="13" t="s">
        <v>71</v>
      </c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 t="s">
        <v>72</v>
      </c>
    </row>
    <row r="33" spans="1:12">
      <c r="A33" s="13"/>
      <c r="B33" s="13"/>
      <c r="C33" s="13"/>
      <c r="D33" s="13"/>
      <c r="E33" s="13"/>
      <c r="F33" s="13"/>
      <c r="G33" s="13"/>
      <c r="H33" s="13"/>
      <c r="I33" s="13"/>
      <c r="J33" s="13" t="str">
        <v>קרנות הון סיכון בחו"ל</v>
      </c>
    </row>
    <row r="34" spans="1:12" ht="22.5">
      <c r="A34" s="14">
        <v>0.02</v>
      </c>
      <c r="B34" s="14">
        <v>0</v>
      </c>
      <c r="C34" s="15">
        <v>1642.1400000000001</v>
      </c>
      <c r="D34" s="14">
        <v>158.02000000000001</v>
      </c>
      <c r="E34" s="15">
        <v>1039197.8</v>
      </c>
      <c r="F34" s="14" t="s">
        <v>263</v>
      </c>
      <c r="G34" s="14" t="s">
        <v>33</v>
      </c>
      <c r="H34" s="14" t="s">
        <v>179</v>
      </c>
      <c r="I34" s="14">
        <v>33105</v>
      </c>
      <c r="J34" s="14" t="str">
        <v>Dover Street VII</v>
      </c>
    </row>
    <row r="35" spans="1:12">
      <c r="A35" s="13">
        <v>0.02</v>
      </c>
      <c r="B35" s="13"/>
      <c r="C35" s="16">
        <v>1642.1400000000001</v>
      </c>
      <c r="D35" s="13"/>
      <c r="E35" s="16">
        <v>1039197.8</v>
      </c>
      <c r="F35" s="13"/>
      <c r="G35" s="13"/>
      <c r="H35" s="13"/>
      <c r="I35" s="13"/>
      <c r="J35" s="13" t="str">
        <v>סה"כ קרנות הון סיכון בחו"ל</v>
      </c>
    </row>
    <row r="36" spans="1:12">
      <c r="A36" s="13"/>
      <c r="B36" s="13"/>
      <c r="C36" s="13"/>
      <c r="D36" s="13"/>
      <c r="E36" s="13"/>
      <c r="F36" s="13"/>
      <c r="G36" s="13"/>
      <c r="H36" s="13"/>
      <c r="I36" s="13"/>
      <c r="J36" s="13" t="str">
        <v>קרנות גידור בחו"ל</v>
      </c>
    </row>
    <row r="37" spans="1:12" ht="22.5">
      <c r="A37" s="14">
        <v>0</v>
      </c>
      <c r="B37" s="14">
        <v>0</v>
      </c>
      <c r="C37" s="14">
        <v>154.15000000000001</v>
      </c>
      <c r="D37" s="15">
        <v>5153.6000000000004</v>
      </c>
      <c r="E37" s="15">
        <v>2991.0700000000002</v>
      </c>
      <c r="F37" s="14" t="s">
        <v>262</v>
      </c>
      <c r="G37" s="14" t="s">
        <v>33</v>
      </c>
      <c r="H37" s="14" t="s">
        <v>102</v>
      </c>
      <c r="I37" s="14" t="s">
        <v>275</v>
      </c>
      <c r="J37" s="14" t="str">
        <v>CALIBURN SIDE POCKET- CALIBURN</v>
      </c>
    </row>
    <row r="38" spans="1:12" ht="22.5">
      <c r="A38" s="14">
        <v>0.01</v>
      </c>
      <c r="B38" s="14">
        <v>0</v>
      </c>
      <c r="C38" s="14">
        <v>901.25</v>
      </c>
      <c r="D38" s="14">
        <v>101.45999999999999</v>
      </c>
      <c r="E38" s="15">
        <v>888282.40000000002</v>
      </c>
      <c r="F38" s="14" t="str">
        <v>30/05/07</v>
      </c>
      <c r="G38" s="14" t="s">
        <v>33</v>
      </c>
      <c r="H38" s="14" t="s">
        <v>102</v>
      </c>
      <c r="I38" s="14" t="str">
        <v>BBG002WMDD17</v>
      </c>
      <c r="J38" s="14" t="str">
        <v>SILVER CREEK- Silver Creek</v>
      </c>
    </row>
    <row r="39" spans="1:12" ht="22.5">
      <c r="A39" s="14">
        <v>0</v>
      </c>
      <c r="B39" s="14">
        <v>0</v>
      </c>
      <c r="C39" s="14">
        <v>86.420000000000002</v>
      </c>
      <c r="D39" s="15">
        <v>103356.11</v>
      </c>
      <c r="E39" s="14">
        <v>83.620000000000005</v>
      </c>
      <c r="F39" s="14" t="str">
        <v>19/12/07</v>
      </c>
      <c r="G39" s="14" t="s">
        <v>33</v>
      </c>
      <c r="H39" s="14" t="s">
        <v>102</v>
      </c>
      <c r="I39" s="14" t="str">
        <v>KYG2884X1079</v>
      </c>
      <c r="J39" s="14" t="str">
        <v>DINVEST CONCENTRATED OPP- UBP</v>
      </c>
    </row>
    <row r="40" spans="1:12" ht="22.5">
      <c r="A40" s="14">
        <v>0</v>
      </c>
      <c r="B40" s="14">
        <v>0</v>
      </c>
      <c r="C40" s="14">
        <v>0.19</v>
      </c>
      <c r="D40" s="14">
        <v>8</v>
      </c>
      <c r="E40" s="15">
        <v>2378.29</v>
      </c>
      <c r="F40" s="14" t="str">
        <v>21/06/12</v>
      </c>
      <c r="G40" s="14" t="s">
        <v>33</v>
      </c>
      <c r="H40" s="14" t="s">
        <v>272</v>
      </c>
      <c r="I40" s="14" t="s">
        <v>275</v>
      </c>
      <c r="J40" s="14" t="str">
        <v>CALIBURN STRAT SPK- CALIBURN</v>
      </c>
    </row>
    <row r="41" spans="1:12">
      <c r="A41" s="13">
        <v>0.01</v>
      </c>
      <c r="B41" s="13"/>
      <c r="C41" s="16">
        <v>1142.01</v>
      </c>
      <c r="D41" s="13"/>
      <c r="E41" s="16">
        <v>893735.37</v>
      </c>
      <c r="F41" s="13"/>
      <c r="G41" s="13"/>
      <c r="H41" s="13"/>
      <c r="I41" s="13"/>
      <c r="J41" s="13" t="str">
        <v>סה"כ קרנות גידור בחו"ל</v>
      </c>
    </row>
    <row r="42" spans="1:12">
      <c r="A42" s="13"/>
      <c r="B42" s="13"/>
      <c r="C42" s="13"/>
      <c r="D42" s="13"/>
      <c r="E42" s="13"/>
      <c r="F42" s="13"/>
      <c r="G42" s="13"/>
      <c r="H42" s="13"/>
      <c r="I42" s="13"/>
      <c r="J42" s="13" t="str">
        <v>קרנות נדל"ן בחו"ל</v>
      </c>
    </row>
    <row r="43" spans="1:12" ht="33.75">
      <c r="A43" s="14">
        <v>0.029999999999999999</v>
      </c>
      <c r="B43" s="14">
        <v>0</v>
      </c>
      <c r="C43" s="15">
        <v>2630.0700000000002</v>
      </c>
      <c r="D43" s="14">
        <v>4.8799999999999999</v>
      </c>
      <c r="E43" s="15">
        <v>53858464.880000003</v>
      </c>
      <c r="F43" s="14" t="str">
        <v>20/05/08</v>
      </c>
      <c r="G43" s="14" t="s">
        <v>34</v>
      </c>
      <c r="H43" s="14" t="s">
        <v>134</v>
      </c>
      <c r="I43" s="14">
        <v>33045</v>
      </c>
      <c r="J43" s="14" t="str">
        <v>Apollo Europe RE Fund III</v>
      </c>
    </row>
    <row r="44" spans="1:12" ht="22.5">
      <c r="A44" s="14">
        <v>0.089999999999999997</v>
      </c>
      <c r="B44" s="14">
        <v>0</v>
      </c>
      <c r="C44" s="15">
        <v>8476.8099999999995</v>
      </c>
      <c r="D44" s="14">
        <v>100.97</v>
      </c>
      <c r="E44" s="15">
        <v>8395653.3699999992</v>
      </c>
      <c r="F44" s="14" t="s">
        <v>276</v>
      </c>
      <c r="G44" s="14" t="s">
        <v>33</v>
      </c>
      <c r="H44" s="14" t="s">
        <v>277</v>
      </c>
      <c r="I44" s="14">
        <v>33072</v>
      </c>
      <c r="J44" s="14" t="str">
        <v>הלואה קרן דאלאס עמיתים- Colonnade Dallas</v>
      </c>
    </row>
    <row r="45" spans="1:12" ht="22.5">
      <c r="A45" s="14">
        <v>0.050000000000000003</v>
      </c>
      <c r="B45" s="14">
        <v>0</v>
      </c>
      <c r="C45" s="15">
        <v>5182.0200000000004</v>
      </c>
      <c r="D45" s="14">
        <v>177.86000000000001</v>
      </c>
      <c r="E45" s="15">
        <v>2913562.9300000002</v>
      </c>
      <c r="F45" s="14" t="s">
        <v>276</v>
      </c>
      <c r="G45" s="14" t="s">
        <v>33</v>
      </c>
      <c r="H45" s="14" t="s">
        <v>277</v>
      </c>
      <c r="I45" s="14">
        <v>33071</v>
      </c>
      <c r="J45" s="14" t="str">
        <v>קרן דאלאס קרן השקעה- Colonnade Dallas</v>
      </c>
    </row>
    <row r="46" spans="1:12" ht="22.5">
      <c r="A46" s="14">
        <v>0.080000000000000002</v>
      </c>
      <c r="B46" s="14">
        <v>0</v>
      </c>
      <c r="C46" s="15">
        <v>7223.8000000000002</v>
      </c>
      <c r="D46" s="14">
        <v>102.75</v>
      </c>
      <c r="E46" s="15">
        <v>7030459.2400000002</v>
      </c>
      <c r="F46" s="14" t="str">
        <v>28/03/13</v>
      </c>
      <c r="G46" s="14" t="s">
        <v>33</v>
      </c>
      <c r="H46" s="14" t="s">
        <v>277</v>
      </c>
      <c r="I46" s="14">
        <v>33073</v>
      </c>
      <c r="J46" s="14" t="str">
        <v>הלואה קרן טקסס GFI עמיתים- GFI טקסס</v>
      </c>
    </row>
    <row r="47" spans="1:12">
      <c r="A47" s="14">
        <v>0.040000000000000001</v>
      </c>
      <c r="B47" s="14">
        <v>0</v>
      </c>
      <c r="C47" s="15">
        <v>3406.3699999999999</v>
      </c>
      <c r="D47" s="14">
        <v>142.53</v>
      </c>
      <c r="E47" s="15">
        <v>2389861.9700000002</v>
      </c>
      <c r="F47" s="14" t="str">
        <v>19/10/12</v>
      </c>
      <c r="G47" s="14" t="s">
        <v>33</v>
      </c>
      <c r="H47" s="14" t="s">
        <v>277</v>
      </c>
      <c r="I47" s="14">
        <v>33069</v>
      </c>
      <c r="J47" s="14" t="str">
        <v>קרן טקסס   GFI- GFI טקסס</v>
      </c>
    </row>
    <row r="48" spans="1:12" ht="22.5">
      <c r="A48" s="14">
        <v>0.26000000000000001</v>
      </c>
      <c r="B48" s="14">
        <v>0</v>
      </c>
      <c r="C48" s="15">
        <v>24833.52</v>
      </c>
      <c r="D48" s="14">
        <v>160.16999999999999</v>
      </c>
      <c r="E48" s="15">
        <v>15504304.76</v>
      </c>
      <c r="F48" s="14" t="str">
        <v>28/02/11</v>
      </c>
      <c r="G48" s="14" t="s">
        <v>35</v>
      </c>
      <c r="H48" s="14" t="s">
        <v>277</v>
      </c>
      <c r="I48" s="14">
        <v>33099</v>
      </c>
      <c r="J48" s="14" t="str">
        <v>קרן נדלן OPCTN  שוויץ- OPCTN</v>
      </c>
    </row>
    <row r="49" spans="1:12" ht="22.5">
      <c r="A49" s="14">
        <v>0.01</v>
      </c>
      <c r="B49" s="14">
        <v>0</v>
      </c>
      <c r="C49" s="15">
        <v>1107.29</v>
      </c>
      <c r="D49" s="14">
        <v>100.5</v>
      </c>
      <c r="E49" s="15">
        <v>1101778.8</v>
      </c>
      <c r="F49" s="17" t="s">
        <v>278</v>
      </c>
      <c r="G49" s="14" t="s">
        <v>33</v>
      </c>
      <c r="H49" s="14" t="s">
        <v>277</v>
      </c>
      <c r="I49" s="14">
        <v>33107</v>
      </c>
      <c r="J49" s="14" t="str">
        <v>הלואה PLAZA DRIVE עמיתים- PLAZA DRIVE</v>
      </c>
    </row>
    <row r="50" spans="1:12" ht="22.5">
      <c r="A50" s="14">
        <v>0.01</v>
      </c>
      <c r="B50" s="14">
        <v>0</v>
      </c>
      <c r="C50" s="15">
        <v>1074.3199999999999</v>
      </c>
      <c r="D50" s="14">
        <v>119.18000000000001</v>
      </c>
      <c r="E50" s="15">
        <v>901454.37</v>
      </c>
      <c r="F50" s="17" t="s">
        <v>278</v>
      </c>
      <c r="G50" s="14" t="s">
        <v>33</v>
      </c>
      <c r="H50" s="14" t="s">
        <v>277</v>
      </c>
      <c r="I50" s="14">
        <v>33108</v>
      </c>
      <c r="J50" s="14" t="str">
        <v>קרן נדלן  PLAZA DRIVE- PLAZA DRIVE</v>
      </c>
    </row>
    <row r="51" spans="1:12" ht="22.5">
      <c r="A51" s="14">
        <v>0.029999999999999999</v>
      </c>
      <c r="B51" s="14">
        <v>0</v>
      </c>
      <c r="C51" s="15">
        <v>2977.0700000000002</v>
      </c>
      <c r="D51" s="14">
        <v>102.25</v>
      </c>
      <c r="E51" s="15">
        <v>2911558.3399999999</v>
      </c>
      <c r="F51" s="14" t="s">
        <v>279</v>
      </c>
      <c r="G51" s="14" t="s">
        <v>32</v>
      </c>
      <c r="H51" s="14" t="s">
        <v>277</v>
      </c>
      <c r="I51" s="14">
        <v>33111</v>
      </c>
      <c r="J51" s="14" t="str">
        <v>הלואה קרן סקוטלנד- אידנבורו סקוטלנד</v>
      </c>
    </row>
    <row r="52" spans="1:12" ht="22.5">
      <c r="A52" s="14">
        <v>0.050000000000000003</v>
      </c>
      <c r="B52" s="14">
        <v>0</v>
      </c>
      <c r="C52" s="15">
        <v>5100.29</v>
      </c>
      <c r="D52" s="14">
        <v>102.02</v>
      </c>
      <c r="E52" s="15">
        <v>4999126.5999999996</v>
      </c>
      <c r="F52" s="14" t="s">
        <v>279</v>
      </c>
      <c r="G52" s="14" t="s">
        <v>32</v>
      </c>
      <c r="H52" s="14" t="s">
        <v>277</v>
      </c>
      <c r="I52" s="14">
        <v>33110</v>
      </c>
      <c r="J52" s="14" t="str">
        <v>השקעה בסקוטלנד- אידנבורו סקוטלנד</v>
      </c>
    </row>
    <row r="53" spans="1:12">
      <c r="A53" s="14">
        <v>0.029999999999999999</v>
      </c>
      <c r="B53" s="14">
        <v>0</v>
      </c>
      <c r="C53" s="15">
        <v>2618.54</v>
      </c>
      <c r="D53" s="14">
        <v>132.91</v>
      </c>
      <c r="E53" s="15">
        <v>1970121.53</v>
      </c>
      <c r="F53" s="17" t="s">
        <v>280</v>
      </c>
      <c r="G53" s="14" t="s">
        <v>33</v>
      </c>
      <c r="H53" s="14" t="s">
        <v>277</v>
      </c>
      <c r="I53" s="14">
        <v>33049</v>
      </c>
      <c r="J53" s="14" t="str">
        <v>גאיה ניו-גרסי  קרן נדלן- גאיה</v>
      </c>
    </row>
    <row r="54" spans="1:12">
      <c r="A54" s="14">
        <v>0.059999999999999998</v>
      </c>
      <c r="B54" s="14">
        <v>0</v>
      </c>
      <c r="C54" s="15">
        <v>5924.5699999999997</v>
      </c>
      <c r="D54" s="14">
        <v>103</v>
      </c>
      <c r="E54" s="15">
        <v>5752010.2000000002</v>
      </c>
      <c r="F54" s="14" t="str">
        <v>31/12/11</v>
      </c>
      <c r="G54" s="14" t="s">
        <v>33</v>
      </c>
      <c r="H54" s="14" t="s">
        <v>277</v>
      </c>
      <c r="I54" s="14">
        <v>33062</v>
      </c>
      <c r="J54" s="14" t="str">
        <v>קרן גאיה פנסיה הלוואה- גאיה</v>
      </c>
    </row>
    <row r="55" spans="1:12">
      <c r="A55" s="14">
        <v>0.02</v>
      </c>
      <c r="B55" s="14">
        <v>0</v>
      </c>
      <c r="C55" s="15">
        <v>2034.3599999999999</v>
      </c>
      <c r="D55" s="14">
        <v>117.66</v>
      </c>
      <c r="E55" s="15">
        <v>1729005.05</v>
      </c>
      <c r="F55" s="14" t="s">
        <v>273</v>
      </c>
      <c r="G55" s="14" t="s">
        <v>33</v>
      </c>
      <c r="H55" s="14" t="s">
        <v>277</v>
      </c>
      <c r="I55" s="14">
        <v>33063</v>
      </c>
      <c r="J55" s="14" t="str">
        <v>קולומבוס אוהיו קרן נדלן- קולומבוס</v>
      </c>
    </row>
    <row r="56" spans="1:12" ht="22.5">
      <c r="A56" s="14">
        <v>0.050000000000000003</v>
      </c>
      <c r="B56" s="14">
        <v>0</v>
      </c>
      <c r="C56" s="15">
        <v>4359.7399999999998</v>
      </c>
      <c r="D56" s="14">
        <v>101.06999999999999</v>
      </c>
      <c r="E56" s="15">
        <v>4313409.9800000004</v>
      </c>
      <c r="F56" s="14" t="str">
        <v>31/07/12</v>
      </c>
      <c r="G56" s="14" t="s">
        <v>33</v>
      </c>
      <c r="H56" s="14" t="s">
        <v>277</v>
      </c>
      <c r="I56" s="14">
        <v>33064</v>
      </c>
      <c r="J56" s="14" t="str">
        <v>קולומבוס פנסיה הלואה עמיתים- קולומבוס</v>
      </c>
    </row>
    <row r="57" spans="1:12">
      <c r="A57" s="14">
        <v>0.050000000000000003</v>
      </c>
      <c r="B57" s="14">
        <v>0</v>
      </c>
      <c r="C57" s="15">
        <v>5091.9499999999998</v>
      </c>
      <c r="D57" s="14">
        <v>127.09999999999999</v>
      </c>
      <c r="E57" s="15">
        <v>4006240.9399999999</v>
      </c>
      <c r="F57" s="14" t="str">
        <v>24/09/12</v>
      </c>
      <c r="G57" s="14" t="s">
        <v>33</v>
      </c>
      <c r="H57" s="14" t="s">
        <v>277</v>
      </c>
      <c r="I57" s="14">
        <v>33068</v>
      </c>
      <c r="J57" s="14" t="str">
        <v>קורטלנד פנסיה הלואות- קורטלנד</v>
      </c>
    </row>
    <row r="58" spans="1:12">
      <c r="A58" s="14">
        <v>0.02</v>
      </c>
      <c r="B58" s="14">
        <v>0</v>
      </c>
      <c r="C58" s="15">
        <v>1755.45</v>
      </c>
      <c r="D58" s="14">
        <v>133.11000000000001</v>
      </c>
      <c r="E58" s="15">
        <v>1318821.03</v>
      </c>
      <c r="F58" s="14" t="str">
        <v>23/09/12</v>
      </c>
      <c r="G58" s="14" t="s">
        <v>33</v>
      </c>
      <c r="H58" s="14" t="s">
        <v>277</v>
      </c>
      <c r="I58" s="14">
        <v>33066</v>
      </c>
      <c r="J58" s="14" t="str">
        <v>קורטלנד קרן השקעה- קורטלנד</v>
      </c>
    </row>
    <row r="59" spans="1:12">
      <c r="A59" s="13">
        <v>0.89000000000000001</v>
      </c>
      <c r="B59" s="13"/>
      <c r="C59" s="16">
        <v>83796.169999999998</v>
      </c>
      <c r="D59" s="13"/>
      <c r="E59" s="16">
        <v>119095833.95999999</v>
      </c>
      <c r="F59" s="13"/>
      <c r="G59" s="13"/>
      <c r="H59" s="13"/>
      <c r="I59" s="13"/>
      <c r="J59" s="13" t="str">
        <v>סה"כ קרנות נדל"ן בחו"ל</v>
      </c>
    </row>
    <row r="60" spans="1:12">
      <c r="A60" s="13"/>
      <c r="B60" s="13"/>
      <c r="C60" s="13"/>
      <c r="D60" s="13"/>
      <c r="E60" s="13"/>
      <c r="F60" s="13"/>
      <c r="G60" s="13"/>
      <c r="H60" s="13"/>
      <c r="I60" s="13"/>
      <c r="J60" s="13" t="str">
        <v>קרנות השקעה אחרות בחו"ל</v>
      </c>
    </row>
    <row r="61" spans="1:12" ht="22.5">
      <c r="A61" s="14">
        <v>0</v>
      </c>
      <c r="B61" s="14">
        <v>0</v>
      </c>
      <c r="C61" s="14">
        <v>33.5</v>
      </c>
      <c r="D61" s="14">
        <v>385.13</v>
      </c>
      <c r="E61" s="15">
        <v>8697.3600000000006</v>
      </c>
      <c r="F61" s="14" t="str">
        <v>30/12/10</v>
      </c>
      <c r="G61" s="14" t="s">
        <v>33</v>
      </c>
      <c r="H61" s="14" t="s">
        <v>102</v>
      </c>
      <c r="I61" s="14">
        <v>220951</v>
      </c>
      <c r="J61" s="14" t="str">
        <v>מופחת PROSPECT HARBOR- Sankaty</v>
      </c>
    </row>
    <row r="62" spans="1:12">
      <c r="A62" s="14">
        <v>0.14000000000000001</v>
      </c>
      <c r="B62" s="14">
        <v>0</v>
      </c>
      <c r="C62" s="15">
        <v>13155.709999999999</v>
      </c>
      <c r="D62" s="14">
        <v>82.840000000000003</v>
      </c>
      <c r="E62" s="15">
        <v>15880056.08</v>
      </c>
      <c r="F62" s="14" t="s">
        <v>274</v>
      </c>
      <c r="G62" s="14" t="s">
        <v>33</v>
      </c>
      <c r="H62" s="14" t="s">
        <v>272</v>
      </c>
      <c r="I62" s="14">
        <v>32082</v>
      </c>
      <c r="J62" s="14" t="str">
        <v>GROVE STREET- גרוב סטריט</v>
      </c>
    </row>
    <row r="63" spans="1:12">
      <c r="A63" s="13">
        <v>0.14000000000000001</v>
      </c>
      <c r="B63" s="13"/>
      <c r="C63" s="16">
        <v>13189.200000000001</v>
      </c>
      <c r="D63" s="13"/>
      <c r="E63" s="16">
        <v>15888753.439999999</v>
      </c>
      <c r="F63" s="13"/>
      <c r="G63" s="13"/>
      <c r="H63" s="13"/>
      <c r="I63" s="13"/>
      <c r="J63" s="13" t="str">
        <v>סה"כ קרנות השקעה אחרות בחו"ל</v>
      </c>
    </row>
    <row r="64" spans="1:12">
      <c r="A64" s="13">
        <v>1.0600000000000001</v>
      </c>
      <c r="B64" s="13"/>
      <c r="C64" s="16">
        <v>99769.509999999995</v>
      </c>
      <c r="D64" s="13"/>
      <c r="E64" s="16">
        <v>136917520.56999999</v>
      </c>
      <c r="F64" s="13"/>
      <c r="G64" s="13"/>
      <c r="H64" s="13"/>
      <c r="I64" s="13"/>
      <c r="J64" s="13" t="s">
        <v>75</v>
      </c>
    </row>
    <row r="65" spans="1:12">
      <c r="A65" s="10">
        <v>1.77</v>
      </c>
      <c r="B65" s="10"/>
      <c r="C65" s="11">
        <v>166361.10000000001</v>
      </c>
      <c r="D65" s="10"/>
      <c r="E65" s="11">
        <v>199206213.49000001</v>
      </c>
      <c r="F65" s="10"/>
      <c r="G65" s="10"/>
      <c r="H65" s="10"/>
      <c r="I65" s="10"/>
      <c r="J65" s="10" t="str">
        <v>סה"כ קרנות השקעה</v>
      </c>
    </row>
    <row r="66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23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כתבי אופציה</v>
      </c>
      <c r="L2" s="12" t="s">
        <f>HYPERLINK("#'"&amp;גיליון1!$A$32&amp;"'!C6",גיליון1!$B$32)</f>
        <v>30</v>
      </c>
    </row>
    <row r="3" spans="1:12" customHeight="1" ht="3.6"/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6" t="s">
        <v>2</v>
      </c>
      <c r="B7" s="6" t="s">
        <v>76</v>
      </c>
      <c r="C7" s="6" t="s">
        <v>45</v>
      </c>
      <c r="D7" s="6" t="s">
        <v>78</v>
      </c>
      <c r="E7" s="6" t="s">
        <v>79</v>
      </c>
      <c r="F7" s="6" t="s">
        <v>233</v>
      </c>
      <c r="G7" s="6" t="s">
        <v>31</v>
      </c>
      <c r="H7" s="6" t="s">
        <v>90</v>
      </c>
      <c r="I7" s="6" t="s">
        <v>50</v>
      </c>
      <c r="J7" s="6" t="s">
        <v>51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tr">
        <v>כתבי אופציה בישראל</v>
      </c>
    </row>
    <row r="9" spans="1:12" ht="22.5">
      <c r="A9" s="14">
        <v>0</v>
      </c>
      <c r="B9" s="14">
        <v>0</v>
      </c>
      <c r="C9" s="14">
        <v>346.48000000000002</v>
      </c>
      <c r="D9" s="15">
        <v>4293.3900000000003</v>
      </c>
      <c r="E9" s="15">
        <v>8070</v>
      </c>
      <c r="F9" s="14" t="str">
        <v>30/10/13</v>
      </c>
      <c r="G9" s="14" t="s">
        <v>65</v>
      </c>
      <c r="H9" s="14" t="s">
        <v>125</v>
      </c>
      <c r="I9" s="14">
        <v>1253</v>
      </c>
      <c r="J9" s="14" t="str">
        <v>GMM -  אופציה על מניות דלתא- GMM CAPITAL LLC</v>
      </c>
    </row>
    <row r="10" spans="1:12" ht="22.5">
      <c r="A10" s="14">
        <v>0</v>
      </c>
      <c r="B10" s="14">
        <v>0</v>
      </c>
      <c r="C10" s="14">
        <v>178.59</v>
      </c>
      <c r="D10" s="14">
        <v>302.08999999999997</v>
      </c>
      <c r="E10" s="15">
        <v>59119</v>
      </c>
      <c r="F10" s="14" t="str">
        <v>21/10/13</v>
      </c>
      <c r="G10" s="14" t="s">
        <v>65</v>
      </c>
      <c r="H10" s="14" t="s">
        <v>125</v>
      </c>
      <c r="I10" s="14">
        <v>3630101</v>
      </c>
      <c r="J10" s="14" t="str">
        <v>אפליי אופציה לא סחירה- אפליי</v>
      </c>
    </row>
    <row r="11" spans="1:12" ht="22.5">
      <c r="A11" s="14">
        <v>0</v>
      </c>
      <c r="B11" s="14">
        <v>0</v>
      </c>
      <c r="C11" s="14">
        <v>142.02000000000001</v>
      </c>
      <c r="D11" s="14">
        <v>11.76</v>
      </c>
      <c r="E11" s="15">
        <v>1208050.05</v>
      </c>
      <c r="F11" s="14" t="s">
        <v>259</v>
      </c>
      <c r="G11" s="14" t="s">
        <v>65</v>
      </c>
      <c r="H11" s="14" t="s">
        <v>125</v>
      </c>
      <c r="I11" s="14">
        <v>1254</v>
      </c>
      <c r="J11" s="14" t="str">
        <v>אופציה על מניות קרדן נדלן- קרדן ישראל</v>
      </c>
    </row>
    <row r="12" spans="1:12">
      <c r="A12" s="14">
        <v>0</v>
      </c>
      <c r="B12" s="14">
        <v>0</v>
      </c>
      <c r="C12" s="14">
        <v>0</v>
      </c>
      <c r="D12" s="14">
        <v>0</v>
      </c>
      <c r="E12" s="15">
        <v>34324.260000000002</v>
      </c>
      <c r="F12" s="14" t="str">
        <v>27/09/12</v>
      </c>
      <c r="G12" s="14" t="s">
        <v>65</v>
      </c>
      <c r="H12" s="14" t="s">
        <v>132</v>
      </c>
      <c r="I12" s="14">
        <v>1251</v>
      </c>
      <c r="J12" s="14" t="str">
        <v>אופציות בגין צים- צים</v>
      </c>
    </row>
    <row r="13" spans="1:12" ht="33.75">
      <c r="A13" s="14">
        <v>0</v>
      </c>
      <c r="B13" s="14">
        <v>0</v>
      </c>
      <c r="C13" s="14">
        <v>0</v>
      </c>
      <c r="D13" s="14">
        <v>0</v>
      </c>
      <c r="E13" s="15">
        <v>4351.5900000000001</v>
      </c>
      <c r="F13" s="17" t="s">
        <v>254</v>
      </c>
      <c r="G13" s="14" t="s">
        <v>65</v>
      </c>
      <c r="H13" s="14" t="s">
        <v>161</v>
      </c>
      <c r="I13" s="14">
        <v>6512321</v>
      </c>
      <c r="J13" s="14" t="str">
        <v>צים כתב אופציה אקסלנס- צים</v>
      </c>
    </row>
    <row r="14" spans="1:12" ht="33.75">
      <c r="A14" s="14">
        <v>0</v>
      </c>
      <c r="B14" s="14">
        <v>0</v>
      </c>
      <c r="C14" s="14">
        <v>0.070000000000000007</v>
      </c>
      <c r="D14" s="14">
        <v>0.17999999999999999</v>
      </c>
      <c r="E14" s="15">
        <v>38000</v>
      </c>
      <c r="F14" s="14" t="str">
        <v>21/12/10</v>
      </c>
      <c r="G14" s="14" t="s">
        <v>65</v>
      </c>
      <c r="H14" s="14" t="s">
        <v>105</v>
      </c>
      <c r="I14" s="14">
        <v>9994922</v>
      </c>
      <c r="J14" s="14" t="str">
        <v>אקספון אופציה- X-FONE</v>
      </c>
    </row>
    <row r="15" spans="1:12" ht="22.5">
      <c r="A15" s="14">
        <v>0</v>
      </c>
      <c r="B15" s="14">
        <v>0</v>
      </c>
      <c r="C15" s="14">
        <v>0</v>
      </c>
      <c r="D15" s="14">
        <v>0</v>
      </c>
      <c r="E15" s="15">
        <v>258122</v>
      </c>
      <c r="F15" s="14" t="str">
        <v>26/10/10</v>
      </c>
      <c r="G15" s="14" t="s">
        <v>65</v>
      </c>
      <c r="H15" s="14" t="s">
        <v>180</v>
      </c>
      <c r="I15" s="14">
        <v>11177951</v>
      </c>
      <c r="J15" s="14" t="s">
        <v>281</v>
      </c>
    </row>
    <row r="16" spans="1:12" ht="22.5">
      <c r="A16" s="14">
        <v>0</v>
      </c>
      <c r="B16" s="14">
        <v>0</v>
      </c>
      <c r="C16" s="14">
        <v>0.01</v>
      </c>
      <c r="D16" s="14">
        <v>0</v>
      </c>
      <c r="E16" s="15">
        <v>490000</v>
      </c>
      <c r="F16" s="17" t="str">
        <v>07/03/13</v>
      </c>
      <c r="G16" s="14" t="s">
        <v>65</v>
      </c>
      <c r="H16" s="14" t="s">
        <v>180</v>
      </c>
      <c r="I16" s="14">
        <v>11177952</v>
      </c>
      <c r="J16" s="14" t="s">
        <v>281</v>
      </c>
    </row>
    <row r="17" spans="1:12" ht="22.5">
      <c r="A17" s="14">
        <v>0.01</v>
      </c>
      <c r="B17" s="14">
        <v>0</v>
      </c>
      <c r="C17" s="14">
        <v>597.37</v>
      </c>
      <c r="D17" s="14">
        <v>533.78999999999996</v>
      </c>
      <c r="E17" s="15">
        <v>111912</v>
      </c>
      <c r="F17" s="14" t="str">
        <v>27/08/13</v>
      </c>
      <c r="G17" s="14" t="s">
        <v>65</v>
      </c>
      <c r="H17" s="14" t="s">
        <v>180</v>
      </c>
      <c r="I17" s="14">
        <v>10905471</v>
      </c>
      <c r="J17" s="14" t="str">
        <v>שלאג אופציות לא סחירות- שלאג</v>
      </c>
    </row>
    <row r="18" spans="1:12">
      <c r="A18" s="13">
        <v>0.01</v>
      </c>
      <c r="B18" s="13"/>
      <c r="C18" s="16">
        <v>1264.55</v>
      </c>
      <c r="D18" s="13"/>
      <c r="E18" s="16">
        <v>2211948.8999999999</v>
      </c>
      <c r="F18" s="13"/>
      <c r="G18" s="13"/>
      <c r="H18" s="13"/>
      <c r="I18" s="13"/>
      <c r="J18" s="13" t="str">
        <v>סה"כ כתבי אופציה בישראל</v>
      </c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 t="s">
        <v>215</v>
      </c>
    </row>
    <row r="20" spans="1:12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/>
      <c r="G20" s="14">
        <v>0</v>
      </c>
      <c r="H20" s="14">
        <v>0</v>
      </c>
      <c r="I20" s="14">
        <v>0</v>
      </c>
      <c r="J20" s="14">
        <v>0</v>
      </c>
    </row>
    <row r="21" spans="1:12">
      <c r="A21" s="13">
        <v>0</v>
      </c>
      <c r="B21" s="13"/>
      <c r="C21" s="13">
        <v>0</v>
      </c>
      <c r="D21" s="13"/>
      <c r="E21" s="13">
        <v>0</v>
      </c>
      <c r="F21" s="13"/>
      <c r="G21" s="13"/>
      <c r="H21" s="13"/>
      <c r="I21" s="13"/>
      <c r="J21" s="13" t="s">
        <v>216</v>
      </c>
    </row>
    <row r="22" spans="1:12">
      <c r="A22" s="10">
        <v>0.01</v>
      </c>
      <c r="B22" s="10"/>
      <c r="C22" s="11">
        <v>1264.55</v>
      </c>
      <c r="D22" s="10"/>
      <c r="E22" s="11">
        <v>2211948.8999999999</v>
      </c>
      <c r="F22" s="10"/>
      <c r="G22" s="10"/>
      <c r="H22" s="10"/>
      <c r="I22" s="10"/>
      <c r="J22" s="10" t="s">
        <v>217</v>
      </c>
    </row>
    <row r="2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20"/>
  <sheetViews>
    <sheetView workbookViewId="0" showGridLines="0">
      <selection activeCell="D2" sqref="D2"/>
    </sheetView>
  </sheetViews>
  <sheetFormatPr defaultRowHeight="12.75"/>
  <cols>
    <col min="1" max="2" style="1" width="21" customWidth="1"/>
    <col min="3" max="3" style="1" width="6.855469" customWidth="1"/>
    <col min="4" max="4" style="1" width="24.57031" bestFit="1" customWidth="1"/>
    <col min="5" max="16384" style="1"/>
  </cols>
  <sheetData>
    <row r="2" spans="1:4" customHeight="1" ht="25.15">
      <c r="A2" s="2" t="s">
        <v>29</v>
      </c>
      <c r="D2" s="12" t="s">
        <f>HYPERLINK("#'"&amp;גיליון1!$A$32&amp;"'!C6",גיליון1!$B$32)</f>
        <v>30</v>
      </c>
    </row>
    <row r="3" spans="1:4" customHeight="1" ht="3.6"/>
    <row r="4" spans="1:4" customHeight="1" ht="61.15">
      <c r="A4" s="3" t="s">
        <v>1</v>
      </c>
      <c r="B4" s="4"/>
      <c r="C4" s="4"/>
    </row>
    <row r="5" spans="1:4" customHeight="1" ht="2.85"/>
    <row r="6" spans="1:4" customHeight="1" ht="15.2"/>
    <row r="7" spans="1:4" customHeight="1" ht="43.15">
      <c r="A7" s="6" t="str">
        <v>שער</v>
      </c>
      <c r="B7" s="6" t="s">
        <v>31</v>
      </c>
    </row>
    <row r="8" spans="1:4">
      <c r="A8" s="7">
        <v>5.9800000000000004</v>
      </c>
      <c r="B8" s="7" t="s">
        <v>32</v>
      </c>
    </row>
    <row r="9" spans="1:4">
      <c r="A9" s="7">
        <v>3.7000000000000002</v>
      </c>
      <c r="B9" s="7" t="s">
        <v>33</v>
      </c>
    </row>
    <row r="10" spans="1:4">
      <c r="A10" s="7">
        <v>4.6500000000000004</v>
      </c>
      <c r="B10" s="7" t="s">
        <v>34</v>
      </c>
    </row>
    <row r="11" spans="1:4">
      <c r="A11" s="7">
        <v>3.8500000000000001</v>
      </c>
      <c r="B11" s="7" t="s">
        <v>35</v>
      </c>
    </row>
    <row r="12" spans="1:4">
      <c r="A12" s="7">
        <v>3.2999999999999998</v>
      </c>
      <c r="B12" s="7" t="s">
        <v>36</v>
      </c>
    </row>
    <row r="13" spans="1:4">
      <c r="A13" s="7">
        <v>3.2200000000000002</v>
      </c>
      <c r="B13" s="7" t="s">
        <v>37</v>
      </c>
    </row>
    <row r="14" spans="1:4">
      <c r="A14" s="7">
        <v>0.029999999999999999</v>
      </c>
      <c r="B14" s="7" t="s">
        <v>38</v>
      </c>
    </row>
    <row r="15" spans="1:4">
      <c r="A15" s="7">
        <v>1.5</v>
      </c>
      <c r="B15" s="7" t="s">
        <v>39</v>
      </c>
    </row>
    <row r="16" spans="1:4">
      <c r="A16" s="7">
        <v>0.47999999999999998</v>
      </c>
      <c r="B16" s="7" t="s">
        <v>40</v>
      </c>
    </row>
    <row r="17" spans="1:4">
      <c r="A17" s="7">
        <v>0.27000000000000002</v>
      </c>
      <c r="B17" s="7" t="s">
        <v>41</v>
      </c>
    </row>
    <row r="18" spans="1:4">
      <c r="A18" s="7">
        <v>0.56999999999999995</v>
      </c>
      <c r="B18" s="7" t="s">
        <v>42</v>
      </c>
    </row>
    <row r="19" spans="1:4">
      <c r="A19" s="7">
        <v>0.51000000000000001</v>
      </c>
      <c r="B19" s="7" t="s">
        <v>43</v>
      </c>
    </row>
    <row r="20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C4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3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אופציות</v>
      </c>
      <c r="L2" s="12" t="s">
        <f>HYPERLINK("#'"&amp;גיליון1!$A$32&amp;"'!C6",גיליון1!$B$32)</f>
        <v>30</v>
      </c>
    </row>
    <row r="3" spans="1:12" customHeight="1" ht="3.6"/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6" t="s">
        <v>2</v>
      </c>
      <c r="B7" s="6" t="s">
        <v>76</v>
      </c>
      <c r="C7" s="6" t="s">
        <v>45</v>
      </c>
      <c r="D7" s="6" t="s">
        <v>78</v>
      </c>
      <c r="E7" s="6" t="s">
        <v>79</v>
      </c>
      <c r="F7" s="6" t="s">
        <v>233</v>
      </c>
      <c r="G7" s="6" t="s">
        <v>31</v>
      </c>
      <c r="H7" s="6" t="s">
        <v>90</v>
      </c>
      <c r="I7" s="6" t="s">
        <v>50</v>
      </c>
      <c r="J7" s="6" t="s">
        <v>51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52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">
        <v>218</v>
      </c>
    </row>
    <row r="10" spans="1:12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/>
      <c r="G10" s="14">
        <v>0</v>
      </c>
      <c r="H10" s="14">
        <v>0</v>
      </c>
      <c r="I10" s="14">
        <v>0</v>
      </c>
      <c r="J10" s="14">
        <v>0</v>
      </c>
    </row>
    <row r="11" spans="1:12">
      <c r="A11" s="13">
        <v>0</v>
      </c>
      <c r="B11" s="13"/>
      <c r="C11" s="13">
        <v>0</v>
      </c>
      <c r="D11" s="13"/>
      <c r="E11" s="13">
        <v>0</v>
      </c>
      <c r="F11" s="13"/>
      <c r="G11" s="13"/>
      <c r="H11" s="13"/>
      <c r="I11" s="13"/>
      <c r="J11" s="13" t="s">
        <v>220</v>
      </c>
    </row>
    <row r="12" spans="1:12">
      <c r="A12" s="13"/>
      <c r="B12" s="13"/>
      <c r="C12" s="13"/>
      <c r="D12" s="13"/>
      <c r="E12" s="13"/>
      <c r="F12" s="13"/>
      <c r="G12" s="13"/>
      <c r="H12" s="13"/>
      <c r="I12" s="13"/>
      <c r="J12" s="13" t="s">
        <v>221</v>
      </c>
    </row>
    <row r="13" spans="1:12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/>
      <c r="G13" s="14">
        <v>0</v>
      </c>
      <c r="H13" s="14">
        <v>0</v>
      </c>
      <c r="I13" s="14">
        <v>0</v>
      </c>
      <c r="J13" s="14">
        <v>0</v>
      </c>
    </row>
    <row r="14" spans="1:12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/>
      <c r="I14" s="13"/>
      <c r="J14" s="13" t="s">
        <v>222</v>
      </c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 t="s">
        <v>282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/>
      <c r="J17" s="13" t="s">
        <v>283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">
        <v>223</v>
      </c>
    </row>
    <row r="19" spans="1:12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/>
      <c r="G19" s="14">
        <v>0</v>
      </c>
      <c r="H19" s="14">
        <v>0</v>
      </c>
      <c r="I19" s="14">
        <v>0</v>
      </c>
      <c r="J19" s="14">
        <v>0</v>
      </c>
    </row>
    <row r="20" spans="1:12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/>
      <c r="J20" s="13" t="s">
        <v>224</v>
      </c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 t="s">
        <v>205</v>
      </c>
    </row>
    <row r="22" spans="1:12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/>
      <c r="G22" s="14">
        <v>0</v>
      </c>
      <c r="H22" s="14">
        <v>0</v>
      </c>
      <c r="I22" s="14">
        <v>0</v>
      </c>
      <c r="J22" s="14">
        <v>0</v>
      </c>
    </row>
    <row r="23" spans="1:12">
      <c r="A23" s="13">
        <v>0</v>
      </c>
      <c r="B23" s="13"/>
      <c r="C23" s="13">
        <v>0</v>
      </c>
      <c r="D23" s="13"/>
      <c r="E23" s="13">
        <v>0</v>
      </c>
      <c r="F23" s="13"/>
      <c r="G23" s="13"/>
      <c r="H23" s="13"/>
      <c r="I23" s="13"/>
      <c r="J23" s="13" t="s">
        <v>206</v>
      </c>
    </row>
    <row r="24" spans="1:12">
      <c r="A24" s="13">
        <v>0</v>
      </c>
      <c r="B24" s="13"/>
      <c r="C24" s="13">
        <v>0</v>
      </c>
      <c r="D24" s="13"/>
      <c r="E24" s="13">
        <v>0</v>
      </c>
      <c r="F24" s="13"/>
      <c r="G24" s="13"/>
      <c r="H24" s="13"/>
      <c r="I24" s="13"/>
      <c r="J24" s="13" t="s">
        <v>71</v>
      </c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 t="s">
        <v>72</v>
      </c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 t="s">
        <v>218</v>
      </c>
    </row>
    <row r="27" spans="1:12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/>
      <c r="G27" s="14">
        <v>0</v>
      </c>
      <c r="H27" s="14">
        <v>0</v>
      </c>
      <c r="I27" s="14">
        <v>0</v>
      </c>
      <c r="J27" s="14">
        <v>0</v>
      </c>
    </row>
    <row r="28" spans="1:12">
      <c r="A28" s="13">
        <v>0</v>
      </c>
      <c r="B28" s="13"/>
      <c r="C28" s="13">
        <v>0</v>
      </c>
      <c r="D28" s="13"/>
      <c r="E28" s="13">
        <v>0</v>
      </c>
      <c r="F28" s="13"/>
      <c r="G28" s="13"/>
      <c r="H28" s="13"/>
      <c r="I28" s="13"/>
      <c r="J28" s="13" t="s">
        <v>220</v>
      </c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  <c r="J29" s="13" t="s">
        <v>31</v>
      </c>
    </row>
    <row r="30" spans="1:12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/>
      <c r="G30" s="14">
        <v>0</v>
      </c>
      <c r="H30" s="14">
        <v>0</v>
      </c>
      <c r="I30" s="14">
        <v>0</v>
      </c>
      <c r="J30" s="14">
        <v>0</v>
      </c>
    </row>
    <row r="31" spans="1:12">
      <c r="A31" s="13">
        <v>0</v>
      </c>
      <c r="B31" s="13"/>
      <c r="C31" s="13">
        <v>0</v>
      </c>
      <c r="D31" s="13"/>
      <c r="E31" s="13">
        <v>0</v>
      </c>
      <c r="F31" s="13"/>
      <c r="G31" s="13"/>
      <c r="H31" s="13"/>
      <c r="I31" s="13"/>
      <c r="J31" s="13" t="s">
        <v>225</v>
      </c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 t="s">
        <v>223</v>
      </c>
    </row>
    <row r="33" spans="1:12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/>
      <c r="G33" s="14">
        <v>0</v>
      </c>
      <c r="H33" s="14">
        <v>0</v>
      </c>
      <c r="I33" s="14">
        <v>0</v>
      </c>
      <c r="J33" s="14">
        <v>0</v>
      </c>
    </row>
    <row r="34" spans="1:12">
      <c r="A34" s="13">
        <v>0</v>
      </c>
      <c r="B34" s="13"/>
      <c r="C34" s="13">
        <v>0</v>
      </c>
      <c r="D34" s="13"/>
      <c r="E34" s="13">
        <v>0</v>
      </c>
      <c r="F34" s="13"/>
      <c r="G34" s="13"/>
      <c r="H34" s="13"/>
      <c r="I34" s="13"/>
      <c r="J34" s="13" t="s">
        <v>224</v>
      </c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  <c r="J35" s="13" t="s">
        <v>226</v>
      </c>
    </row>
    <row r="36" spans="1:12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/>
      <c r="G36" s="14">
        <v>0</v>
      </c>
      <c r="H36" s="14">
        <v>0</v>
      </c>
      <c r="I36" s="14">
        <v>0</v>
      </c>
      <c r="J36" s="14">
        <v>0</v>
      </c>
    </row>
    <row r="37" spans="1:12">
      <c r="A37" s="13">
        <v>0</v>
      </c>
      <c r="B37" s="13"/>
      <c r="C37" s="13">
        <v>0</v>
      </c>
      <c r="D37" s="13"/>
      <c r="E37" s="13">
        <v>0</v>
      </c>
      <c r="F37" s="13"/>
      <c r="G37" s="13"/>
      <c r="H37" s="13"/>
      <c r="I37" s="13"/>
      <c r="J37" s="13" t="s">
        <v>227</v>
      </c>
    </row>
    <row r="38" spans="1:12">
      <c r="A38" s="13"/>
      <c r="B38" s="13"/>
      <c r="C38" s="13"/>
      <c r="D38" s="13"/>
      <c r="E38" s="13"/>
      <c r="F38" s="13"/>
      <c r="G38" s="13"/>
      <c r="H38" s="13"/>
      <c r="I38" s="13"/>
      <c r="J38" s="13" t="s">
        <v>205</v>
      </c>
    </row>
    <row r="39" spans="1:12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/>
      <c r="G39" s="14">
        <v>0</v>
      </c>
      <c r="H39" s="14">
        <v>0</v>
      </c>
      <c r="I39" s="14">
        <v>0</v>
      </c>
      <c r="J39" s="14">
        <v>0</v>
      </c>
    </row>
    <row r="40" spans="1:12">
      <c r="A40" s="13">
        <v>0</v>
      </c>
      <c r="B40" s="13"/>
      <c r="C40" s="13">
        <v>0</v>
      </c>
      <c r="D40" s="13"/>
      <c r="E40" s="13">
        <v>0</v>
      </c>
      <c r="F40" s="13"/>
      <c r="G40" s="13"/>
      <c r="H40" s="13"/>
      <c r="I40" s="13"/>
      <c r="J40" s="13" t="s">
        <v>206</v>
      </c>
    </row>
    <row r="41" spans="1:12">
      <c r="A41" s="13">
        <v>0</v>
      </c>
      <c r="B41" s="13"/>
      <c r="C41" s="13">
        <v>0</v>
      </c>
      <c r="D41" s="13"/>
      <c r="E41" s="13">
        <v>0</v>
      </c>
      <c r="F41" s="13"/>
      <c r="G41" s="13"/>
      <c r="H41" s="13"/>
      <c r="I41" s="13"/>
      <c r="J41" s="13" t="s">
        <v>75</v>
      </c>
    </row>
    <row r="42" spans="1:12">
      <c r="A42" s="10">
        <v>0</v>
      </c>
      <c r="B42" s="10"/>
      <c r="C42" s="10">
        <v>0</v>
      </c>
      <c r="D42" s="10"/>
      <c r="E42" s="10">
        <v>0</v>
      </c>
      <c r="F42" s="10"/>
      <c r="G42" s="10"/>
      <c r="H42" s="10"/>
      <c r="I42" s="10"/>
      <c r="J42" s="10" t="s">
        <v>228</v>
      </c>
    </row>
    <row r="4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02"/>
  <sheetViews>
    <sheetView workbookViewId="0" showGridLines="0">
      <selection activeCell="K2" sqref="K2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חוזים עתידיים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45</v>
      </c>
      <c r="C7" s="6" t="s">
        <v>78</v>
      </c>
      <c r="D7" s="6" t="s">
        <v>79</v>
      </c>
      <c r="E7" s="6" t="s">
        <v>233</v>
      </c>
      <c r="F7" s="6" t="s">
        <v>31</v>
      </c>
      <c r="G7" s="6" t="s">
        <v>90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218</v>
      </c>
    </row>
    <row r="10" spans="1:11">
      <c r="A10" s="14">
        <v>0</v>
      </c>
      <c r="B10" s="14">
        <v>0</v>
      </c>
      <c r="C10" s="14">
        <v>0</v>
      </c>
      <c r="D10" s="14">
        <v>0</v>
      </c>
      <c r="E10" s="14"/>
      <c r="F10" s="14">
        <v>0</v>
      </c>
      <c r="G10" s="14">
        <v>0</v>
      </c>
      <c r="H10" s="14">
        <v>0</v>
      </c>
      <c r="I10" s="14">
        <v>0</v>
      </c>
    </row>
    <row r="11" spans="1:11">
      <c r="A11" s="13">
        <v>0</v>
      </c>
      <c r="B11" s="13">
        <v>0</v>
      </c>
      <c r="C11" s="13"/>
      <c r="D11" s="13">
        <v>0</v>
      </c>
      <c r="E11" s="13"/>
      <c r="F11" s="13"/>
      <c r="G11" s="13"/>
      <c r="H11" s="13"/>
      <c r="I11" s="13" t="s">
        <v>220</v>
      </c>
    </row>
    <row r="12" spans="1:11">
      <c r="A12" s="13"/>
      <c r="B12" s="13"/>
      <c r="C12" s="13"/>
      <c r="D12" s="13"/>
      <c r="E12" s="13"/>
      <c r="F12" s="13"/>
      <c r="G12" s="13"/>
      <c r="H12" s="13"/>
      <c r="I12" s="13" t="s">
        <v>221</v>
      </c>
    </row>
    <row r="13" spans="1:11" ht="22.5">
      <c r="A13" s="14">
        <v>-0.69999999999999996</v>
      </c>
      <c r="B13" s="15">
        <v>-66399.149999999994</v>
      </c>
      <c r="C13" s="14">
        <v>100</v>
      </c>
      <c r="D13" s="15">
        <v>-66399150</v>
      </c>
      <c r="E13" s="14" t="s">
        <v>284</v>
      </c>
      <c r="F13" s="14" t="s">
        <v>33</v>
      </c>
      <c r="G13" s="14" t="s">
        <v>219</v>
      </c>
      <c r="H13" s="14">
        <v>9085595</v>
      </c>
      <c r="I13" s="14" t="str">
        <v>דולר שקל  3.6393 26.11.14- בנק הפועלים</v>
      </c>
    </row>
    <row r="14" spans="1:11" ht="22.5">
      <c r="A14" s="14">
        <v>0.40000000000000002</v>
      </c>
      <c r="B14" s="15">
        <v>37575.790000000001</v>
      </c>
      <c r="C14" s="14">
        <v>100</v>
      </c>
      <c r="D14" s="15">
        <v>37575786.600000001</v>
      </c>
      <c r="E14" s="14" t="s">
        <v>285</v>
      </c>
      <c r="F14" s="14" t="s">
        <v>33</v>
      </c>
      <c r="G14" s="14" t="s">
        <v>219</v>
      </c>
      <c r="H14" s="14">
        <v>9085574</v>
      </c>
      <c r="I14" s="14" t="str">
        <v>דולר שקל 3.4686 12.11.14- בנק הפועלים</v>
      </c>
    </row>
    <row r="15" spans="1:11" ht="22.5">
      <c r="A15" s="14">
        <v>1.0700000000000001</v>
      </c>
      <c r="B15" s="15">
        <v>100466.82000000001</v>
      </c>
      <c r="C15" s="14">
        <v>100</v>
      </c>
      <c r="D15" s="15">
        <v>100466819.17</v>
      </c>
      <c r="E15" s="14" t="s">
        <v>285</v>
      </c>
      <c r="F15" s="14" t="s">
        <v>33</v>
      </c>
      <c r="G15" s="14" t="s">
        <v>219</v>
      </c>
      <c r="H15" s="14">
        <v>9085577</v>
      </c>
      <c r="I15" s="14" t="str">
        <v>דולר שקל 3.47975 12.11.14- בנק הפועלים</v>
      </c>
    </row>
    <row r="16" spans="1:11" ht="22.5">
      <c r="A16" s="14">
        <v>-0.23000000000000001</v>
      </c>
      <c r="B16" s="15">
        <v>-21431</v>
      </c>
      <c r="C16" s="14">
        <v>100</v>
      </c>
      <c r="D16" s="15">
        <v>-21431000</v>
      </c>
      <c r="E16" s="14" t="s">
        <v>284</v>
      </c>
      <c r="F16" s="14" t="s">
        <v>33</v>
      </c>
      <c r="G16" s="14" t="s">
        <v>219</v>
      </c>
      <c r="H16" s="14">
        <v>9085596</v>
      </c>
      <c r="I16" s="14" t="str">
        <v>דולר שקל 3.6418 2.10.14- בנק הפועלים</v>
      </c>
    </row>
    <row r="17" spans="1:11" ht="22.5">
      <c r="A17" s="14">
        <v>-0.23000000000000001</v>
      </c>
      <c r="B17" s="15">
        <v>-21431</v>
      </c>
      <c r="C17" s="14">
        <v>100</v>
      </c>
      <c r="D17" s="15">
        <v>-21431000</v>
      </c>
      <c r="E17" s="14" t="s">
        <v>286</v>
      </c>
      <c r="F17" s="14" t="s">
        <v>33</v>
      </c>
      <c r="G17" s="14" t="s">
        <v>219</v>
      </c>
      <c r="H17" s="14">
        <v>9085540</v>
      </c>
      <c r="I17" s="14" t="str">
        <v>דולר שקל 3.685 26.11.14- בנק הפועלים</v>
      </c>
    </row>
    <row r="18" spans="1:11" ht="22.5">
      <c r="A18" s="14">
        <v>0.23000000000000001</v>
      </c>
      <c r="B18" s="15">
        <v>21431</v>
      </c>
      <c r="C18" s="14">
        <v>100</v>
      </c>
      <c r="D18" s="15">
        <v>21431000</v>
      </c>
      <c r="E18" s="14" t="s">
        <v>286</v>
      </c>
      <c r="F18" s="14" t="s">
        <v>33</v>
      </c>
      <c r="G18" s="14" t="s">
        <v>219</v>
      </c>
      <c r="H18" s="14">
        <v>9085597</v>
      </c>
      <c r="I18" s="14" t="str">
        <v>דולר שקל 3.6871 2.10.14- בנק הפועלים</v>
      </c>
    </row>
    <row r="19" spans="1:11" ht="22.5">
      <c r="A19" s="14">
        <v>0.02</v>
      </c>
      <c r="B19" s="15">
        <v>1558.03</v>
      </c>
      <c r="C19" s="14">
        <v>100</v>
      </c>
      <c r="D19" s="15">
        <v>1558032.9199999999</v>
      </c>
      <c r="E19" s="14" t="str">
        <v>31/07/13</v>
      </c>
      <c r="F19" s="14" t="s">
        <v>65</v>
      </c>
      <c r="G19" s="14" t="s">
        <v>219</v>
      </c>
      <c r="H19" s="14">
        <v>45001</v>
      </c>
      <c r="I19" s="14" t="str">
        <v>הפרשי עיסקאות SWAדולר שקל- בנק הפועלים</v>
      </c>
    </row>
    <row r="20" spans="1:11" ht="22.5">
      <c r="A20" s="14">
        <v>0</v>
      </c>
      <c r="B20" s="14">
        <v>324.11000000000001</v>
      </c>
      <c r="C20" s="14">
        <v>100</v>
      </c>
      <c r="D20" s="15">
        <v>324111.52000000002</v>
      </c>
      <c r="E20" s="17" t="s">
        <v>258</v>
      </c>
      <c r="F20" s="14" t="s">
        <v>65</v>
      </c>
      <c r="G20" s="14" t="s">
        <v>219</v>
      </c>
      <c r="H20" s="14">
        <v>4500</v>
      </c>
      <c r="I20" s="14" t="str">
        <v>הפרשי עיסקאות פורוורד- בנק הפועלים</v>
      </c>
    </row>
    <row r="21" spans="1:11" ht="22.5">
      <c r="A21" s="14">
        <v>0.28999999999999998</v>
      </c>
      <c r="B21" s="15">
        <v>27368.060000000001</v>
      </c>
      <c r="C21" s="14">
        <v>100</v>
      </c>
      <c r="D21" s="15">
        <v>27368056.449999999</v>
      </c>
      <c r="E21" s="14" t="s">
        <v>285</v>
      </c>
      <c r="F21" s="14" t="s">
        <v>34</v>
      </c>
      <c r="G21" s="14" t="s">
        <v>219</v>
      </c>
      <c r="H21" s="14">
        <v>9070901</v>
      </c>
      <c r="I21" s="14" t="str">
        <v>יורו שקל 4.66 12.11.14- בנק הפועלים</v>
      </c>
    </row>
    <row r="22" spans="1:11" ht="22.5">
      <c r="A22" s="14">
        <v>0.28999999999999998</v>
      </c>
      <c r="B22" s="15">
        <v>27473.23</v>
      </c>
      <c r="C22" s="14">
        <v>100</v>
      </c>
      <c r="D22" s="15">
        <v>27473226</v>
      </c>
      <c r="E22" s="14" t="s">
        <v>287</v>
      </c>
      <c r="F22" s="14" t="s">
        <v>34</v>
      </c>
      <c r="G22" s="14" t="s">
        <v>219</v>
      </c>
      <c r="H22" s="14">
        <v>9070904</v>
      </c>
      <c r="I22" s="14" t="str">
        <v>יורו שקל 4.6667 23.10.14- בנק הפועלים</v>
      </c>
    </row>
    <row r="23" spans="1:11" ht="22.5">
      <c r="A23" s="14">
        <v>-0.10000000000000001</v>
      </c>
      <c r="B23" s="15">
        <v>-9297.2000000000007</v>
      </c>
      <c r="C23" s="14">
        <v>100</v>
      </c>
      <c r="D23" s="15">
        <v>-9297200</v>
      </c>
      <c r="E23" s="14" t="s">
        <v>286</v>
      </c>
      <c r="F23" s="14" t="s">
        <v>34</v>
      </c>
      <c r="G23" s="14" t="s">
        <v>219</v>
      </c>
      <c r="H23" s="14">
        <v>9070905</v>
      </c>
      <c r="I23" s="14" t="str">
        <v>יורו שקל 4.67 23.10.14- בנק הפועלים</v>
      </c>
    </row>
    <row r="24" spans="1:11" ht="22.5">
      <c r="A24" s="14">
        <v>0.48999999999999999</v>
      </c>
      <c r="B24" s="15">
        <v>46486</v>
      </c>
      <c r="C24" s="14">
        <v>100</v>
      </c>
      <c r="D24" s="15">
        <v>46486000</v>
      </c>
      <c r="E24" s="14" t="s">
        <v>288</v>
      </c>
      <c r="F24" s="14" t="s">
        <v>34</v>
      </c>
      <c r="G24" s="14" t="s">
        <v>219</v>
      </c>
      <c r="H24" s="14">
        <v>9070884</v>
      </c>
      <c r="I24" s="14" t="str">
        <v>יורו שקל 4.6774 23.10.14- בנק הפועלים</v>
      </c>
    </row>
    <row r="25" spans="1:11">
      <c r="A25" s="14">
        <v>-0.12</v>
      </c>
      <c r="B25" s="15">
        <v>-11161.389999999999</v>
      </c>
      <c r="C25" s="14">
        <v>101.13</v>
      </c>
      <c r="D25" s="15">
        <v>-11037200</v>
      </c>
      <c r="E25" s="14" t="s">
        <v>289</v>
      </c>
      <c r="F25" s="14" t="s">
        <v>38</v>
      </c>
      <c r="G25" s="14" t="s">
        <v>219</v>
      </c>
      <c r="H25" s="14">
        <v>10074741</v>
      </c>
      <c r="I25" s="14" t="str">
        <v>יין/ שקל 19.6.28- בנק הפועלים</v>
      </c>
    </row>
    <row r="26" spans="1:11" ht="22.5">
      <c r="A26" s="14">
        <v>-0.37</v>
      </c>
      <c r="B26" s="15">
        <v>-35298.129999999997</v>
      </c>
      <c r="C26" s="14">
        <v>100.06999999999999</v>
      </c>
      <c r="D26" s="15">
        <v>-35273443.409999996</v>
      </c>
      <c r="E26" s="14" t="s">
        <v>285</v>
      </c>
      <c r="F26" s="14" t="s">
        <v>65</v>
      </c>
      <c r="G26" s="14" t="s">
        <v>219</v>
      </c>
      <c r="H26" s="14">
        <v>9085602</v>
      </c>
      <c r="I26" s="14" t="str">
        <v>שקל דולר 3.4686 12.11.14- בנק הפועלים</v>
      </c>
    </row>
    <row r="27" spans="1:11" ht="22.5">
      <c r="A27" s="14">
        <v>-1</v>
      </c>
      <c r="B27" s="15">
        <v>-94661.490000000005</v>
      </c>
      <c r="C27" s="14">
        <v>100.05</v>
      </c>
      <c r="D27" s="15">
        <v>-94614185.120000005</v>
      </c>
      <c r="E27" s="14" t="s">
        <v>285</v>
      </c>
      <c r="F27" s="14" t="s">
        <v>65</v>
      </c>
      <c r="G27" s="14" t="s">
        <v>219</v>
      </c>
      <c r="H27" s="14">
        <v>9085605</v>
      </c>
      <c r="I27" s="14" t="str">
        <v>שקל דולר 3.47975 12.11.14- בנק הפועלים</v>
      </c>
    </row>
    <row r="28" spans="1:11" ht="22.5">
      <c r="A28" s="14">
        <v>0.68999999999999995</v>
      </c>
      <c r="B28" s="15">
        <v>65437.459999999999</v>
      </c>
      <c r="C28" s="14">
        <v>100.06</v>
      </c>
      <c r="D28" s="15">
        <v>65398221</v>
      </c>
      <c r="E28" s="14" t="s">
        <v>284</v>
      </c>
      <c r="F28" s="14" t="s">
        <v>65</v>
      </c>
      <c r="G28" s="14" t="s">
        <v>219</v>
      </c>
      <c r="H28" s="14">
        <v>9085607</v>
      </c>
      <c r="I28" s="14" t="str">
        <v>שקל דולר 3.6393 26.11.14- בנק הפועלים</v>
      </c>
    </row>
    <row r="29" spans="1:11" ht="22.5">
      <c r="A29" s="14">
        <v>0.22</v>
      </c>
      <c r="B29" s="15">
        <v>21122.439999999999</v>
      </c>
      <c r="C29" s="14">
        <v>100</v>
      </c>
      <c r="D29" s="15">
        <v>21122440</v>
      </c>
      <c r="E29" s="14" t="s">
        <v>284</v>
      </c>
      <c r="F29" s="14" t="s">
        <v>65</v>
      </c>
      <c r="G29" s="14" t="s">
        <v>219</v>
      </c>
      <c r="H29" s="14">
        <v>9085608</v>
      </c>
      <c r="I29" s="14" t="str">
        <v>שקל דולר 3.6418 2.10.14- בנק הפועלים</v>
      </c>
    </row>
    <row r="30" spans="1:11" ht="22.5">
      <c r="A30" s="14">
        <v>0.23000000000000001</v>
      </c>
      <c r="B30" s="15">
        <v>21383.689999999999</v>
      </c>
      <c r="C30" s="14">
        <v>100.05</v>
      </c>
      <c r="D30" s="15">
        <v>21373000</v>
      </c>
      <c r="E30" s="14" t="s">
        <v>286</v>
      </c>
      <c r="F30" s="14" t="s">
        <v>65</v>
      </c>
      <c r="G30" s="14" t="s">
        <v>219</v>
      </c>
      <c r="H30" s="14">
        <v>90856009</v>
      </c>
      <c r="I30" s="14" t="str">
        <v>שקל דולר 3.685 26.11.14- בנק הפועלים</v>
      </c>
    </row>
    <row r="31" spans="1:11" ht="22.5">
      <c r="A31" s="14">
        <v>-0.23000000000000001</v>
      </c>
      <c r="B31" s="15">
        <v>-21385.18</v>
      </c>
      <c r="C31" s="14">
        <v>100</v>
      </c>
      <c r="D31" s="15">
        <v>-21385180</v>
      </c>
      <c r="E31" s="14" t="s">
        <v>286</v>
      </c>
      <c r="F31" s="14" t="s">
        <v>65</v>
      </c>
      <c r="G31" s="14" t="s">
        <v>219</v>
      </c>
      <c r="H31" s="14">
        <v>9085609</v>
      </c>
      <c r="I31" s="14" t="str">
        <v>שקל דולר 3.6871 2.10.14- בנק הפועלים</v>
      </c>
    </row>
    <row r="32" spans="1:11" ht="22.5">
      <c r="A32" s="14">
        <v>-0.28999999999999998</v>
      </c>
      <c r="B32" s="15">
        <v>-27437.919999999998</v>
      </c>
      <c r="C32" s="14">
        <v>100.01000000000001</v>
      </c>
      <c r="D32" s="15">
        <v>-27435172.530000001</v>
      </c>
      <c r="E32" s="14" t="s">
        <v>285</v>
      </c>
      <c r="F32" s="14" t="s">
        <v>65</v>
      </c>
      <c r="G32" s="14" t="s">
        <v>219</v>
      </c>
      <c r="H32" s="14">
        <v>9070900</v>
      </c>
      <c r="I32" s="14" t="str">
        <v>שקל יורו 4.66 12.11.14- בנק הפועלים</v>
      </c>
    </row>
    <row r="33" spans="1:11" ht="22.5">
      <c r="A33" s="14">
        <v>-0.28999999999999998</v>
      </c>
      <c r="B33" s="15">
        <v>-27580.200000000001</v>
      </c>
      <c r="C33" s="14">
        <v>100</v>
      </c>
      <c r="D33" s="15">
        <v>-27580197</v>
      </c>
      <c r="E33" s="14" t="s">
        <v>287</v>
      </c>
      <c r="F33" s="14" t="s">
        <v>65</v>
      </c>
      <c r="G33" s="14" t="s">
        <v>219</v>
      </c>
      <c r="H33" s="14">
        <v>9070903</v>
      </c>
      <c r="I33" s="14" t="str">
        <v>שקל יורו 4.6667 23.10.14- בנק הפועלים</v>
      </c>
    </row>
    <row r="34" spans="1:11" ht="22.5">
      <c r="A34" s="14">
        <v>0.10000000000000001</v>
      </c>
      <c r="B34" s="15">
        <v>9339.0699999999997</v>
      </c>
      <c r="C34" s="14">
        <v>99.989999999999995</v>
      </c>
      <c r="D34" s="15">
        <v>9340000</v>
      </c>
      <c r="E34" s="14" t="s">
        <v>286</v>
      </c>
      <c r="F34" s="14" t="s">
        <v>65</v>
      </c>
      <c r="G34" s="14" t="s">
        <v>219</v>
      </c>
      <c r="H34" s="14">
        <v>9070930</v>
      </c>
      <c r="I34" s="14" t="str">
        <v>שקל יורו 4.67 23.10.14- בנק הפועלים</v>
      </c>
    </row>
    <row r="35" spans="1:11" ht="22.5">
      <c r="A35" s="14">
        <v>-0.5</v>
      </c>
      <c r="B35" s="15">
        <v>-46736.580000000002</v>
      </c>
      <c r="C35" s="14">
        <v>99.920000000000002</v>
      </c>
      <c r="D35" s="15">
        <v>-46774000</v>
      </c>
      <c r="E35" s="14" t="s">
        <v>288</v>
      </c>
      <c r="F35" s="14" t="s">
        <v>65</v>
      </c>
      <c r="G35" s="14" t="s">
        <v>219</v>
      </c>
      <c r="H35" s="14">
        <v>9070894</v>
      </c>
      <c r="I35" s="14" t="str">
        <v>שקל יורו 4.6774 23.10.14- בנק הפועלים</v>
      </c>
    </row>
    <row r="36" spans="1:11">
      <c r="A36" s="14">
        <v>0.12</v>
      </c>
      <c r="B36" s="15">
        <v>11463.41</v>
      </c>
      <c r="C36" s="14">
        <v>102.04000000000001</v>
      </c>
      <c r="D36" s="15">
        <v>11234000</v>
      </c>
      <c r="E36" s="14" t="s">
        <v>289</v>
      </c>
      <c r="F36" s="14" t="s">
        <v>65</v>
      </c>
      <c r="G36" s="14" t="s">
        <v>219</v>
      </c>
      <c r="H36" s="14">
        <v>1007474</v>
      </c>
      <c r="I36" s="14" t="str">
        <v>שקל/יין 19.6.28- בנק הפועלים</v>
      </c>
    </row>
    <row r="37" spans="1:11" ht="22.5">
      <c r="A37" s="14">
        <v>0.68000000000000005</v>
      </c>
      <c r="B37" s="15">
        <v>64410.480000000003</v>
      </c>
      <c r="C37" s="14">
        <v>100</v>
      </c>
      <c r="D37" s="15">
        <v>64410476.869999997</v>
      </c>
      <c r="E37" s="14" t="s">
        <v>285</v>
      </c>
      <c r="F37" s="14" t="s">
        <v>33</v>
      </c>
      <c r="G37" s="14" t="s">
        <v>219</v>
      </c>
      <c r="H37" s="14">
        <v>4080106</v>
      </c>
      <c r="I37" s="14" t="str">
        <v>דולר שקל  3.4686 12.11.14- בנק לאומי</v>
      </c>
    </row>
    <row r="38" spans="1:11" ht="22.5">
      <c r="A38" s="14">
        <v>0.059999999999999998</v>
      </c>
      <c r="B38" s="15">
        <v>5373.1300000000001</v>
      </c>
      <c r="C38" s="14">
        <v>100</v>
      </c>
      <c r="D38" s="15">
        <v>5373126.8200000003</v>
      </c>
      <c r="E38" s="14" t="s">
        <v>285</v>
      </c>
      <c r="F38" s="14" t="s">
        <v>33</v>
      </c>
      <c r="G38" s="14" t="s">
        <v>219</v>
      </c>
      <c r="H38" s="14">
        <v>4080107</v>
      </c>
      <c r="I38" s="14" t="str">
        <v>דולר שקל 3.4687 12.11.14- בנק לאומי</v>
      </c>
    </row>
    <row r="39" spans="1:11" ht="22.5">
      <c r="A39" s="14">
        <v>0.01</v>
      </c>
      <c r="B39" s="14">
        <v>694.42999999999995</v>
      </c>
      <c r="C39" s="14">
        <v>100</v>
      </c>
      <c r="D39" s="15">
        <v>694426.72999999998</v>
      </c>
      <c r="E39" s="14" t="s">
        <v>286</v>
      </c>
      <c r="F39" s="14" t="s">
        <v>33</v>
      </c>
      <c r="G39" s="14" t="s">
        <v>219</v>
      </c>
      <c r="H39" s="14">
        <v>4080114</v>
      </c>
      <c r="I39" s="14" t="str">
        <v>דולר שקל 3.6471 12.11.14- בנק לאומי</v>
      </c>
    </row>
    <row r="40" spans="1:11" ht="22.5">
      <c r="A40" s="14">
        <v>0.040000000000000001</v>
      </c>
      <c r="B40" s="15">
        <v>4226.7299999999996</v>
      </c>
      <c r="C40" s="14">
        <v>100</v>
      </c>
      <c r="D40" s="15">
        <v>4226726.8600000003</v>
      </c>
      <c r="E40" s="14" t="s">
        <v>286</v>
      </c>
      <c r="F40" s="14" t="s">
        <v>34</v>
      </c>
      <c r="G40" s="14" t="s">
        <v>219</v>
      </c>
      <c r="H40" s="14">
        <v>90708807</v>
      </c>
      <c r="I40" s="14" t="str">
        <v>יורו שקל 4.7275 12.11.14- בנק לאומי</v>
      </c>
    </row>
    <row r="41" spans="1:11" ht="22.5">
      <c r="A41" s="14">
        <v>-0.64000000000000001</v>
      </c>
      <c r="B41" s="15">
        <v>-60506.239999999998</v>
      </c>
      <c r="C41" s="14">
        <v>100.06999999999999</v>
      </c>
      <c r="D41" s="15">
        <v>-60463918.829999998</v>
      </c>
      <c r="E41" s="14" t="s">
        <v>285</v>
      </c>
      <c r="F41" s="14" t="s">
        <v>65</v>
      </c>
      <c r="G41" s="14" t="s">
        <v>219</v>
      </c>
      <c r="H41" s="14">
        <v>4080109</v>
      </c>
      <c r="I41" s="14" t="str">
        <v>שקל דולר 3.4686 12.11.14- בנק לאומי</v>
      </c>
    </row>
    <row r="42" spans="1:11" ht="22.5">
      <c r="A42" s="14">
        <v>-0.050000000000000003</v>
      </c>
      <c r="B42" s="15">
        <v>-5047.5799999999999</v>
      </c>
      <c r="C42" s="14">
        <v>100.06999999999999</v>
      </c>
      <c r="D42" s="15">
        <v>-5044050.0700000003</v>
      </c>
      <c r="E42" s="14" t="s">
        <v>285</v>
      </c>
      <c r="F42" s="14" t="s">
        <v>65</v>
      </c>
      <c r="G42" s="14" t="s">
        <v>219</v>
      </c>
      <c r="H42" s="14">
        <v>4080108</v>
      </c>
      <c r="I42" s="14" t="str">
        <v>שקל דולר 3.4687 12.11.14- בנק לאומי</v>
      </c>
    </row>
    <row r="43" spans="1:11" ht="22.5">
      <c r="A43" s="14">
        <v>-0.01</v>
      </c>
      <c r="B43" s="14">
        <v>-685.76999999999998</v>
      </c>
      <c r="C43" s="14">
        <v>100.05</v>
      </c>
      <c r="D43" s="15">
        <v>-685424.55000000005</v>
      </c>
      <c r="E43" s="14" t="s">
        <v>286</v>
      </c>
      <c r="F43" s="14" t="s">
        <v>65</v>
      </c>
      <c r="G43" s="14" t="s">
        <v>219</v>
      </c>
      <c r="H43" s="14">
        <v>4080113</v>
      </c>
      <c r="I43" s="14" t="str">
        <v>שקל דולר 3.6471 12.11.14- בנק לאומי</v>
      </c>
    </row>
    <row r="44" spans="1:11" ht="22.5">
      <c r="A44" s="14">
        <v>-0.050000000000000003</v>
      </c>
      <c r="B44" s="15">
        <v>-4298.8999999999996</v>
      </c>
      <c r="C44" s="14">
        <v>100.01000000000001</v>
      </c>
      <c r="D44" s="15">
        <v>-4298466.4699999997</v>
      </c>
      <c r="E44" s="14" t="s">
        <v>286</v>
      </c>
      <c r="F44" s="14" t="s">
        <v>65</v>
      </c>
      <c r="G44" s="14" t="s">
        <v>219</v>
      </c>
      <c r="H44" s="14">
        <v>90708907</v>
      </c>
      <c r="I44" s="14" t="str">
        <v>שקל יורו 4.7275 12.11.14 - בנק לאומי</v>
      </c>
    </row>
    <row r="45" spans="1:11" ht="22.5">
      <c r="A45" s="14">
        <v>1.0700000000000001</v>
      </c>
      <c r="B45" s="15">
        <v>100942.88</v>
      </c>
      <c r="C45" s="14">
        <v>100</v>
      </c>
      <c r="D45" s="15">
        <v>100942879.09</v>
      </c>
      <c r="E45" s="14" t="s">
        <v>285</v>
      </c>
      <c r="F45" s="14" t="s">
        <v>33</v>
      </c>
      <c r="G45" s="14" t="s">
        <v>219</v>
      </c>
      <c r="H45" s="14">
        <v>334050</v>
      </c>
      <c r="I45" s="14" t="str">
        <v>דולר שקל 3.4798 12.11.14- בנק מזרחי טפחות</v>
      </c>
    </row>
    <row r="46" spans="1:11" ht="22.5">
      <c r="A46" s="14">
        <v>-1.01</v>
      </c>
      <c r="B46" s="15">
        <v>-95111.410000000003</v>
      </c>
      <c r="C46" s="14">
        <v>100.05</v>
      </c>
      <c r="D46" s="15">
        <v>-95063878.409999996</v>
      </c>
      <c r="E46" s="14" t="s">
        <v>285</v>
      </c>
      <c r="F46" s="14" t="s">
        <v>65</v>
      </c>
      <c r="G46" s="14" t="s">
        <v>219</v>
      </c>
      <c r="H46" s="14">
        <v>3340073</v>
      </c>
      <c r="I46" s="14" t="str">
        <v>שקל דולר 3.4798 12.11.14- בנק מזרחי טפחות</v>
      </c>
    </row>
    <row r="47" spans="1:11" ht="22.5">
      <c r="A47" s="14">
        <v>-0.12</v>
      </c>
      <c r="B47" s="15">
        <v>-11121.950000000001</v>
      </c>
      <c r="C47" s="14">
        <v>100</v>
      </c>
      <c r="D47" s="15">
        <v>-11121950</v>
      </c>
      <c r="E47" s="14" t="s">
        <v>284</v>
      </c>
      <c r="F47" s="14" t="s">
        <v>33</v>
      </c>
      <c r="G47" s="14" t="s">
        <v>219</v>
      </c>
      <c r="H47" s="14">
        <v>9925846</v>
      </c>
      <c r="I47" s="14" t="str">
        <v>דולר שקל 3.6463 26.11.14- פועלים סהר</v>
      </c>
    </row>
    <row r="48" spans="1:11" ht="22.5">
      <c r="A48" s="14">
        <v>-0.029999999999999999</v>
      </c>
      <c r="B48" s="15">
        <v>-3254.02</v>
      </c>
      <c r="C48" s="14">
        <v>100</v>
      </c>
      <c r="D48" s="15">
        <v>-3254020</v>
      </c>
      <c r="E48" s="14" t="s">
        <v>288</v>
      </c>
      <c r="F48" s="14" t="s">
        <v>34</v>
      </c>
      <c r="G48" s="14" t="s">
        <v>219</v>
      </c>
      <c r="H48" s="14">
        <v>9925835</v>
      </c>
      <c r="I48" s="14" t="str">
        <v>יורו שקל 4.6766 23.10.14- פועלים סהר</v>
      </c>
    </row>
    <row r="49" spans="1:11" ht="22.5">
      <c r="A49" s="14">
        <v>0.12</v>
      </c>
      <c r="B49" s="15">
        <v>10981.950000000001</v>
      </c>
      <c r="C49" s="14">
        <v>100.06</v>
      </c>
      <c r="D49" s="15">
        <v>10975363</v>
      </c>
      <c r="E49" s="14" t="s">
        <v>284</v>
      </c>
      <c r="F49" s="14" t="s">
        <v>65</v>
      </c>
      <c r="G49" s="14" t="s">
        <v>219</v>
      </c>
      <c r="H49" s="14">
        <v>99258296</v>
      </c>
      <c r="I49" s="14" t="str">
        <v>שקל דולר 3.6463 26.11.14- פועלים סהר</v>
      </c>
    </row>
    <row r="50" spans="1:11" ht="22.5">
      <c r="A50" s="14">
        <v>0.029999999999999999</v>
      </c>
      <c r="B50" s="15">
        <v>3271</v>
      </c>
      <c r="C50" s="14">
        <v>99.920000000000002</v>
      </c>
      <c r="D50" s="15">
        <v>3273620</v>
      </c>
      <c r="E50" s="14" t="s">
        <v>288</v>
      </c>
      <c r="F50" s="14" t="s">
        <v>65</v>
      </c>
      <c r="G50" s="14" t="s">
        <v>219</v>
      </c>
      <c r="H50" s="14">
        <v>99258323</v>
      </c>
      <c r="I50" s="14" t="str">
        <v>שקל יורו 4.6766 23.10.14- פועלים סהר</v>
      </c>
    </row>
    <row r="51" spans="1:11">
      <c r="A51" s="13">
        <v>0.20000000000000001</v>
      </c>
      <c r="B51" s="16">
        <v>18484.57</v>
      </c>
      <c r="C51" s="13"/>
      <c r="D51" s="16">
        <v>18457876.649999999</v>
      </c>
      <c r="E51" s="13"/>
      <c r="F51" s="13"/>
      <c r="G51" s="13"/>
      <c r="H51" s="13"/>
      <c r="I51" s="13" t="s">
        <v>222</v>
      </c>
    </row>
    <row r="52" spans="1:11">
      <c r="A52" s="13"/>
      <c r="B52" s="13"/>
      <c r="C52" s="13"/>
      <c r="D52" s="13"/>
      <c r="E52" s="13"/>
      <c r="F52" s="13"/>
      <c r="G52" s="13"/>
      <c r="H52" s="13"/>
      <c r="I52" s="13" t="s">
        <v>282</v>
      </c>
    </row>
    <row r="53" spans="1:11" ht="22.5">
      <c r="A53" s="14">
        <v>0.14000000000000001</v>
      </c>
      <c r="B53" s="15">
        <v>12807.889999999999</v>
      </c>
      <c r="C53" s="14">
        <v>101.76000000000001</v>
      </c>
      <c r="D53" s="15">
        <v>12586370.880000001</v>
      </c>
      <c r="E53" s="14" t="s">
        <v>259</v>
      </c>
      <c r="F53" s="14" t="s">
        <v>33</v>
      </c>
      <c r="G53" s="14" t="s">
        <v>219</v>
      </c>
      <c r="H53" s="14">
        <v>90877619</v>
      </c>
      <c r="I53" s="14" t="str">
        <v>דולר יורו 1.36253 23.10.14- בנק הפועלים</v>
      </c>
    </row>
    <row r="54" spans="1:11" ht="22.5">
      <c r="A54" s="14">
        <v>-0.12</v>
      </c>
      <c r="B54" s="15">
        <v>-11621.5</v>
      </c>
      <c r="C54" s="14">
        <v>100</v>
      </c>
      <c r="D54" s="15">
        <v>-11621500</v>
      </c>
      <c r="E54" s="14" t="s">
        <v>259</v>
      </c>
      <c r="F54" s="14" t="s">
        <v>34</v>
      </c>
      <c r="G54" s="14" t="s">
        <v>219</v>
      </c>
      <c r="H54" s="14">
        <v>90805117</v>
      </c>
      <c r="I54" s="14" t="str">
        <v>יורו דולר 1.36253 23.10.14- בנק הפועלים</v>
      </c>
    </row>
    <row r="55" spans="1:11" ht="22.5">
      <c r="A55" s="14">
        <v>-0.17000000000000001</v>
      </c>
      <c r="B55" s="15">
        <v>-15600.26</v>
      </c>
      <c r="C55" s="14">
        <v>101.45999999999999</v>
      </c>
      <c r="D55" s="15">
        <v>-15375774.710000001</v>
      </c>
      <c r="E55" s="14" t="s">
        <v>286</v>
      </c>
      <c r="F55" s="14" t="s">
        <v>33</v>
      </c>
      <c r="G55" s="14" t="s">
        <v>219</v>
      </c>
      <c r="H55" s="14">
        <v>9084501</v>
      </c>
      <c r="I55" s="14" t="str">
        <v>דולר יורו 1.3054 23.10.14- בנק לאומי</v>
      </c>
    </row>
    <row r="56" spans="1:11" ht="22.5">
      <c r="A56" s="14">
        <v>-0.17000000000000001</v>
      </c>
      <c r="B56" s="15">
        <v>-15668.73</v>
      </c>
      <c r="C56" s="14">
        <v>101.29000000000001</v>
      </c>
      <c r="D56" s="15">
        <v>-15469178.91</v>
      </c>
      <c r="E56" s="14" t="s">
        <v>286</v>
      </c>
      <c r="F56" s="14" t="s">
        <v>33</v>
      </c>
      <c r="G56" s="14" t="s">
        <v>219</v>
      </c>
      <c r="H56" s="14">
        <v>9084500</v>
      </c>
      <c r="I56" s="14" t="str">
        <v>דולר יורו 1.31333 23.10.14- בנק לאומי</v>
      </c>
    </row>
    <row r="57" spans="1:11" ht="22.5">
      <c r="A57" s="14">
        <v>-0.17000000000000001</v>
      </c>
      <c r="B57" s="15">
        <v>-15689.290000000001</v>
      </c>
      <c r="C57" s="14">
        <v>101.23999999999999</v>
      </c>
      <c r="D57" s="15">
        <v>-15497129.52</v>
      </c>
      <c r="E57" s="14" t="s">
        <v>286</v>
      </c>
      <c r="F57" s="14" t="s">
        <v>33</v>
      </c>
      <c r="G57" s="14" t="s">
        <v>219</v>
      </c>
      <c r="H57" s="14">
        <v>9084502</v>
      </c>
      <c r="I57" s="14" t="str">
        <v>דולר יורו 1.315703 23.10.14- בנק לאומי</v>
      </c>
    </row>
    <row r="58" spans="1:11" ht="22.5">
      <c r="A58" s="14">
        <v>0.51000000000000001</v>
      </c>
      <c r="B58" s="15">
        <v>48259.339999999997</v>
      </c>
      <c r="C58" s="14">
        <v>100.25</v>
      </c>
      <c r="D58" s="15">
        <v>48138989.859999999</v>
      </c>
      <c r="E58" s="14" t="s">
        <v>290</v>
      </c>
      <c r="F58" s="14" t="s">
        <v>33</v>
      </c>
      <c r="G58" s="14" t="s">
        <v>219</v>
      </c>
      <c r="H58" s="14">
        <v>9084492</v>
      </c>
      <c r="I58" s="14" t="str">
        <v>דולר יורו 1.36233 23.10.14- בנק לאומי</v>
      </c>
    </row>
    <row r="59" spans="1:11" ht="22.5">
      <c r="A59" s="14">
        <v>0.16</v>
      </c>
      <c r="B59" s="15">
        <v>14818.389999999999</v>
      </c>
      <c r="C59" s="14">
        <v>100</v>
      </c>
      <c r="D59" s="15">
        <v>14818393.869999999</v>
      </c>
      <c r="E59" s="14" t="s">
        <v>286</v>
      </c>
      <c r="F59" s="14" t="s">
        <v>34</v>
      </c>
      <c r="G59" s="14" t="s">
        <v>219</v>
      </c>
      <c r="H59" s="14">
        <v>90805140</v>
      </c>
      <c r="I59" s="14" t="str">
        <v>יורו דולר 1.3054 23.10.14- בנק לאומי</v>
      </c>
    </row>
    <row r="60" spans="1:11" ht="22.5">
      <c r="A60" s="14">
        <v>0.16</v>
      </c>
      <c r="B60" s="15">
        <v>14818.389999999999</v>
      </c>
      <c r="C60" s="14">
        <v>100</v>
      </c>
      <c r="D60" s="15">
        <v>14818393.869999999</v>
      </c>
      <c r="E60" s="14" t="s">
        <v>286</v>
      </c>
      <c r="F60" s="14" t="s">
        <v>34</v>
      </c>
      <c r="G60" s="14" t="s">
        <v>219</v>
      </c>
      <c r="H60" s="14">
        <v>90805130</v>
      </c>
      <c r="I60" s="14" t="str">
        <v>יורו דולר 1.31333 23.1014- בנק לאומי</v>
      </c>
    </row>
    <row r="61" spans="1:11" ht="22.5">
      <c r="A61" s="14">
        <v>0.16</v>
      </c>
      <c r="B61" s="15">
        <v>14818.389999999999</v>
      </c>
      <c r="C61" s="14">
        <v>100</v>
      </c>
      <c r="D61" s="15">
        <v>14818393.869999999</v>
      </c>
      <c r="E61" s="14" t="s">
        <v>286</v>
      </c>
      <c r="F61" s="14" t="s">
        <v>34</v>
      </c>
      <c r="G61" s="14" t="s">
        <v>219</v>
      </c>
      <c r="H61" s="14">
        <v>90805141</v>
      </c>
      <c r="I61" s="14" t="str">
        <v>יורו דולר 1.315703 23.10.14- בנק לאומי</v>
      </c>
    </row>
    <row r="62" spans="1:11" ht="22.5">
      <c r="A62" s="14">
        <v>-0.46999999999999997</v>
      </c>
      <c r="B62" s="15">
        <v>-44455.18</v>
      </c>
      <c r="C62" s="14">
        <v>100</v>
      </c>
      <c r="D62" s="15">
        <v>-44455181.5</v>
      </c>
      <c r="E62" s="14" t="s">
        <v>290</v>
      </c>
      <c r="F62" s="14" t="s">
        <v>34</v>
      </c>
      <c r="G62" s="14" t="s">
        <v>219</v>
      </c>
      <c r="H62" s="14">
        <v>90805119</v>
      </c>
      <c r="I62" s="14" t="str">
        <v>יורו דולר 1.36233 23.10.14- בנק לאומי</v>
      </c>
    </row>
    <row r="63" spans="1:11">
      <c r="A63" s="13">
        <v>0.029999999999999999</v>
      </c>
      <c r="B63" s="16">
        <v>2487.4400000000001</v>
      </c>
      <c r="C63" s="13"/>
      <c r="D63" s="16">
        <v>2761777.7000000002</v>
      </c>
      <c r="E63" s="13"/>
      <c r="F63" s="13"/>
      <c r="G63" s="13"/>
      <c r="H63" s="13"/>
      <c r="I63" s="13" t="s">
        <v>283</v>
      </c>
    </row>
    <row r="64" spans="1:11">
      <c r="A64" s="13"/>
      <c r="B64" s="13"/>
      <c r="C64" s="13"/>
      <c r="D64" s="13"/>
      <c r="E64" s="13"/>
      <c r="F64" s="13"/>
      <c r="G64" s="13"/>
      <c r="H64" s="13"/>
      <c r="I64" s="13" t="s">
        <v>223</v>
      </c>
    </row>
    <row r="65" spans="1:11">
      <c r="A65" s="14">
        <v>0.050000000000000003</v>
      </c>
      <c r="B65" s="15">
        <v>5002.2600000000002</v>
      </c>
      <c r="C65" s="14">
        <v>100.05</v>
      </c>
      <c r="D65" s="15">
        <v>5000000</v>
      </c>
      <c r="E65" s="14" t="s">
        <v>284</v>
      </c>
      <c r="F65" s="14" t="s">
        <v>65</v>
      </c>
      <c r="G65" s="14" t="s">
        <v>219</v>
      </c>
      <c r="H65" s="14">
        <v>101185</v>
      </c>
      <c r="I65" s="14" t="s">
        <v>291</v>
      </c>
    </row>
    <row r="66" spans="1:11">
      <c r="A66" s="14">
        <v>-0.050000000000000003</v>
      </c>
      <c r="B66" s="15">
        <v>-5001.5500000000002</v>
      </c>
      <c r="C66" s="14">
        <v>100.03</v>
      </c>
      <c r="D66" s="15">
        <v>-5000000</v>
      </c>
      <c r="E66" s="14" t="s">
        <v>284</v>
      </c>
      <c r="F66" s="14" t="s">
        <v>65</v>
      </c>
      <c r="G66" s="14" t="s">
        <v>219</v>
      </c>
      <c r="H66" s="14">
        <v>1011850</v>
      </c>
      <c r="I66" s="14" t="s">
        <v>291</v>
      </c>
    </row>
    <row r="67" spans="1:11">
      <c r="A67" s="13">
        <v>0</v>
      </c>
      <c r="B67" s="13">
        <v>0.71999999999999997</v>
      </c>
      <c r="C67" s="13"/>
      <c r="D67" s="13">
        <v>0</v>
      </c>
      <c r="E67" s="13"/>
      <c r="F67" s="13"/>
      <c r="G67" s="13"/>
      <c r="H67" s="13"/>
      <c r="I67" s="13" t="s">
        <v>224</v>
      </c>
    </row>
    <row r="68" spans="1:11">
      <c r="A68" s="13"/>
      <c r="B68" s="13"/>
      <c r="C68" s="13"/>
      <c r="D68" s="13"/>
      <c r="E68" s="13"/>
      <c r="F68" s="13"/>
      <c r="G68" s="13"/>
      <c r="H68" s="13"/>
      <c r="I68" s="13" t="s">
        <v>205</v>
      </c>
    </row>
    <row r="69" spans="1:11">
      <c r="A69" s="14">
        <v>0</v>
      </c>
      <c r="B69" s="14">
        <v>0</v>
      </c>
      <c r="C69" s="14">
        <v>0</v>
      </c>
      <c r="D69" s="14">
        <v>0</v>
      </c>
      <c r="E69" s="14"/>
      <c r="F69" s="14">
        <v>0</v>
      </c>
      <c r="G69" s="14">
        <v>0</v>
      </c>
      <c r="H69" s="14">
        <v>0</v>
      </c>
      <c r="I69" s="14">
        <v>0</v>
      </c>
    </row>
    <row r="70" spans="1:11">
      <c r="A70" s="13">
        <v>0</v>
      </c>
      <c r="B70" s="13">
        <v>0</v>
      </c>
      <c r="C70" s="13"/>
      <c r="D70" s="13">
        <v>0</v>
      </c>
      <c r="E70" s="13"/>
      <c r="F70" s="13"/>
      <c r="G70" s="13"/>
      <c r="H70" s="13"/>
      <c r="I70" s="13" t="s">
        <v>206</v>
      </c>
    </row>
    <row r="71" spans="1:11">
      <c r="A71" s="13">
        <v>0.22</v>
      </c>
      <c r="B71" s="16">
        <v>20972.73</v>
      </c>
      <c r="C71" s="13"/>
      <c r="D71" s="16">
        <v>21219654.350000001</v>
      </c>
      <c r="E71" s="13"/>
      <c r="F71" s="13"/>
      <c r="G71" s="13"/>
      <c r="H71" s="13"/>
      <c r="I71" s="13" t="s">
        <v>71</v>
      </c>
    </row>
    <row r="72" spans="1:11">
      <c r="A72" s="13"/>
      <c r="B72" s="13"/>
      <c r="C72" s="13"/>
      <c r="D72" s="13"/>
      <c r="E72" s="13"/>
      <c r="F72" s="13"/>
      <c r="G72" s="13"/>
      <c r="H72" s="13"/>
      <c r="I72" s="13" t="s">
        <v>72</v>
      </c>
    </row>
    <row r="73" spans="1:11">
      <c r="A73" s="13"/>
      <c r="B73" s="13"/>
      <c r="C73" s="13"/>
      <c r="D73" s="13"/>
      <c r="E73" s="13"/>
      <c r="F73" s="13"/>
      <c r="G73" s="13"/>
      <c r="H73" s="13"/>
      <c r="I73" s="13" t="s">
        <v>218</v>
      </c>
    </row>
    <row r="74" spans="1:11">
      <c r="A74" s="14">
        <v>0</v>
      </c>
      <c r="B74" s="14">
        <v>-447.45999999999998</v>
      </c>
      <c r="C74" s="15">
        <v>-19918.700000000001</v>
      </c>
      <c r="D74" s="15">
        <v>2246.4400000000001</v>
      </c>
      <c r="E74" s="14" t="s">
        <v>285</v>
      </c>
      <c r="F74" s="14" t="s">
        <v>34</v>
      </c>
      <c r="G74" s="14" t="str">
        <v>CROCI מרובה</v>
      </c>
      <c r="H74" s="14">
        <v>8000020</v>
      </c>
      <c r="I74" s="14" t="str">
        <v>לאומי CROCI מדד- בנק לאומי</v>
      </c>
    </row>
    <row r="75" spans="1:11" ht="22.5">
      <c r="A75" s="14">
        <v>-0.01</v>
      </c>
      <c r="B75" s="14">
        <v>-621.19000000000005</v>
      </c>
      <c r="C75" s="15">
        <v>-1138.79</v>
      </c>
      <c r="D75" s="15">
        <v>54548.360000000001</v>
      </c>
      <c r="E75" s="14" t="s">
        <v>290</v>
      </c>
      <c r="F75" s="14" t="s">
        <v>33</v>
      </c>
      <c r="G75" s="14" t="s">
        <v>212</v>
      </c>
      <c r="H75" s="14">
        <v>80010</v>
      </c>
      <c r="I75" s="14" t="str">
        <v>SWAP EM - NDUEEGF 6/2015- בנק הפועלים</v>
      </c>
    </row>
    <row r="76" spans="1:11" ht="22.5">
      <c r="A76" s="14">
        <v>0</v>
      </c>
      <c r="B76" s="14">
        <v>144.99000000000001</v>
      </c>
      <c r="C76" s="14">
        <v>239.38</v>
      </c>
      <c r="D76" s="15">
        <v>60566.519999999997</v>
      </c>
      <c r="E76" s="17" t="str">
        <v>01/02/14</v>
      </c>
      <c r="F76" s="14" t="s">
        <v>34</v>
      </c>
      <c r="G76" s="14" t="str">
        <v>EUR VAL SOURCE</v>
      </c>
      <c r="H76" s="14" t="str">
        <v>IE00B3LK4Z20</v>
      </c>
      <c r="I76" s="14" t="str">
        <v>EQUITY SWAP EURO VALUE- בנק הפועלים</v>
      </c>
    </row>
    <row r="77" spans="1:11">
      <c r="A77" s="14">
        <v>-0.01</v>
      </c>
      <c r="B77" s="14">
        <v>-603.69000000000005</v>
      </c>
      <c r="C77" s="15">
        <v>-17103.09</v>
      </c>
      <c r="D77" s="15">
        <v>3529.6900000000001</v>
      </c>
      <c r="E77" s="17" t="s">
        <v>256</v>
      </c>
      <c r="F77" s="14" t="s">
        <v>33</v>
      </c>
      <c r="G77" s="14" t="str">
        <v>MXAP  מרובה</v>
      </c>
      <c r="H77" s="14">
        <v>8000061</v>
      </c>
      <c r="I77" s="14" t="str">
        <v>NDDUP 6/2015- בנק הפועלים</v>
      </c>
    </row>
    <row r="78" spans="1:11">
      <c r="A78" s="14">
        <v>-0.01</v>
      </c>
      <c r="B78" s="14">
        <v>-959.20000000000005</v>
      </c>
      <c r="C78" s="15">
        <v>-16024.18</v>
      </c>
      <c r="D78" s="15">
        <v>5985.9399999999996</v>
      </c>
      <c r="E78" s="17" t="s">
        <v>256</v>
      </c>
      <c r="F78" s="14" t="s">
        <v>33</v>
      </c>
      <c r="G78" s="14" t="str">
        <v>MXEU  מרובה</v>
      </c>
      <c r="H78" s="14">
        <v>8000051</v>
      </c>
      <c r="I78" s="14" t="str">
        <v>NDDUE15 6/2015- בנק הפועלים</v>
      </c>
    </row>
    <row r="79" spans="1:11">
      <c r="A79" s="14">
        <v>-0.01</v>
      </c>
      <c r="B79" s="15">
        <v>-1259.8800000000001</v>
      </c>
      <c r="C79" s="15">
        <v>-8290.3099999999995</v>
      </c>
      <c r="D79" s="15">
        <v>15197.02</v>
      </c>
      <c r="E79" s="17" t="s">
        <v>256</v>
      </c>
      <c r="F79" s="14" t="s">
        <v>33</v>
      </c>
      <c r="G79" s="14" t="str">
        <v>MXNA מרובה</v>
      </c>
      <c r="H79" s="14">
        <v>8000071</v>
      </c>
      <c r="I79" s="14" t="str">
        <v>NDDUNA 6/2015- בנק הפועלים</v>
      </c>
    </row>
    <row r="80" spans="1:11" ht="22.5">
      <c r="A80" s="14">
        <v>0</v>
      </c>
      <c r="B80" s="14">
        <v>-203.96000000000001</v>
      </c>
      <c r="C80" s="15">
        <v>-4023.9200000000001</v>
      </c>
      <c r="D80" s="15">
        <v>5068.7299999999996</v>
      </c>
      <c r="E80" s="14" t="s">
        <v>285</v>
      </c>
      <c r="F80" s="14" t="s">
        <v>33</v>
      </c>
      <c r="G80" s="14" t="str">
        <v>מרובה   SPX</v>
      </c>
      <c r="H80" s="14">
        <v>8000015</v>
      </c>
      <c r="I80" s="14" t="str">
        <v>SPTR 8/2015 פועלים מדד- בנק הפועלים</v>
      </c>
    </row>
    <row r="81" spans="1:11" ht="22.5">
      <c r="A81" s="14">
        <v>0.02</v>
      </c>
      <c r="B81" s="15">
        <v>1649.9000000000001</v>
      </c>
      <c r="C81" s="15">
        <v>2737.1700000000001</v>
      </c>
      <c r="D81" s="15">
        <v>60277.559999999998</v>
      </c>
      <c r="E81" s="14" t="s">
        <v>285</v>
      </c>
      <c r="F81" s="14" t="s">
        <v>34</v>
      </c>
      <c r="G81" s="14" t="str">
        <v>מרובה SXXR </v>
      </c>
      <c r="H81" s="14">
        <v>8000016</v>
      </c>
      <c r="I81" s="14" t="str">
        <v>8/2015  מדד SXXR (פועלים)- בנק הפועלים</v>
      </c>
    </row>
    <row r="82" spans="1:11" ht="22.5">
      <c r="A82" s="14">
        <v>-0.01</v>
      </c>
      <c r="B82" s="14">
        <v>-917.25999999999999</v>
      </c>
      <c r="C82" s="15">
        <v>-6899.1999999999998</v>
      </c>
      <c r="D82" s="15">
        <v>13295.18</v>
      </c>
      <c r="E82" s="14" t="s">
        <v>285</v>
      </c>
      <c r="F82" s="14" t="s">
        <v>34</v>
      </c>
      <c r="G82" s="14" t="s">
        <v>219</v>
      </c>
      <c r="H82" s="14">
        <v>8000017</v>
      </c>
      <c r="I82" s="14" t="str">
        <v>SX5T 8/2015 מדד פועלים- בנק הפועלים</v>
      </c>
    </row>
    <row r="83" spans="1:11" ht="22.5">
      <c r="A83" s="14">
        <v>-0.050000000000000003</v>
      </c>
      <c r="B83" s="15">
        <v>-4542.3199999999997</v>
      </c>
      <c r="C83" s="15">
        <v>-2884.2199999999998</v>
      </c>
      <c r="D83" s="15">
        <v>157488.54999999999</v>
      </c>
      <c r="E83" s="14" t="s">
        <v>292</v>
      </c>
      <c r="F83" s="14" t="s">
        <v>33</v>
      </c>
      <c r="G83" s="14" t="s">
        <v>219</v>
      </c>
      <c r="H83" s="14">
        <v>8007</v>
      </c>
      <c r="I83" s="14" t="str">
        <v>MSCI EMERGING MARKETS לאומי- בנק לאומי</v>
      </c>
    </row>
    <row r="84" spans="1:11" ht="22.5">
      <c r="A84" s="14">
        <v>-0.02</v>
      </c>
      <c r="B84" s="15">
        <v>-2257.5900000000001</v>
      </c>
      <c r="C84" s="15">
        <v>-5042.3900000000003</v>
      </c>
      <c r="D84" s="15">
        <v>44772.169999999998</v>
      </c>
      <c r="E84" s="14" t="s">
        <v>285</v>
      </c>
      <c r="F84" s="14" t="s">
        <v>33</v>
      </c>
      <c r="G84" s="14" t="s">
        <v>219</v>
      </c>
      <c r="H84" s="14">
        <v>8101010</v>
      </c>
      <c r="I84" s="14" t="str">
        <v>S&amp;P 500 מדד מזרחי- בנק מזרחי טפחות</v>
      </c>
    </row>
    <row r="85" spans="1:11">
      <c r="A85" s="13">
        <v>-0.11</v>
      </c>
      <c r="B85" s="16">
        <v>-10017.66</v>
      </c>
      <c r="C85" s="13"/>
      <c r="D85" s="16">
        <v>422976.14000000001</v>
      </c>
      <c r="E85" s="13"/>
      <c r="F85" s="13"/>
      <c r="G85" s="13"/>
      <c r="H85" s="13"/>
      <c r="I85" s="13" t="s">
        <v>220</v>
      </c>
    </row>
    <row r="86" spans="1:11">
      <c r="A86" s="13"/>
      <c r="B86" s="13"/>
      <c r="C86" s="13"/>
      <c r="D86" s="13"/>
      <c r="E86" s="13"/>
      <c r="F86" s="13"/>
      <c r="G86" s="13"/>
      <c r="H86" s="13"/>
      <c r="I86" s="13" t="s">
        <v>31</v>
      </c>
    </row>
    <row r="87" spans="1:11">
      <c r="A87" s="14">
        <v>0</v>
      </c>
      <c r="B87" s="14">
        <v>0</v>
      </c>
      <c r="C87" s="14">
        <v>0</v>
      </c>
      <c r="D87" s="14">
        <v>0</v>
      </c>
      <c r="E87" s="14"/>
      <c r="F87" s="14">
        <v>0</v>
      </c>
      <c r="G87" s="14">
        <v>0</v>
      </c>
      <c r="H87" s="14">
        <v>0</v>
      </c>
      <c r="I87" s="14">
        <v>0</v>
      </c>
    </row>
    <row r="88" spans="1:11">
      <c r="A88" s="13">
        <v>0</v>
      </c>
      <c r="B88" s="13">
        <v>0</v>
      </c>
      <c r="C88" s="13"/>
      <c r="D88" s="13">
        <v>0</v>
      </c>
      <c r="E88" s="13"/>
      <c r="F88" s="13"/>
      <c r="G88" s="13"/>
      <c r="H88" s="13"/>
      <c r="I88" s="13" t="s">
        <v>225</v>
      </c>
    </row>
    <row r="89" spans="1:11">
      <c r="A89" s="13"/>
      <c r="B89" s="13"/>
      <c r="C89" s="13"/>
      <c r="D89" s="13"/>
      <c r="E89" s="13"/>
      <c r="F89" s="13"/>
      <c r="G89" s="13"/>
      <c r="H89" s="13"/>
      <c r="I89" s="13" t="s">
        <v>223</v>
      </c>
    </row>
    <row r="90" spans="1:11">
      <c r="A90" s="14">
        <v>0</v>
      </c>
      <c r="B90" s="14">
        <v>0</v>
      </c>
      <c r="C90" s="14">
        <v>0</v>
      </c>
      <c r="D90" s="14">
        <v>0</v>
      </c>
      <c r="E90" s="14"/>
      <c r="F90" s="14">
        <v>0</v>
      </c>
      <c r="G90" s="14">
        <v>0</v>
      </c>
      <c r="H90" s="14">
        <v>0</v>
      </c>
      <c r="I90" s="14">
        <v>0</v>
      </c>
    </row>
    <row r="91" spans="1:11">
      <c r="A91" s="13">
        <v>0</v>
      </c>
      <c r="B91" s="13">
        <v>0</v>
      </c>
      <c r="C91" s="13"/>
      <c r="D91" s="13">
        <v>0</v>
      </c>
      <c r="E91" s="13"/>
      <c r="F91" s="13"/>
      <c r="G91" s="13"/>
      <c r="H91" s="13"/>
      <c r="I91" s="13" t="s">
        <v>224</v>
      </c>
    </row>
    <row r="92" spans="1:11">
      <c r="A92" s="13"/>
      <c r="B92" s="13"/>
      <c r="C92" s="13"/>
      <c r="D92" s="13"/>
      <c r="E92" s="13"/>
      <c r="F92" s="13"/>
      <c r="G92" s="13"/>
      <c r="H92" s="13"/>
      <c r="I92" s="13" t="s">
        <v>205</v>
      </c>
    </row>
    <row r="93" spans="1:11" ht="22.5">
      <c r="A93" s="14">
        <v>0</v>
      </c>
      <c r="B93" s="14">
        <v>-386.13</v>
      </c>
      <c r="C93" s="14">
        <v>-526.37</v>
      </c>
      <c r="D93" s="15">
        <v>73357.539999999994</v>
      </c>
      <c r="E93" s="14" t="s">
        <v>285</v>
      </c>
      <c r="F93" s="14" t="s">
        <v>33</v>
      </c>
      <c r="G93" s="14" t="s">
        <v>293</v>
      </c>
      <c r="H93" s="14">
        <v>8000021</v>
      </c>
      <c r="I93" s="14" t="str">
        <v>IBOXHA 6/2015- בנק הפועלים</v>
      </c>
    </row>
    <row r="94" spans="1:11" ht="22.5">
      <c r="A94" s="14">
        <v>0</v>
      </c>
      <c r="B94" s="14">
        <v>-127.86</v>
      </c>
      <c r="C94" s="14">
        <v>-258.64999999999998</v>
      </c>
      <c r="D94" s="15">
        <v>49431.410000000003</v>
      </c>
      <c r="E94" s="14"/>
      <c r="F94" s="14" t="s">
        <v>33</v>
      </c>
      <c r="G94" s="14" t="s">
        <v>293</v>
      </c>
      <c r="H94" s="14">
        <v>8000023</v>
      </c>
      <c r="I94" s="14" t="str">
        <v>IBXA- בנק הפועלים</v>
      </c>
    </row>
    <row r="95" spans="1:11" ht="22.5">
      <c r="A95" s="14">
        <v>0</v>
      </c>
      <c r="B95" s="14">
        <v>-56.560000000000002</v>
      </c>
      <c r="C95" s="14">
        <v>-113.67</v>
      </c>
      <c r="D95" s="15">
        <v>49760.529999999999</v>
      </c>
      <c r="E95" s="14"/>
      <c r="F95" s="14" t="s">
        <v>33</v>
      </c>
      <c r="G95" s="14" t="s">
        <v>293</v>
      </c>
      <c r="H95" s="14">
        <v>8000025</v>
      </c>
      <c r="I95" s="14" t="str">
        <v>IBXAA 3/2015- בנק הפועלים</v>
      </c>
    </row>
    <row r="96" spans="1:11">
      <c r="A96" s="14">
        <v>-0.02</v>
      </c>
      <c r="B96" s="15">
        <v>-1667.21</v>
      </c>
      <c r="C96" s="15">
        <v>-1902.8699999999999</v>
      </c>
      <c r="D96" s="15">
        <v>87615.660000000003</v>
      </c>
      <c r="E96" s="14" t="s">
        <v>285</v>
      </c>
      <c r="F96" s="14" t="s">
        <v>33</v>
      </c>
      <c r="G96" s="14" t="s">
        <v>219</v>
      </c>
      <c r="H96" s="14">
        <v>8000019</v>
      </c>
      <c r="I96" s="14" t="str">
        <v>EMBI JP MORGAN- בנק הפועלים</v>
      </c>
    </row>
    <row r="97" spans="1:11" ht="22.5">
      <c r="A97" s="14">
        <v>0</v>
      </c>
      <c r="B97" s="14">
        <v>-137.5</v>
      </c>
      <c r="C97" s="14">
        <v>-106.5</v>
      </c>
      <c r="D97" s="15">
        <v>129106.37</v>
      </c>
      <c r="E97" s="14" t="s">
        <v>285</v>
      </c>
      <c r="F97" s="14" t="s">
        <v>33</v>
      </c>
      <c r="G97" s="14" t="s">
        <v>219</v>
      </c>
      <c r="H97" s="14">
        <v>8000018</v>
      </c>
      <c r="I97" s="14" t="str">
        <v>IBOXIG LQD 6/2015 פועלים- בנק הפועלים</v>
      </c>
    </row>
    <row r="98" spans="1:11">
      <c r="A98" s="14">
        <v>0</v>
      </c>
      <c r="B98" s="14">
        <v>10.34</v>
      </c>
      <c r="C98" s="14">
        <v>54.859999999999999</v>
      </c>
      <c r="D98" s="15">
        <v>18849.34</v>
      </c>
      <c r="E98" s="14" t="s">
        <v>292</v>
      </c>
      <c r="F98" s="14" t="s">
        <v>33</v>
      </c>
      <c r="G98" s="14" t="s">
        <v>219</v>
      </c>
      <c r="H98" s="14">
        <v>8008</v>
      </c>
      <c r="I98" s="14" t="str">
        <v>מדד לאומי LT13TRUU- בנק לאומי</v>
      </c>
    </row>
    <row r="99" spans="1:11">
      <c r="A99" s="13">
        <v>-0.029999999999999999</v>
      </c>
      <c r="B99" s="16">
        <v>-2364.9200000000001</v>
      </c>
      <c r="C99" s="13"/>
      <c r="D99" s="16">
        <v>408120.84000000003</v>
      </c>
      <c r="E99" s="13"/>
      <c r="F99" s="13"/>
      <c r="G99" s="13"/>
      <c r="H99" s="13"/>
      <c r="I99" s="13" t="s">
        <v>206</v>
      </c>
    </row>
    <row r="100" spans="1:11">
      <c r="A100" s="13">
        <v>-0.13</v>
      </c>
      <c r="B100" s="16">
        <v>-12382.58</v>
      </c>
      <c r="C100" s="13"/>
      <c r="D100" s="16">
        <v>831096.97999999998</v>
      </c>
      <c r="E100" s="13"/>
      <c r="F100" s="13"/>
      <c r="G100" s="13"/>
      <c r="H100" s="13"/>
      <c r="I100" s="13" t="s">
        <v>75</v>
      </c>
    </row>
    <row r="101" spans="1:11">
      <c r="A101" s="10">
        <v>0.089999999999999997</v>
      </c>
      <c r="B101" s="11">
        <v>8590.1499999999996</v>
      </c>
      <c r="C101" s="10"/>
      <c r="D101" s="11">
        <v>22050751.329999998</v>
      </c>
      <c r="E101" s="10"/>
      <c r="F101" s="10"/>
      <c r="G101" s="10"/>
      <c r="H101" s="10"/>
      <c r="I101" s="10" t="s">
        <v>232</v>
      </c>
    </row>
    <row r="10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5"/>
  <sheetViews>
    <sheetView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10" bestFit="1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מוצרים מובנים</v>
      </c>
      <c r="R2" s="12" t="s">
        <f>HYPERLINK("#'"&amp;גיליון1!$A$32&amp;"'!C6",גיליון1!$B$32)</f>
        <v>30</v>
      </c>
    </row>
    <row r="3" spans="1:18" customHeight="1" ht="3.6"/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6" t="s">
        <v>2</v>
      </c>
      <c r="B7" s="6" t="s">
        <v>76</v>
      </c>
      <c r="C7" s="6" t="s">
        <v>45</v>
      </c>
      <c r="D7" s="6" t="s">
        <v>78</v>
      </c>
      <c r="E7" s="6" t="s">
        <v>79</v>
      </c>
      <c r="F7" s="6" t="s">
        <v>46</v>
      </c>
      <c r="G7" s="6" t="s">
        <v>47</v>
      </c>
      <c r="H7" s="6" t="s">
        <v>31</v>
      </c>
      <c r="I7" s="6" t="s">
        <v>80</v>
      </c>
      <c r="J7" s="6" t="s">
        <v>233</v>
      </c>
      <c r="K7" s="6" t="s">
        <v>48</v>
      </c>
      <c r="L7" s="6" t="s">
        <v>49</v>
      </c>
      <c r="M7" s="6" t="s">
        <v>234</v>
      </c>
      <c r="N7" s="6" t="s">
        <v>50</v>
      </c>
      <c r="O7" s="6" t="s">
        <v>51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235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 ht="22.5">
      <c r="A11" s="14">
        <v>0</v>
      </c>
      <c r="B11" s="14">
        <v>0</v>
      </c>
      <c r="C11" s="14">
        <v>126.8</v>
      </c>
      <c r="D11" s="15">
        <v>6340000</v>
      </c>
      <c r="E11" s="14">
        <v>2</v>
      </c>
      <c r="F11" s="14">
        <v>0</v>
      </c>
      <c r="G11" s="14">
        <v>0</v>
      </c>
      <c r="H11" s="14" t="s">
        <v>65</v>
      </c>
      <c r="I11" s="14"/>
      <c r="J11" s="17" t="s">
        <v>294</v>
      </c>
      <c r="K11" s="14" t="s">
        <v>140</v>
      </c>
      <c r="L11" s="14" t="s">
        <v>121</v>
      </c>
      <c r="M11" s="14"/>
      <c r="N11" s="14" t="s">
        <v>295</v>
      </c>
      <c r="O11" s="14" t="s">
        <v>296</v>
      </c>
    </row>
    <row r="12" spans="1:18" ht="22.5">
      <c r="A12" s="14">
        <v>0.10000000000000001</v>
      </c>
      <c r="B12" s="14">
        <v>0</v>
      </c>
      <c r="C12" s="15">
        <v>9066.2000000000007</v>
      </c>
      <c r="D12" s="15">
        <v>6340000</v>
      </c>
      <c r="E12" s="14">
        <v>143</v>
      </c>
      <c r="F12" s="14">
        <v>0</v>
      </c>
      <c r="G12" s="14">
        <v>0</v>
      </c>
      <c r="H12" s="14" t="s">
        <v>65</v>
      </c>
      <c r="I12" s="14"/>
      <c r="J12" s="17" t="s">
        <v>294</v>
      </c>
      <c r="K12" s="14" t="s">
        <v>140</v>
      </c>
      <c r="L12" s="14" t="s">
        <v>121</v>
      </c>
      <c r="M12" s="14"/>
      <c r="N12" s="14" t="s">
        <v>295</v>
      </c>
      <c r="O12" s="14" t="s">
        <v>296</v>
      </c>
    </row>
    <row r="13" spans="1:18">
      <c r="A13" s="13">
        <v>0.10000000000000001</v>
      </c>
      <c r="B13" s="13"/>
      <c r="C13" s="16">
        <v>9193</v>
      </c>
      <c r="D13" s="13"/>
      <c r="E13" s="13">
        <v>145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/>
      <c r="O13" s="13" t="s">
        <v>85</v>
      </c>
    </row>
    <row r="14" spans="1:18">
      <c r="A14" s="13">
        <v>0.10000000000000001</v>
      </c>
      <c r="B14" s="13"/>
      <c r="C14" s="16">
        <v>9193</v>
      </c>
      <c r="D14" s="13"/>
      <c r="E14" s="13">
        <v>145</v>
      </c>
      <c r="F14" s="13">
        <v>0</v>
      </c>
      <c r="G14" s="13"/>
      <c r="H14" s="13"/>
      <c r="I14" s="13">
        <v>0</v>
      </c>
      <c r="J14" s="13"/>
      <c r="K14" s="13"/>
      <c r="L14" s="13"/>
      <c r="M14" s="13"/>
      <c r="N14" s="13"/>
      <c r="O14" s="13" t="s">
        <v>236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 t="s">
        <v>237</v>
      </c>
    </row>
    <row r="16" spans="1:18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8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/>
      <c r="K17" s="14"/>
      <c r="L17" s="14">
        <v>0</v>
      </c>
      <c r="M17" s="14"/>
      <c r="N17" s="14">
        <v>0</v>
      </c>
      <c r="O17" s="14">
        <v>0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85</v>
      </c>
    </row>
    <row r="19" spans="1:18">
      <c r="A19" s="13">
        <v>0</v>
      </c>
      <c r="B19" s="13"/>
      <c r="C19" s="13">
        <v>0</v>
      </c>
      <c r="D19" s="13"/>
      <c r="E19" s="13">
        <v>0</v>
      </c>
      <c r="F19" s="13">
        <v>0</v>
      </c>
      <c r="G19" s="13"/>
      <c r="H19" s="13"/>
      <c r="I19" s="13">
        <v>0</v>
      </c>
      <c r="J19" s="13"/>
      <c r="K19" s="13"/>
      <c r="L19" s="13"/>
      <c r="M19" s="13"/>
      <c r="N19" s="13"/>
      <c r="O19" s="13" t="s">
        <v>238</v>
      </c>
    </row>
    <row r="20" spans="1:1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239</v>
      </c>
    </row>
    <row r="21" spans="1:18" ht="22.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 t="s">
        <v>240</v>
      </c>
    </row>
    <row r="22" spans="1:18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/>
      <c r="K22" s="14"/>
      <c r="L22" s="14">
        <v>0</v>
      </c>
      <c r="M22" s="14"/>
      <c r="N22" s="14">
        <v>0</v>
      </c>
      <c r="O22" s="14">
        <v>0</v>
      </c>
    </row>
    <row r="23" spans="1:18" ht="33.75">
      <c r="A23" s="13">
        <v>0</v>
      </c>
      <c r="B23" s="13"/>
      <c r="C23" s="13">
        <v>0</v>
      </c>
      <c r="D23" s="13"/>
      <c r="E23" s="13">
        <v>0</v>
      </c>
      <c r="F23" s="13">
        <v>0</v>
      </c>
      <c r="G23" s="13"/>
      <c r="H23" s="13"/>
      <c r="I23" s="13">
        <v>0</v>
      </c>
      <c r="J23" s="13"/>
      <c r="K23" s="13"/>
      <c r="L23" s="13"/>
      <c r="M23" s="13"/>
      <c r="N23" s="13"/>
      <c r="O23" s="13" t="s">
        <v>241</v>
      </c>
    </row>
    <row r="24" spans="1:18" ht="22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 t="s">
        <v>242</v>
      </c>
    </row>
    <row r="25" spans="1:18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/>
      <c r="K25" s="14"/>
      <c r="L25" s="14">
        <v>0</v>
      </c>
      <c r="M25" s="14"/>
      <c r="N25" s="14">
        <v>0</v>
      </c>
      <c r="O25" s="14">
        <v>0</v>
      </c>
    </row>
    <row r="26" spans="1:18" ht="33.75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/>
      <c r="O26" s="13" t="s">
        <v>243</v>
      </c>
    </row>
    <row r="27" spans="1:18" ht="22.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 t="s">
        <v>244</v>
      </c>
    </row>
    <row r="28" spans="1:18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/>
      <c r="K28" s="14"/>
      <c r="L28" s="14">
        <v>0</v>
      </c>
      <c r="M28" s="14"/>
      <c r="N28" s="14">
        <v>0</v>
      </c>
      <c r="O28" s="14">
        <v>0</v>
      </c>
    </row>
    <row r="29" spans="1:18" ht="33.75">
      <c r="A29" s="13">
        <v>0</v>
      </c>
      <c r="B29" s="13"/>
      <c r="C29" s="13">
        <v>0</v>
      </c>
      <c r="D29" s="13"/>
      <c r="E29" s="13">
        <v>0</v>
      </c>
      <c r="F29" s="13">
        <v>0</v>
      </c>
      <c r="G29" s="13"/>
      <c r="H29" s="13"/>
      <c r="I29" s="13">
        <v>0</v>
      </c>
      <c r="J29" s="13"/>
      <c r="K29" s="13"/>
      <c r="L29" s="13"/>
      <c r="M29" s="13"/>
      <c r="N29" s="13"/>
      <c r="O29" s="13" t="s">
        <v>245</v>
      </c>
    </row>
    <row r="30" spans="1:18" ht="22.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 t="s">
        <v>246</v>
      </c>
    </row>
    <row r="31" spans="1:18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/>
      <c r="K31" s="14"/>
      <c r="L31" s="14">
        <v>0</v>
      </c>
      <c r="M31" s="14"/>
      <c r="N31" s="14">
        <v>0</v>
      </c>
      <c r="O31" s="14">
        <v>0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247</v>
      </c>
    </row>
    <row r="33" spans="1:18" ht="22.5">
      <c r="A33" s="13">
        <v>0</v>
      </c>
      <c r="B33" s="13"/>
      <c r="C33" s="13">
        <v>0</v>
      </c>
      <c r="D33" s="13"/>
      <c r="E33" s="13">
        <v>0</v>
      </c>
      <c r="F33" s="13">
        <v>0</v>
      </c>
      <c r="G33" s="13"/>
      <c r="H33" s="13"/>
      <c r="I33" s="13">
        <v>0</v>
      </c>
      <c r="J33" s="13"/>
      <c r="K33" s="13"/>
      <c r="L33" s="13"/>
      <c r="M33" s="13"/>
      <c r="N33" s="13"/>
      <c r="O33" s="13" t="s">
        <v>248</v>
      </c>
    </row>
    <row r="34" spans="1:18">
      <c r="A34" s="13">
        <v>0.10000000000000001</v>
      </c>
      <c r="B34" s="13"/>
      <c r="C34" s="16">
        <v>9193</v>
      </c>
      <c r="D34" s="13"/>
      <c r="E34" s="13">
        <v>145</v>
      </c>
      <c r="F34" s="13">
        <v>0</v>
      </c>
      <c r="G34" s="13"/>
      <c r="H34" s="13"/>
      <c r="I34" s="13">
        <v>0</v>
      </c>
      <c r="J34" s="13"/>
      <c r="K34" s="13"/>
      <c r="L34" s="13"/>
      <c r="M34" s="13"/>
      <c r="N34" s="13"/>
      <c r="O34" s="13" t="s">
        <v>71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72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235</v>
      </c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8" ht="22.5">
      <c r="A38" s="14">
        <v>0.01</v>
      </c>
      <c r="B38" s="14">
        <v>0</v>
      </c>
      <c r="C38" s="14">
        <v>496.61000000000001</v>
      </c>
      <c r="D38" s="14">
        <v>56</v>
      </c>
      <c r="E38" s="15">
        <v>886800</v>
      </c>
      <c r="F38" s="14">
        <v>0</v>
      </c>
      <c r="G38" s="14">
        <v>0</v>
      </c>
      <c r="H38" s="14" t="s">
        <v>33</v>
      </c>
      <c r="I38" s="14"/>
      <c r="J38" s="17" t="s">
        <v>280</v>
      </c>
      <c r="K38" s="14" t="s">
        <v>88</v>
      </c>
      <c r="L38" s="14">
        <v>0</v>
      </c>
      <c r="M38" s="14"/>
      <c r="N38" s="14" t="str">
        <v>USG06936AA97</v>
      </c>
      <c r="O38" s="14" t="str">
        <v>BABSN 2005-1X- Babson</v>
      </c>
    </row>
    <row r="39" spans="1:18" ht="22.5">
      <c r="A39" s="14">
        <v>0</v>
      </c>
      <c r="B39" s="14">
        <v>0</v>
      </c>
      <c r="C39" s="14">
        <v>434.63</v>
      </c>
      <c r="D39" s="14">
        <v>49</v>
      </c>
      <c r="E39" s="15">
        <v>886990.06999999995</v>
      </c>
      <c r="F39" s="14">
        <v>0</v>
      </c>
      <c r="G39" s="14">
        <v>0</v>
      </c>
      <c r="H39" s="14" t="s">
        <v>34</v>
      </c>
      <c r="I39" s="14"/>
      <c r="J39" s="14" t="s">
        <v>297</v>
      </c>
      <c r="K39" s="14" t="s">
        <v>88</v>
      </c>
      <c r="L39" s="14">
        <v>0</v>
      </c>
      <c r="M39" s="14"/>
      <c r="N39" s="14" t="str">
        <v>XS0366491198</v>
      </c>
      <c r="O39" s="14" t="str">
        <v>CELF 2008 - 1X E1- CELF</v>
      </c>
    </row>
    <row r="40" spans="1:18" ht="22.5">
      <c r="A40" s="14">
        <v>0.02</v>
      </c>
      <c r="B40" s="14">
        <v>0</v>
      </c>
      <c r="C40" s="15">
        <v>1793.1800000000001</v>
      </c>
      <c r="D40" s="14">
        <v>45</v>
      </c>
      <c r="E40" s="15">
        <v>3984840.3500000001</v>
      </c>
      <c r="F40" s="14">
        <v>0</v>
      </c>
      <c r="G40" s="14">
        <v>0</v>
      </c>
      <c r="H40" s="14" t="s">
        <v>34</v>
      </c>
      <c r="I40" s="14"/>
      <c r="J40" s="14" t="s">
        <v>297</v>
      </c>
      <c r="K40" s="14" t="s">
        <v>88</v>
      </c>
      <c r="L40" s="14">
        <v>0</v>
      </c>
      <c r="M40" s="14"/>
      <c r="N40" s="14" t="str">
        <v>XS0396322173</v>
      </c>
      <c r="O40" s="14" t="str">
        <v>CELF 2008 - 2X E1- CELF</v>
      </c>
    </row>
    <row r="41" spans="1:18" ht="22.5">
      <c r="A41" s="14">
        <v>0</v>
      </c>
      <c r="B41" s="14">
        <v>0</v>
      </c>
      <c r="C41" s="14">
        <v>0</v>
      </c>
      <c r="D41" s="14">
        <v>0</v>
      </c>
      <c r="E41" s="15">
        <v>184750</v>
      </c>
      <c r="F41" s="14">
        <v>0</v>
      </c>
      <c r="G41" s="14">
        <v>0</v>
      </c>
      <c r="H41" s="14" t="s">
        <v>33</v>
      </c>
      <c r="I41" s="14"/>
      <c r="J41" s="17" t="str">
        <v>10/12/10</v>
      </c>
      <c r="K41" s="14" t="s">
        <v>88</v>
      </c>
      <c r="L41" s="14">
        <v>0</v>
      </c>
      <c r="M41" s="14"/>
      <c r="N41" s="14" t="str">
        <v>XS0201165015</v>
      </c>
      <c r="O41" s="14" t="str">
        <v>PLENUM ADMIRAL- PLENUM</v>
      </c>
    </row>
    <row r="42" spans="1:18">
      <c r="A42" s="13">
        <v>0.029999999999999999</v>
      </c>
      <c r="B42" s="13"/>
      <c r="C42" s="16">
        <v>2724.4099999999999</v>
      </c>
      <c r="D42" s="13"/>
      <c r="E42" s="16">
        <v>5943380.4199999999</v>
      </c>
      <c r="F42" s="13">
        <v>0</v>
      </c>
      <c r="G42" s="13"/>
      <c r="H42" s="13"/>
      <c r="I42" s="13">
        <v>0</v>
      </c>
      <c r="J42" s="13"/>
      <c r="K42" s="13"/>
      <c r="L42" s="13"/>
      <c r="M42" s="13"/>
      <c r="N42" s="13"/>
      <c r="O42" s="13" t="s">
        <v>85</v>
      </c>
    </row>
    <row r="43" spans="1:18">
      <c r="A43" s="13">
        <v>0.029999999999999999</v>
      </c>
      <c r="B43" s="13"/>
      <c r="C43" s="16">
        <v>2724.4099999999999</v>
      </c>
      <c r="D43" s="13"/>
      <c r="E43" s="16">
        <v>5943380.4199999999</v>
      </c>
      <c r="F43" s="13">
        <v>0</v>
      </c>
      <c r="G43" s="13"/>
      <c r="H43" s="13"/>
      <c r="I43" s="13">
        <v>0</v>
      </c>
      <c r="J43" s="13"/>
      <c r="K43" s="13"/>
      <c r="L43" s="13"/>
      <c r="M43" s="13"/>
      <c r="N43" s="13"/>
      <c r="O43" s="13" t="s">
        <v>236</v>
      </c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 t="s">
        <v>237</v>
      </c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8">
      <c r="A46" s="14">
        <v>0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/>
      <c r="K46" s="14"/>
      <c r="L46" s="14">
        <v>0</v>
      </c>
      <c r="M46" s="14"/>
      <c r="N46" s="14">
        <v>0</v>
      </c>
      <c r="O46" s="14">
        <v>0</v>
      </c>
    </row>
    <row r="47" spans="1:18">
      <c r="A47" s="13">
        <v>0</v>
      </c>
      <c r="B47" s="13"/>
      <c r="C47" s="13">
        <v>0</v>
      </c>
      <c r="D47" s="13"/>
      <c r="E47" s="13">
        <v>0</v>
      </c>
      <c r="F47" s="13">
        <v>0</v>
      </c>
      <c r="G47" s="13"/>
      <c r="H47" s="13"/>
      <c r="I47" s="13">
        <v>0</v>
      </c>
      <c r="J47" s="13"/>
      <c r="K47" s="13"/>
      <c r="L47" s="13"/>
      <c r="M47" s="13"/>
      <c r="N47" s="13"/>
      <c r="O47" s="13" t="s">
        <v>85</v>
      </c>
    </row>
    <row r="48" spans="1:18">
      <c r="A48" s="13">
        <v>0</v>
      </c>
      <c r="B48" s="13"/>
      <c r="C48" s="13">
        <v>0</v>
      </c>
      <c r="D48" s="13"/>
      <c r="E48" s="13">
        <v>0</v>
      </c>
      <c r="F48" s="13">
        <v>0</v>
      </c>
      <c r="G48" s="13"/>
      <c r="H48" s="13"/>
      <c r="I48" s="13">
        <v>0</v>
      </c>
      <c r="J48" s="13"/>
      <c r="K48" s="13"/>
      <c r="L48" s="13"/>
      <c r="M48" s="13"/>
      <c r="N48" s="13"/>
      <c r="O48" s="13" t="s">
        <v>238</v>
      </c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239</v>
      </c>
    </row>
    <row r="50" spans="1:18" ht="22.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 t="s">
        <v>240</v>
      </c>
    </row>
    <row r="51" spans="1:18">
      <c r="A51" s="14">
        <v>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/>
      <c r="K51" s="14"/>
      <c r="L51" s="14">
        <v>0</v>
      </c>
      <c r="M51" s="14"/>
      <c r="N51" s="14">
        <v>0</v>
      </c>
      <c r="O51" s="14">
        <v>0</v>
      </c>
    </row>
    <row r="52" spans="1:18" ht="33.75">
      <c r="A52" s="13">
        <v>0</v>
      </c>
      <c r="B52" s="13"/>
      <c r="C52" s="13">
        <v>0</v>
      </c>
      <c r="D52" s="13"/>
      <c r="E52" s="13">
        <v>0</v>
      </c>
      <c r="F52" s="13">
        <v>0</v>
      </c>
      <c r="G52" s="13"/>
      <c r="H52" s="13"/>
      <c r="I52" s="13">
        <v>0</v>
      </c>
      <c r="J52" s="13"/>
      <c r="K52" s="13"/>
      <c r="L52" s="13"/>
      <c r="M52" s="13"/>
      <c r="N52" s="13"/>
      <c r="O52" s="13" t="s">
        <v>241</v>
      </c>
    </row>
    <row r="53" spans="1:18" ht="22.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 t="s">
        <v>242</v>
      </c>
    </row>
    <row r="54" spans="1:18">
      <c r="A54" s="14">
        <v>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/>
      <c r="K54" s="14"/>
      <c r="L54" s="14">
        <v>0</v>
      </c>
      <c r="M54" s="14"/>
      <c r="N54" s="14">
        <v>0</v>
      </c>
      <c r="O54" s="14">
        <v>0</v>
      </c>
    </row>
    <row r="55" spans="1:18" ht="33.75">
      <c r="A55" s="13">
        <v>0</v>
      </c>
      <c r="B55" s="13"/>
      <c r="C55" s="13">
        <v>0</v>
      </c>
      <c r="D55" s="13"/>
      <c r="E55" s="13">
        <v>0</v>
      </c>
      <c r="F55" s="13">
        <v>0</v>
      </c>
      <c r="G55" s="13"/>
      <c r="H55" s="13"/>
      <c r="I55" s="13">
        <v>0</v>
      </c>
      <c r="J55" s="13"/>
      <c r="K55" s="13"/>
      <c r="L55" s="13"/>
      <c r="M55" s="13"/>
      <c r="N55" s="13"/>
      <c r="O55" s="13" t="s">
        <v>243</v>
      </c>
    </row>
    <row r="56" spans="1:18" ht="22.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 t="s">
        <v>244</v>
      </c>
    </row>
    <row r="57" spans="1:18">
      <c r="A57" s="14">
        <v>0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/>
      <c r="K57" s="14"/>
      <c r="L57" s="14">
        <v>0</v>
      </c>
      <c r="M57" s="14"/>
      <c r="N57" s="14">
        <v>0</v>
      </c>
      <c r="O57" s="14">
        <v>0</v>
      </c>
    </row>
    <row r="58" spans="1:18" ht="33.75">
      <c r="A58" s="13">
        <v>0</v>
      </c>
      <c r="B58" s="13"/>
      <c r="C58" s="13">
        <v>0</v>
      </c>
      <c r="D58" s="13"/>
      <c r="E58" s="13">
        <v>0</v>
      </c>
      <c r="F58" s="13">
        <v>0</v>
      </c>
      <c r="G58" s="13"/>
      <c r="H58" s="13"/>
      <c r="I58" s="13">
        <v>0</v>
      </c>
      <c r="J58" s="13"/>
      <c r="K58" s="13"/>
      <c r="L58" s="13"/>
      <c r="M58" s="13"/>
      <c r="N58" s="13"/>
      <c r="O58" s="13" t="s">
        <v>245</v>
      </c>
    </row>
    <row r="59" spans="1:18" ht="22.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 t="s">
        <v>246</v>
      </c>
    </row>
    <row r="60" spans="1:18">
      <c r="A60" s="14">
        <v>0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/>
      <c r="K60" s="14"/>
      <c r="L60" s="14">
        <v>0</v>
      </c>
      <c r="M60" s="14"/>
      <c r="N60" s="14">
        <v>0</v>
      </c>
      <c r="O60" s="14">
        <v>0</v>
      </c>
    </row>
    <row r="61" spans="1:18" ht="22.5">
      <c r="A61" s="13">
        <v>0</v>
      </c>
      <c r="B61" s="13"/>
      <c r="C61" s="13">
        <v>0</v>
      </c>
      <c r="D61" s="13"/>
      <c r="E61" s="13">
        <v>0</v>
      </c>
      <c r="F61" s="13">
        <v>0</v>
      </c>
      <c r="G61" s="13"/>
      <c r="H61" s="13"/>
      <c r="I61" s="13">
        <v>0</v>
      </c>
      <c r="J61" s="13"/>
      <c r="K61" s="13"/>
      <c r="L61" s="13"/>
      <c r="M61" s="13"/>
      <c r="N61" s="13"/>
      <c r="O61" s="13" t="s">
        <v>247</v>
      </c>
    </row>
    <row r="62" spans="1:18" ht="22.5">
      <c r="A62" s="13">
        <v>0</v>
      </c>
      <c r="B62" s="13"/>
      <c r="C62" s="13">
        <v>0</v>
      </c>
      <c r="D62" s="13"/>
      <c r="E62" s="13">
        <v>0</v>
      </c>
      <c r="F62" s="13">
        <v>0</v>
      </c>
      <c r="G62" s="13"/>
      <c r="H62" s="13"/>
      <c r="I62" s="13">
        <v>0</v>
      </c>
      <c r="J62" s="13"/>
      <c r="K62" s="13"/>
      <c r="L62" s="13"/>
      <c r="M62" s="13"/>
      <c r="N62" s="13"/>
      <c r="O62" s="13" t="s">
        <v>248</v>
      </c>
    </row>
    <row r="63" spans="1:18">
      <c r="A63" s="13">
        <v>0.029999999999999999</v>
      </c>
      <c r="B63" s="13"/>
      <c r="C63" s="16">
        <v>2724.4099999999999</v>
      </c>
      <c r="D63" s="13"/>
      <c r="E63" s="16">
        <v>5943380.4199999999</v>
      </c>
      <c r="F63" s="13">
        <v>0</v>
      </c>
      <c r="G63" s="13"/>
      <c r="H63" s="13"/>
      <c r="I63" s="13">
        <v>0</v>
      </c>
      <c r="J63" s="13"/>
      <c r="K63" s="13"/>
      <c r="L63" s="13"/>
      <c r="M63" s="13"/>
      <c r="N63" s="13"/>
      <c r="O63" s="13" t="s">
        <v>75</v>
      </c>
    </row>
    <row r="64" spans="1:18">
      <c r="A64" s="10">
        <v>0.13</v>
      </c>
      <c r="B64" s="10"/>
      <c r="C64" s="11">
        <v>11917.41</v>
      </c>
      <c r="D64" s="10"/>
      <c r="E64" s="11">
        <v>5943525.4199999999</v>
      </c>
      <c r="F64" s="10">
        <v>0</v>
      </c>
      <c r="G64" s="10"/>
      <c r="H64" s="10"/>
      <c r="I64" s="10">
        <v>0</v>
      </c>
      <c r="J64" s="10"/>
      <c r="K64" s="10"/>
      <c r="L64" s="10"/>
      <c r="M64" s="10"/>
      <c r="N64" s="10"/>
      <c r="O64" s="10" t="s">
        <v>249</v>
      </c>
    </row>
    <row r="65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130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298</v>
      </c>
      <c r="N2" s="12" t="s">
        <f>HYPERLINK("#'"&amp;גיליון1!$A$32&amp;"'!C6",גיליון1!$B$32)</f>
        <v>30</v>
      </c>
    </row>
    <row r="3" spans="1:14" customHeight="1" ht="3.6"/>
    <row r="4" spans="1:14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customHeight="1" ht="2.85"/>
    <row r="6" spans="1:14" customHeight="1" ht="15.2"/>
    <row r="7" spans="1:14" customHeight="1" ht="43.15">
      <c r="A7" s="6" t="s">
        <v>2</v>
      </c>
      <c r="B7" s="6" t="s">
        <v>45</v>
      </c>
      <c r="C7" s="6" t="s">
        <v>78</v>
      </c>
      <c r="D7" s="6" t="s">
        <v>79</v>
      </c>
      <c r="E7" s="6" t="s">
        <v>46</v>
      </c>
      <c r="F7" s="6" t="str">
        <v>שיעור ריבית  
 ממוצע</v>
      </c>
      <c r="G7" s="6" t="s">
        <v>31</v>
      </c>
      <c r="H7" s="6" t="s">
        <v>80</v>
      </c>
      <c r="I7" s="6" t="s">
        <v>48</v>
      </c>
      <c r="J7" s="6" t="s">
        <v>49</v>
      </c>
      <c r="K7" s="6" t="s">
        <v>50</v>
      </c>
      <c r="L7" s="6" t="s">
        <v>51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52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tr">
        <v>כנגד חסכון עמיתים מובטחים</v>
      </c>
    </row>
    <row r="10" spans="1:14">
      <c r="A10" s="14">
        <v>0.22</v>
      </c>
      <c r="B10" s="15">
        <v>21011.830000000002</v>
      </c>
      <c r="C10" s="14">
        <v>146.93000000000001</v>
      </c>
      <c r="D10" s="15">
        <v>14300666.369999999</v>
      </c>
      <c r="E10" s="14">
        <v>6.2199999999999998</v>
      </c>
      <c r="F10" s="14">
        <v>0</v>
      </c>
      <c r="G10" s="14" t="s">
        <v>65</v>
      </c>
      <c r="H10" s="14">
        <v>1.6699999999999999</v>
      </c>
      <c r="I10" s="14" t="s">
        <v>140</v>
      </c>
      <c r="J10" s="14" t="s">
        <v>54</v>
      </c>
      <c r="K10" s="14">
        <v>46300010</v>
      </c>
      <c r="L10" s="14" t="str">
        <v>הלוואות פוליסה-פנסיה מקיפה</v>
      </c>
    </row>
    <row r="11" spans="1:14">
      <c r="A11" s="14">
        <v>0.01</v>
      </c>
      <c r="B11" s="15">
        <v>1227.5699999999999</v>
      </c>
      <c r="C11" s="14">
        <v>116.20999999999999</v>
      </c>
      <c r="D11" s="15">
        <v>1056364.8200000001</v>
      </c>
      <c r="E11" s="14">
        <v>0</v>
      </c>
      <c r="F11" s="14">
        <v>0</v>
      </c>
      <c r="G11" s="14" t="s">
        <v>65</v>
      </c>
      <c r="H11" s="14"/>
      <c r="I11" s="14" t="s">
        <v>140</v>
      </c>
      <c r="J11" s="14" t="s">
        <v>54</v>
      </c>
      <c r="K11" s="14">
        <v>46300012</v>
      </c>
      <c r="L11" s="14" t="s">
        <v>299</v>
      </c>
    </row>
    <row r="12" spans="1:14">
      <c r="A12" s="14">
        <v>0</v>
      </c>
      <c r="B12" s="14">
        <v>82.5</v>
      </c>
      <c r="C12" s="14">
        <v>110.25</v>
      </c>
      <c r="D12" s="15">
        <v>74829.289999999994</v>
      </c>
      <c r="E12" s="14">
        <v>0.27000000000000002</v>
      </c>
      <c r="F12" s="14">
        <v>5</v>
      </c>
      <c r="G12" s="14" t="s">
        <v>65</v>
      </c>
      <c r="H12" s="14">
        <v>1.99</v>
      </c>
      <c r="I12" s="14" t="s">
        <v>140</v>
      </c>
      <c r="J12" s="14" t="s">
        <v>54</v>
      </c>
      <c r="K12" s="14">
        <v>6100084</v>
      </c>
      <c r="L12" s="14" t="s">
        <v>299</v>
      </c>
    </row>
    <row r="13" spans="1:14">
      <c r="A13" s="14">
        <v>0</v>
      </c>
      <c r="B13" s="14">
        <v>21.969999999999999</v>
      </c>
      <c r="C13" s="14">
        <v>109.84999999999999</v>
      </c>
      <c r="D13" s="15">
        <v>20000</v>
      </c>
      <c r="E13" s="14">
        <v>0.27000000000000002</v>
      </c>
      <c r="F13" s="14">
        <v>5</v>
      </c>
      <c r="G13" s="14" t="s">
        <v>65</v>
      </c>
      <c r="H13" s="14">
        <v>1.9099999999999999</v>
      </c>
      <c r="I13" s="14" t="s">
        <v>140</v>
      </c>
      <c r="J13" s="14" t="s">
        <v>54</v>
      </c>
      <c r="K13" s="14">
        <v>6100086</v>
      </c>
      <c r="L13" s="14" t="s">
        <v>299</v>
      </c>
    </row>
    <row r="14" spans="1:14">
      <c r="A14" s="14">
        <v>0</v>
      </c>
      <c r="B14" s="14">
        <v>24.190000000000001</v>
      </c>
      <c r="C14" s="14">
        <v>100.68000000000001</v>
      </c>
      <c r="D14" s="15">
        <v>24024.310000000001</v>
      </c>
      <c r="E14" s="14">
        <v>3.4100000000000001</v>
      </c>
      <c r="F14" s="14">
        <v>5</v>
      </c>
      <c r="G14" s="14" t="s">
        <v>65</v>
      </c>
      <c r="H14" s="14">
        <v>0.17000000000000001</v>
      </c>
      <c r="I14" s="14" t="s">
        <v>140</v>
      </c>
      <c r="J14" s="14" t="s">
        <v>54</v>
      </c>
      <c r="K14" s="14">
        <v>6100087</v>
      </c>
      <c r="L14" s="14" t="s">
        <v>299</v>
      </c>
    </row>
    <row r="15" spans="1:14">
      <c r="A15" s="14">
        <v>0</v>
      </c>
      <c r="B15" s="14">
        <v>3.25</v>
      </c>
      <c r="C15" s="14">
        <v>100</v>
      </c>
      <c r="D15" s="15">
        <v>3248</v>
      </c>
      <c r="E15" s="14">
        <v>0</v>
      </c>
      <c r="F15" s="14">
        <v>0</v>
      </c>
      <c r="G15" s="14" t="s">
        <v>65</v>
      </c>
      <c r="H15" s="14">
        <v>0</v>
      </c>
      <c r="I15" s="14" t="s">
        <v>140</v>
      </c>
      <c r="J15" s="14" t="s">
        <v>54</v>
      </c>
      <c r="K15" s="14">
        <v>61000877</v>
      </c>
      <c r="L15" s="14" t="s">
        <v>299</v>
      </c>
    </row>
    <row r="16" spans="1:14">
      <c r="A16" s="14">
        <v>0</v>
      </c>
      <c r="B16" s="14">
        <v>97.469999999999999</v>
      </c>
      <c r="C16" s="14">
        <v>108.12</v>
      </c>
      <c r="D16" s="15">
        <v>90153.100000000006</v>
      </c>
      <c r="E16" s="14">
        <v>0.72999999999999998</v>
      </c>
      <c r="F16" s="14">
        <v>2.5</v>
      </c>
      <c r="G16" s="14" t="s">
        <v>65</v>
      </c>
      <c r="H16" s="14">
        <v>1.1499999999999999</v>
      </c>
      <c r="I16" s="14" t="s">
        <v>140</v>
      </c>
      <c r="J16" s="14" t="s">
        <v>54</v>
      </c>
      <c r="K16" s="14">
        <v>6100088</v>
      </c>
      <c r="L16" s="14" t="s">
        <v>299</v>
      </c>
    </row>
    <row r="17" spans="1:14">
      <c r="A17" s="14">
        <v>0</v>
      </c>
      <c r="B17" s="14">
        <v>49.880000000000003</v>
      </c>
      <c r="C17" s="14">
        <v>108.52</v>
      </c>
      <c r="D17" s="15">
        <v>45965.68</v>
      </c>
      <c r="E17" s="14">
        <v>0.72999999999999998</v>
      </c>
      <c r="F17" s="14">
        <v>2.5</v>
      </c>
      <c r="G17" s="14" t="s">
        <v>65</v>
      </c>
      <c r="H17" s="14">
        <v>1.1499999999999999</v>
      </c>
      <c r="I17" s="14" t="s">
        <v>140</v>
      </c>
      <c r="J17" s="14" t="s">
        <v>54</v>
      </c>
      <c r="K17" s="14">
        <v>6100089</v>
      </c>
      <c r="L17" s="14" t="s">
        <v>299</v>
      </c>
    </row>
    <row r="18" spans="1:14">
      <c r="A18" s="14">
        <v>0</v>
      </c>
      <c r="B18" s="14">
        <v>51.420000000000002</v>
      </c>
      <c r="C18" s="14">
        <v>107.86</v>
      </c>
      <c r="D18" s="15">
        <v>47674.589999999997</v>
      </c>
      <c r="E18" s="14">
        <v>1.5700000000000001</v>
      </c>
      <c r="F18" s="14">
        <v>2.5</v>
      </c>
      <c r="G18" s="14" t="s">
        <v>65</v>
      </c>
      <c r="H18" s="14">
        <v>0.82999999999999996</v>
      </c>
      <c r="I18" s="14" t="s">
        <v>140</v>
      </c>
      <c r="J18" s="14" t="s">
        <v>54</v>
      </c>
      <c r="K18" s="14">
        <v>6100090</v>
      </c>
      <c r="L18" s="14" t="s">
        <v>299</v>
      </c>
    </row>
    <row r="19" spans="1:14">
      <c r="A19" s="14">
        <v>0</v>
      </c>
      <c r="B19" s="14">
        <v>75.400000000000006</v>
      </c>
      <c r="C19" s="14">
        <v>107.86</v>
      </c>
      <c r="D19" s="15">
        <v>69905.089999999997</v>
      </c>
      <c r="E19" s="14">
        <v>1.5700000000000001</v>
      </c>
      <c r="F19" s="14">
        <v>2.5</v>
      </c>
      <c r="G19" s="14" t="s">
        <v>65</v>
      </c>
      <c r="H19" s="14">
        <v>0.82999999999999996</v>
      </c>
      <c r="I19" s="14" t="s">
        <v>140</v>
      </c>
      <c r="J19" s="14" t="s">
        <v>54</v>
      </c>
      <c r="K19" s="14">
        <v>6100091</v>
      </c>
      <c r="L19" s="14" t="s">
        <v>299</v>
      </c>
    </row>
    <row r="20" spans="1:14">
      <c r="A20" s="14">
        <v>0</v>
      </c>
      <c r="B20" s="14">
        <v>11.640000000000001</v>
      </c>
      <c r="C20" s="14">
        <v>108.78</v>
      </c>
      <c r="D20" s="15">
        <v>10700</v>
      </c>
      <c r="E20" s="14">
        <v>2.0699999999999998</v>
      </c>
      <c r="F20" s="14">
        <v>2.2999999999999998</v>
      </c>
      <c r="G20" s="14" t="s">
        <v>65</v>
      </c>
      <c r="H20" s="14">
        <v>0.17000000000000001</v>
      </c>
      <c r="I20" s="14" t="s">
        <v>140</v>
      </c>
      <c r="J20" s="14" t="s">
        <v>54</v>
      </c>
      <c r="K20" s="14">
        <v>6100092</v>
      </c>
      <c r="L20" s="14" t="s">
        <v>299</v>
      </c>
    </row>
    <row r="21" spans="1:14">
      <c r="A21" s="14">
        <v>0</v>
      </c>
      <c r="B21" s="14">
        <v>13.199999999999999</v>
      </c>
      <c r="C21" s="14">
        <v>111.83</v>
      </c>
      <c r="D21" s="15">
        <v>11800</v>
      </c>
      <c r="E21" s="14">
        <v>5.8300000000000001</v>
      </c>
      <c r="F21" s="14">
        <v>2.2999999999999998</v>
      </c>
      <c r="G21" s="14" t="s">
        <v>65</v>
      </c>
      <c r="H21" s="14">
        <v>0.17000000000000001</v>
      </c>
      <c r="I21" s="14" t="s">
        <v>140</v>
      </c>
      <c r="J21" s="14" t="s">
        <v>54</v>
      </c>
      <c r="K21" s="14">
        <v>6100093</v>
      </c>
      <c r="L21" s="14" t="s">
        <v>299</v>
      </c>
    </row>
    <row r="22" spans="1:14">
      <c r="A22" s="14">
        <v>0</v>
      </c>
      <c r="B22" s="14">
        <v>21.550000000000001</v>
      </c>
      <c r="C22" s="14">
        <v>107.89</v>
      </c>
      <c r="D22" s="15">
        <v>19970.169999999998</v>
      </c>
      <c r="E22" s="14">
        <v>0.72999999999999998</v>
      </c>
      <c r="F22" s="14">
        <v>2.5</v>
      </c>
      <c r="G22" s="14" t="s">
        <v>65</v>
      </c>
      <c r="H22" s="14">
        <v>1.3200000000000001</v>
      </c>
      <c r="I22" s="14" t="s">
        <v>140</v>
      </c>
      <c r="J22" s="14" t="s">
        <v>54</v>
      </c>
      <c r="K22" s="14">
        <v>6100094</v>
      </c>
      <c r="L22" s="14" t="s">
        <v>299</v>
      </c>
    </row>
    <row r="23" spans="1:14">
      <c r="A23" s="14">
        <v>0</v>
      </c>
      <c r="B23" s="14">
        <v>24.02</v>
      </c>
      <c r="C23" s="14">
        <v>109.02</v>
      </c>
      <c r="D23" s="15">
        <v>22036.330000000002</v>
      </c>
      <c r="E23" s="14">
        <v>0.28999999999999998</v>
      </c>
      <c r="F23" s="14">
        <v>5</v>
      </c>
      <c r="G23" s="14" t="s">
        <v>65</v>
      </c>
      <c r="H23" s="14">
        <v>1.76</v>
      </c>
      <c r="I23" s="14" t="s">
        <v>140</v>
      </c>
      <c r="J23" s="14" t="s">
        <v>54</v>
      </c>
      <c r="K23" s="14">
        <v>6100095</v>
      </c>
      <c r="L23" s="14" t="s">
        <v>299</v>
      </c>
    </row>
    <row r="24" spans="1:14">
      <c r="A24" s="14">
        <v>0</v>
      </c>
      <c r="B24" s="14">
        <v>21.629999999999999</v>
      </c>
      <c r="C24" s="14">
        <v>108.13</v>
      </c>
      <c r="D24" s="15">
        <v>20000</v>
      </c>
      <c r="E24" s="14">
        <v>1.1899999999999999</v>
      </c>
      <c r="F24" s="14">
        <v>2.5</v>
      </c>
      <c r="G24" s="14" t="s">
        <v>65</v>
      </c>
      <c r="H24" s="14">
        <v>0.98999999999999999</v>
      </c>
      <c r="I24" s="14" t="s">
        <v>140</v>
      </c>
      <c r="J24" s="14" t="s">
        <v>54</v>
      </c>
      <c r="K24" s="14">
        <v>6100096</v>
      </c>
      <c r="L24" s="14" t="s">
        <v>299</v>
      </c>
    </row>
    <row r="25" spans="1:14">
      <c r="A25" s="14">
        <v>0</v>
      </c>
      <c r="B25" s="14">
        <v>49.810000000000002</v>
      </c>
      <c r="C25" s="14">
        <v>106.12</v>
      </c>
      <c r="D25" s="15">
        <v>46942.639999999999</v>
      </c>
      <c r="E25" s="14">
        <v>1.8400000000000001</v>
      </c>
      <c r="F25" s="14">
        <v>2.5</v>
      </c>
      <c r="G25" s="14" t="s">
        <v>65</v>
      </c>
      <c r="H25" s="14">
        <v>0.25</v>
      </c>
      <c r="I25" s="14" t="s">
        <v>140</v>
      </c>
      <c r="J25" s="14" t="s">
        <v>54</v>
      </c>
      <c r="K25" s="14">
        <v>6100097</v>
      </c>
      <c r="L25" s="14" t="s">
        <v>299</v>
      </c>
    </row>
    <row r="26" spans="1:14">
      <c r="A26" s="14">
        <v>0</v>
      </c>
      <c r="B26" s="14">
        <v>17.609999999999999</v>
      </c>
      <c r="C26" s="14">
        <v>100.83</v>
      </c>
      <c r="D26" s="15">
        <v>17469.529999999999</v>
      </c>
      <c r="E26" s="14">
        <v>5.0599999999999996</v>
      </c>
      <c r="F26" s="14">
        <v>5</v>
      </c>
      <c r="G26" s="14" t="s">
        <v>65</v>
      </c>
      <c r="H26" s="14">
        <v>0.17000000000000001</v>
      </c>
      <c r="I26" s="14" t="s">
        <v>140</v>
      </c>
      <c r="J26" s="14" t="s">
        <v>54</v>
      </c>
      <c r="K26" s="14">
        <v>6100098</v>
      </c>
      <c r="L26" s="14" t="s">
        <v>299</v>
      </c>
    </row>
    <row r="27" spans="1:14">
      <c r="A27" s="14">
        <v>0</v>
      </c>
      <c r="B27" s="14">
        <v>21.68</v>
      </c>
      <c r="C27" s="14">
        <v>108.63</v>
      </c>
      <c r="D27" s="15">
        <v>19957.150000000001</v>
      </c>
      <c r="E27" s="14">
        <v>0.28999999999999998</v>
      </c>
      <c r="F27" s="14">
        <v>5</v>
      </c>
      <c r="G27" s="14" t="s">
        <v>65</v>
      </c>
      <c r="H27" s="14">
        <v>1.6799999999999999</v>
      </c>
      <c r="I27" s="14" t="s">
        <v>140</v>
      </c>
      <c r="J27" s="14" t="s">
        <v>54</v>
      </c>
      <c r="K27" s="14">
        <v>6100099</v>
      </c>
      <c r="L27" s="14" t="s">
        <v>299</v>
      </c>
    </row>
    <row r="28" spans="1:14">
      <c r="A28" s="14">
        <v>0</v>
      </c>
      <c r="B28" s="14">
        <v>22.030000000000001</v>
      </c>
      <c r="C28" s="14">
        <v>110.14</v>
      </c>
      <c r="D28" s="15">
        <v>20000</v>
      </c>
      <c r="E28" s="14">
        <v>1.7</v>
      </c>
      <c r="F28" s="14">
        <v>2.5</v>
      </c>
      <c r="G28" s="14" t="s">
        <v>65</v>
      </c>
      <c r="H28" s="14">
        <v>0.5</v>
      </c>
      <c r="I28" s="14" t="s">
        <v>140</v>
      </c>
      <c r="J28" s="14" t="s">
        <v>54</v>
      </c>
      <c r="K28" s="14">
        <v>6100101</v>
      </c>
      <c r="L28" s="14" t="s">
        <v>299</v>
      </c>
    </row>
    <row r="29" spans="1:14">
      <c r="A29" s="14">
        <v>0</v>
      </c>
      <c r="B29" s="14">
        <v>23.57</v>
      </c>
      <c r="C29" s="14">
        <v>112.22</v>
      </c>
      <c r="D29" s="15">
        <v>21000</v>
      </c>
      <c r="E29" s="14">
        <v>131.75999999999999</v>
      </c>
      <c r="F29" s="14">
        <v>2.2999999999999998</v>
      </c>
      <c r="G29" s="14" t="s">
        <v>65</v>
      </c>
      <c r="H29" s="14">
        <v>0</v>
      </c>
      <c r="I29" s="14" t="s">
        <v>140</v>
      </c>
      <c r="J29" s="14" t="s">
        <v>54</v>
      </c>
      <c r="K29" s="14">
        <v>6100102</v>
      </c>
      <c r="L29" s="14" t="s">
        <v>299</v>
      </c>
    </row>
    <row r="30" spans="1:14">
      <c r="A30" s="14">
        <v>0</v>
      </c>
      <c r="B30" s="14">
        <v>29.260000000000002</v>
      </c>
      <c r="C30" s="14">
        <v>108.37</v>
      </c>
      <c r="D30" s="15">
        <v>27000</v>
      </c>
      <c r="E30" s="14">
        <v>1.5700000000000001</v>
      </c>
      <c r="F30" s="14">
        <v>2.5</v>
      </c>
      <c r="G30" s="14" t="s">
        <v>65</v>
      </c>
      <c r="H30" s="14">
        <v>0.82999999999999996</v>
      </c>
      <c r="I30" s="14" t="s">
        <v>140</v>
      </c>
      <c r="J30" s="14" t="s">
        <v>54</v>
      </c>
      <c r="K30" s="14">
        <v>6100103</v>
      </c>
      <c r="L30" s="14" t="s">
        <v>299</v>
      </c>
    </row>
    <row r="31" spans="1:14">
      <c r="A31" s="14">
        <v>0</v>
      </c>
      <c r="B31" s="14">
        <v>38.979999999999997</v>
      </c>
      <c r="C31" s="14">
        <v>108.37</v>
      </c>
      <c r="D31" s="15">
        <v>35968.260000000002</v>
      </c>
      <c r="E31" s="14">
        <v>1.5700000000000001</v>
      </c>
      <c r="F31" s="14">
        <v>2.5</v>
      </c>
      <c r="G31" s="14" t="s">
        <v>65</v>
      </c>
      <c r="H31" s="14">
        <v>0.82999999999999996</v>
      </c>
      <c r="I31" s="14" t="s">
        <v>140</v>
      </c>
      <c r="J31" s="14" t="s">
        <v>54</v>
      </c>
      <c r="K31" s="14">
        <v>6100104</v>
      </c>
      <c r="L31" s="14" t="s">
        <v>299</v>
      </c>
    </row>
    <row r="32" spans="1:14">
      <c r="A32" s="14">
        <v>0</v>
      </c>
      <c r="B32" s="14">
        <v>19.41</v>
      </c>
      <c r="C32" s="14">
        <v>108.01000000000001</v>
      </c>
      <c r="D32" s="15">
        <v>17971.93</v>
      </c>
      <c r="E32" s="14">
        <v>1.1899999999999999</v>
      </c>
      <c r="F32" s="14">
        <v>2.5</v>
      </c>
      <c r="G32" s="14" t="s">
        <v>65</v>
      </c>
      <c r="H32" s="14">
        <v>0.91000000000000003</v>
      </c>
      <c r="I32" s="14" t="s">
        <v>140</v>
      </c>
      <c r="J32" s="14" t="s">
        <v>54</v>
      </c>
      <c r="K32" s="14">
        <v>6100105</v>
      </c>
      <c r="L32" s="14" t="s">
        <v>299</v>
      </c>
    </row>
    <row r="33" spans="1:14">
      <c r="A33" s="14">
        <v>0</v>
      </c>
      <c r="B33" s="14">
        <v>30.800000000000001</v>
      </c>
      <c r="C33" s="14">
        <v>110.06</v>
      </c>
      <c r="D33" s="15">
        <v>27982.91</v>
      </c>
      <c r="E33" s="14">
        <v>1.7</v>
      </c>
      <c r="F33" s="14">
        <v>2.5</v>
      </c>
      <c r="G33" s="14" t="s">
        <v>65</v>
      </c>
      <c r="H33" s="14">
        <v>0.40999999999999998</v>
      </c>
      <c r="I33" s="14" t="s">
        <v>140</v>
      </c>
      <c r="J33" s="14" t="s">
        <v>54</v>
      </c>
      <c r="K33" s="14">
        <v>6100106</v>
      </c>
      <c r="L33" s="14" t="s">
        <v>299</v>
      </c>
    </row>
    <row r="34" spans="1:14">
      <c r="A34" s="14">
        <v>0</v>
      </c>
      <c r="B34" s="14">
        <v>20.559999999999999</v>
      </c>
      <c r="C34" s="14">
        <v>108.20999999999999</v>
      </c>
      <c r="D34" s="15">
        <v>19000</v>
      </c>
      <c r="E34" s="14">
        <v>0.72999999999999998</v>
      </c>
      <c r="F34" s="14">
        <v>2.5</v>
      </c>
      <c r="G34" s="14" t="s">
        <v>65</v>
      </c>
      <c r="H34" s="14">
        <v>1.3200000000000001</v>
      </c>
      <c r="I34" s="14" t="s">
        <v>140</v>
      </c>
      <c r="J34" s="14" t="s">
        <v>54</v>
      </c>
      <c r="K34" s="14">
        <v>6100107</v>
      </c>
      <c r="L34" s="14" t="s">
        <v>299</v>
      </c>
    </row>
    <row r="35" spans="1:14">
      <c r="A35" s="14">
        <v>0</v>
      </c>
      <c r="B35" s="14">
        <v>0</v>
      </c>
      <c r="C35" s="14">
        <v>100</v>
      </c>
      <c r="D35" s="14">
        <v>0</v>
      </c>
      <c r="E35" s="14">
        <v>0</v>
      </c>
      <c r="F35" s="14">
        <v>0</v>
      </c>
      <c r="G35" s="14" t="s">
        <v>65</v>
      </c>
      <c r="H35" s="14"/>
      <c r="I35" s="14" t="s">
        <v>140</v>
      </c>
      <c r="J35" s="14" t="s">
        <v>54</v>
      </c>
      <c r="K35" s="14">
        <v>46300110</v>
      </c>
      <c r="L35" s="14" t="str">
        <v>פרעונות לקבל/לשלם פנסיה</v>
      </c>
    </row>
    <row r="36" spans="1:14">
      <c r="A36" s="13">
        <v>0.23999999999999999</v>
      </c>
      <c r="B36" s="16">
        <v>23011.220000000001</v>
      </c>
      <c r="C36" s="13"/>
      <c r="D36" s="16">
        <v>16070630.17</v>
      </c>
      <c r="E36" s="13">
        <v>5.8600000000000003</v>
      </c>
      <c r="F36" s="13"/>
      <c r="G36" s="13"/>
      <c r="H36" s="13">
        <v>1.5600000000000001</v>
      </c>
      <c r="I36" s="13"/>
      <c r="J36" s="13"/>
      <c r="K36" s="13"/>
      <c r="L36" s="13" t="str">
        <v>סה"כ כנגד חסכון עמיתים מובטחים</v>
      </c>
    </row>
    <row r="37" spans="1:14" ht="22.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 t="str">
        <v>מבוטחות במשכנתא או תיקי משכנתאות</v>
      </c>
    </row>
    <row r="38" spans="1:14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/>
      <c r="J38" s="14">
        <v>0</v>
      </c>
      <c r="K38" s="14">
        <v>0</v>
      </c>
      <c r="L38" s="14">
        <v>0</v>
      </c>
    </row>
    <row r="39" spans="1:14" ht="22.5">
      <c r="A39" s="13">
        <v>0</v>
      </c>
      <c r="B39" s="13">
        <v>0</v>
      </c>
      <c r="C39" s="13"/>
      <c r="D39" s="13">
        <v>0</v>
      </c>
      <c r="E39" s="13">
        <v>0</v>
      </c>
      <c r="F39" s="13"/>
      <c r="G39" s="13"/>
      <c r="H39" s="13">
        <v>0</v>
      </c>
      <c r="I39" s="13"/>
      <c r="J39" s="13"/>
      <c r="K39" s="13"/>
      <c r="L39" s="13" t="str">
        <v>סה"כ מבוטחות במשכנתא או תיקי משכנתאות</v>
      </c>
    </row>
    <row r="40" spans="1:14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 t="s">
        <v>300</v>
      </c>
    </row>
    <row r="41" spans="1:14">
      <c r="A41" s="14">
        <v>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/>
      <c r="J41" s="14">
        <v>0</v>
      </c>
      <c r="K41" s="14">
        <v>0</v>
      </c>
      <c r="L41" s="14">
        <v>0</v>
      </c>
    </row>
    <row r="42" spans="1:14">
      <c r="A42" s="13">
        <v>0</v>
      </c>
      <c r="B42" s="13">
        <v>0</v>
      </c>
      <c r="C42" s="13"/>
      <c r="D42" s="13">
        <v>0</v>
      </c>
      <c r="E42" s="13">
        <v>0</v>
      </c>
      <c r="F42" s="13"/>
      <c r="G42" s="13"/>
      <c r="H42" s="13">
        <v>0</v>
      </c>
      <c r="I42" s="13"/>
      <c r="J42" s="13"/>
      <c r="K42" s="13"/>
      <c r="L42" s="13" t="s">
        <v>301</v>
      </c>
    </row>
    <row r="43" spans="1:14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 t="s">
        <v>302</v>
      </c>
    </row>
    <row r="44" spans="1:14">
      <c r="A44" s="14">
        <v>0.20999999999999999</v>
      </c>
      <c r="B44" s="15">
        <v>19766.779999999999</v>
      </c>
      <c r="C44" s="14">
        <v>103.63</v>
      </c>
      <c r="D44" s="15">
        <v>19074380.550000001</v>
      </c>
      <c r="E44" s="14">
        <v>2.4500000000000002</v>
      </c>
      <c r="F44" s="14">
        <v>3.48</v>
      </c>
      <c r="G44" s="14" t="s">
        <v>33</v>
      </c>
      <c r="H44" s="14">
        <v>2.6000000000000001</v>
      </c>
      <c r="I44" s="14" t="s">
        <v>53</v>
      </c>
      <c r="J44" s="14" t="s">
        <v>67</v>
      </c>
      <c r="K44" s="14">
        <v>10031110</v>
      </c>
      <c r="L44" s="14" t="str">
        <v>גורם כז'</v>
      </c>
    </row>
    <row r="45" spans="1:14">
      <c r="A45" s="14">
        <v>0.059999999999999998</v>
      </c>
      <c r="B45" s="15">
        <v>5204.7799999999997</v>
      </c>
      <c r="C45" s="14">
        <v>125.55</v>
      </c>
      <c r="D45" s="15">
        <v>4145582.6000000001</v>
      </c>
      <c r="E45" s="14">
        <v>1.3600000000000001</v>
      </c>
      <c r="F45" s="14">
        <v>6</v>
      </c>
      <c r="G45" s="14" t="s">
        <v>65</v>
      </c>
      <c r="H45" s="14">
        <v>4.2800000000000002</v>
      </c>
      <c r="I45" s="14" t="s">
        <v>53</v>
      </c>
      <c r="J45" s="14" t="s">
        <v>67</v>
      </c>
      <c r="K45" s="14">
        <v>1003186</v>
      </c>
      <c r="L45" s="14" t="s">
        <v>303</v>
      </c>
    </row>
    <row r="46" spans="1:14">
      <c r="A46" s="14">
        <v>0.029999999999999999</v>
      </c>
      <c r="B46" s="15">
        <v>2544.6199999999999</v>
      </c>
      <c r="C46" s="14">
        <v>123.28</v>
      </c>
      <c r="D46" s="15">
        <v>2064096.2</v>
      </c>
      <c r="E46" s="14">
        <v>1.55</v>
      </c>
      <c r="F46" s="14">
        <v>6</v>
      </c>
      <c r="G46" s="14" t="s">
        <v>65</v>
      </c>
      <c r="H46" s="14">
        <v>4.2699999999999996</v>
      </c>
      <c r="I46" s="14" t="s">
        <v>53</v>
      </c>
      <c r="J46" s="14" t="s">
        <v>67</v>
      </c>
      <c r="K46" s="14">
        <v>1003187</v>
      </c>
      <c r="L46" s="14" t="s">
        <v>303</v>
      </c>
    </row>
    <row r="47" spans="1:14">
      <c r="A47" s="14">
        <v>0.029999999999999999</v>
      </c>
      <c r="B47" s="15">
        <v>2574.7600000000002</v>
      </c>
      <c r="C47" s="14">
        <v>122.06999999999999</v>
      </c>
      <c r="D47" s="15">
        <v>2109250.4900000002</v>
      </c>
      <c r="E47" s="14">
        <v>1.8200000000000001</v>
      </c>
      <c r="F47" s="14">
        <v>6</v>
      </c>
      <c r="G47" s="14" t="s">
        <v>65</v>
      </c>
      <c r="H47" s="14">
        <v>4.25</v>
      </c>
      <c r="I47" s="14" t="s">
        <v>53</v>
      </c>
      <c r="J47" s="14" t="s">
        <v>67</v>
      </c>
      <c r="K47" s="14">
        <v>1003188</v>
      </c>
      <c r="L47" s="14" t="s">
        <v>303</v>
      </c>
    </row>
    <row r="48" spans="1:14">
      <c r="A48" s="14">
        <v>0.02</v>
      </c>
      <c r="B48" s="15">
        <v>2330.27</v>
      </c>
      <c r="C48" s="14">
        <v>121.73</v>
      </c>
      <c r="D48" s="15">
        <v>1914292.73</v>
      </c>
      <c r="E48" s="14">
        <v>1.96</v>
      </c>
      <c r="F48" s="14">
        <v>6</v>
      </c>
      <c r="G48" s="14" t="s">
        <v>65</v>
      </c>
      <c r="H48" s="14">
        <v>4.2400000000000002</v>
      </c>
      <c r="I48" s="14" t="s">
        <v>53</v>
      </c>
      <c r="J48" s="14" t="s">
        <v>67</v>
      </c>
      <c r="K48" s="14">
        <v>1003189</v>
      </c>
      <c r="L48" s="14" t="s">
        <v>303</v>
      </c>
    </row>
    <row r="49" spans="1:14">
      <c r="A49" s="14">
        <v>0.02</v>
      </c>
      <c r="B49" s="15">
        <v>2072.0999999999999</v>
      </c>
      <c r="C49" s="14">
        <v>121.20999999999999</v>
      </c>
      <c r="D49" s="15">
        <v>1709512.23</v>
      </c>
      <c r="E49" s="14">
        <v>2.1099999999999999</v>
      </c>
      <c r="F49" s="14">
        <v>6</v>
      </c>
      <c r="G49" s="14" t="s">
        <v>65</v>
      </c>
      <c r="H49" s="14">
        <v>4.2300000000000004</v>
      </c>
      <c r="I49" s="14" t="s">
        <v>53</v>
      </c>
      <c r="J49" s="14" t="s">
        <v>67</v>
      </c>
      <c r="K49" s="14">
        <v>10031899</v>
      </c>
      <c r="L49" s="14" t="s">
        <v>303</v>
      </c>
    </row>
    <row r="50" spans="1:14">
      <c r="A50" s="14">
        <v>0.040000000000000001</v>
      </c>
      <c r="B50" s="15">
        <v>3658.5300000000002</v>
      </c>
      <c r="C50" s="14">
        <v>113.3</v>
      </c>
      <c r="D50" s="15">
        <v>3229067.1200000001</v>
      </c>
      <c r="E50" s="14">
        <v>1.5600000000000001</v>
      </c>
      <c r="F50" s="14">
        <v>4.2000000000000002</v>
      </c>
      <c r="G50" s="14" t="s">
        <v>65</v>
      </c>
      <c r="H50" s="14">
        <v>3.9500000000000002</v>
      </c>
      <c r="I50" s="14" t="s">
        <v>140</v>
      </c>
      <c r="J50" s="14" t="s">
        <v>67</v>
      </c>
      <c r="K50" s="14">
        <v>1003456</v>
      </c>
      <c r="L50" s="14" t="str">
        <v>גורם נא'</v>
      </c>
    </row>
    <row r="51" spans="1:14">
      <c r="A51" s="14">
        <v>0.23000000000000001</v>
      </c>
      <c r="B51" s="15">
        <v>21499.459999999999</v>
      </c>
      <c r="C51" s="14">
        <v>99.689999999999998</v>
      </c>
      <c r="D51" s="15">
        <v>21566313.52</v>
      </c>
      <c r="E51" s="14">
        <v>2.5699999999999998</v>
      </c>
      <c r="F51" s="14">
        <v>2.5499999999999998</v>
      </c>
      <c r="G51" s="14" t="s">
        <v>65</v>
      </c>
      <c r="H51" s="14">
        <v>9.0199999999999996</v>
      </c>
      <c r="I51" s="14" t="s">
        <v>140</v>
      </c>
      <c r="J51" s="14" t="s">
        <v>67</v>
      </c>
      <c r="K51" s="14">
        <v>1003691</v>
      </c>
      <c r="L51" s="14" t="s">
        <v>304</v>
      </c>
    </row>
    <row r="52" spans="1:14">
      <c r="A52" s="14">
        <v>0.13</v>
      </c>
      <c r="B52" s="15">
        <v>12525.43</v>
      </c>
      <c r="C52" s="14">
        <v>121.02</v>
      </c>
      <c r="D52" s="15">
        <v>10349882.09</v>
      </c>
      <c r="E52" s="14">
        <v>1.1399999999999999</v>
      </c>
      <c r="F52" s="14">
        <v>6.9500000000000002</v>
      </c>
      <c r="G52" s="14" t="s">
        <v>65</v>
      </c>
      <c r="H52" s="14">
        <v>6.7800000000000002</v>
      </c>
      <c r="I52" s="14" t="s">
        <v>53</v>
      </c>
      <c r="J52" s="14" t="s">
        <v>110</v>
      </c>
      <c r="K52" s="14">
        <v>150521</v>
      </c>
      <c r="L52" s="14" t="s">
        <v>305</v>
      </c>
    </row>
    <row r="53" spans="1:14">
      <c r="A53" s="14">
        <v>0.050000000000000003</v>
      </c>
      <c r="B53" s="15">
        <v>4407.29</v>
      </c>
      <c r="C53" s="14">
        <v>161.78</v>
      </c>
      <c r="D53" s="15">
        <v>2724246.8199999998</v>
      </c>
      <c r="E53" s="14">
        <v>0.93000000000000005</v>
      </c>
      <c r="F53" s="14">
        <v>7</v>
      </c>
      <c r="G53" s="14" t="s">
        <v>65</v>
      </c>
      <c r="H53" s="14">
        <v>6.6299999999999999</v>
      </c>
      <c r="I53" s="14" t="s">
        <v>53</v>
      </c>
      <c r="J53" s="14" t="s">
        <v>110</v>
      </c>
      <c r="K53" s="14">
        <v>90150720</v>
      </c>
      <c r="L53" s="14" t="s">
        <v>305</v>
      </c>
    </row>
    <row r="54" spans="1:14">
      <c r="A54" s="14">
        <v>0.050000000000000003</v>
      </c>
      <c r="B54" s="15">
        <v>4751.9499999999998</v>
      </c>
      <c r="C54" s="14">
        <v>130.46000000000001</v>
      </c>
      <c r="D54" s="15">
        <v>3642454.02</v>
      </c>
      <c r="E54" s="14">
        <v>2.1400000000000001</v>
      </c>
      <c r="F54" s="14">
        <v>4.9800000000000004</v>
      </c>
      <c r="G54" s="14" t="s">
        <v>65</v>
      </c>
      <c r="H54" s="14">
        <v>7.71</v>
      </c>
      <c r="I54" s="14" t="s">
        <v>140</v>
      </c>
      <c r="J54" s="14" t="s">
        <v>110</v>
      </c>
      <c r="K54" s="14">
        <v>94063101</v>
      </c>
      <c r="L54" s="14" t="s">
        <v>306</v>
      </c>
    </row>
    <row r="55" spans="1:14">
      <c r="A55" s="14">
        <v>0.029999999999999999</v>
      </c>
      <c r="B55" s="15">
        <v>2448.98</v>
      </c>
      <c r="C55" s="14">
        <v>131.47</v>
      </c>
      <c r="D55" s="15">
        <v>1862763.6299999999</v>
      </c>
      <c r="E55" s="14">
        <v>2.27</v>
      </c>
      <c r="F55" s="14">
        <v>5.3600000000000003</v>
      </c>
      <c r="G55" s="14" t="s">
        <v>65</v>
      </c>
      <c r="H55" s="14">
        <v>7.6299999999999999</v>
      </c>
      <c r="I55" s="14" t="s">
        <v>140</v>
      </c>
      <c r="J55" s="14" t="s">
        <v>110</v>
      </c>
      <c r="K55" s="14">
        <v>94063102</v>
      </c>
      <c r="L55" s="14" t="s">
        <v>306</v>
      </c>
    </row>
    <row r="56" spans="1:14">
      <c r="A56" s="14">
        <v>0.029999999999999999</v>
      </c>
      <c r="B56" s="15">
        <v>2883.21</v>
      </c>
      <c r="C56" s="14">
        <v>130.78999999999999</v>
      </c>
      <c r="D56" s="15">
        <v>2204460.9900000002</v>
      </c>
      <c r="E56" s="14">
        <v>1.95</v>
      </c>
      <c r="F56" s="14">
        <v>5.1299999999999999</v>
      </c>
      <c r="G56" s="14" t="s">
        <v>65</v>
      </c>
      <c r="H56" s="14">
        <v>7.7300000000000004</v>
      </c>
      <c r="I56" s="14" t="s">
        <v>140</v>
      </c>
      <c r="J56" s="14" t="s">
        <v>110</v>
      </c>
      <c r="K56" s="14">
        <v>94063103</v>
      </c>
      <c r="L56" s="14" t="s">
        <v>306</v>
      </c>
    </row>
    <row r="57" spans="1:14">
      <c r="A57" s="14">
        <v>0.01</v>
      </c>
      <c r="B57" s="15">
        <v>1131.0999999999999</v>
      </c>
      <c r="C57" s="14">
        <v>118.59999999999999</v>
      </c>
      <c r="D57" s="15">
        <v>953713.32999999996</v>
      </c>
      <c r="E57" s="14">
        <v>3.0099999999999998</v>
      </c>
      <c r="F57" s="14">
        <v>4.8499999999999996</v>
      </c>
      <c r="G57" s="14" t="s">
        <v>65</v>
      </c>
      <c r="H57" s="14">
        <v>7.54</v>
      </c>
      <c r="I57" s="14" t="s">
        <v>140</v>
      </c>
      <c r="J57" s="14" t="s">
        <v>110</v>
      </c>
      <c r="K57" s="14">
        <v>94063104</v>
      </c>
      <c r="L57" s="14" t="s">
        <v>306</v>
      </c>
    </row>
    <row r="58" spans="1:14">
      <c r="A58" s="14">
        <v>0.01</v>
      </c>
      <c r="B58" s="14">
        <v>803.19000000000005</v>
      </c>
      <c r="C58" s="14">
        <v>129.46000000000001</v>
      </c>
      <c r="D58" s="15">
        <v>620414.03000000003</v>
      </c>
      <c r="E58" s="14">
        <v>1.8400000000000001</v>
      </c>
      <c r="F58" s="14">
        <v>4.8499999999999996</v>
      </c>
      <c r="G58" s="14" t="s">
        <v>65</v>
      </c>
      <c r="H58" s="14">
        <v>7.79</v>
      </c>
      <c r="I58" s="14" t="s">
        <v>140</v>
      </c>
      <c r="J58" s="14" t="s">
        <v>110</v>
      </c>
      <c r="K58" s="14">
        <v>94063105</v>
      </c>
      <c r="L58" s="14" t="s">
        <v>306</v>
      </c>
    </row>
    <row r="59" spans="1:14">
      <c r="A59" s="14">
        <v>0.02</v>
      </c>
      <c r="B59" s="15">
        <v>1908.99</v>
      </c>
      <c r="C59" s="14">
        <v>118.67</v>
      </c>
      <c r="D59" s="15">
        <v>1608658.1100000001</v>
      </c>
      <c r="E59" s="14">
        <v>3.0099999999999998</v>
      </c>
      <c r="F59" s="14">
        <v>4.8600000000000003</v>
      </c>
      <c r="G59" s="14" t="s">
        <v>65</v>
      </c>
      <c r="H59" s="14">
        <v>7.54</v>
      </c>
      <c r="I59" s="14" t="s">
        <v>140</v>
      </c>
      <c r="J59" s="14" t="s">
        <v>110</v>
      </c>
      <c r="K59" s="14">
        <v>94063106</v>
      </c>
      <c r="L59" s="14" t="s">
        <v>306</v>
      </c>
    </row>
    <row r="60" spans="1:14">
      <c r="A60" s="14">
        <v>0.02</v>
      </c>
      <c r="B60" s="15">
        <v>1597.97</v>
      </c>
      <c r="C60" s="14">
        <v>127.94</v>
      </c>
      <c r="D60" s="15">
        <v>1248996.4399999999</v>
      </c>
      <c r="E60" s="14">
        <v>1.8700000000000001</v>
      </c>
      <c r="F60" s="14">
        <v>4.8600000000000003</v>
      </c>
      <c r="G60" s="14" t="s">
        <v>65</v>
      </c>
      <c r="H60" s="14">
        <v>7.7800000000000002</v>
      </c>
      <c r="I60" s="14" t="s">
        <v>140</v>
      </c>
      <c r="J60" s="14" t="s">
        <v>110</v>
      </c>
      <c r="K60" s="14">
        <v>94063107</v>
      </c>
      <c r="L60" s="14" t="s">
        <v>306</v>
      </c>
    </row>
    <row r="61" spans="1:14">
      <c r="A61" s="14">
        <v>0.01</v>
      </c>
      <c r="B61" s="14">
        <v>589.63999999999999</v>
      </c>
      <c r="C61" s="14">
        <v>120.75</v>
      </c>
      <c r="D61" s="15">
        <v>488315.79999999999</v>
      </c>
      <c r="E61" s="14">
        <v>2.5499999999999998</v>
      </c>
      <c r="F61" s="14">
        <v>4.8499999999999996</v>
      </c>
      <c r="G61" s="14" t="s">
        <v>65</v>
      </c>
      <c r="H61" s="14">
        <v>7.6399999999999997</v>
      </c>
      <c r="I61" s="14" t="s">
        <v>140</v>
      </c>
      <c r="J61" s="14" t="s">
        <v>110</v>
      </c>
      <c r="K61" s="14">
        <v>94063108</v>
      </c>
      <c r="L61" s="14" t="s">
        <v>306</v>
      </c>
    </row>
    <row r="62" spans="1:14">
      <c r="A62" s="14">
        <v>0.029999999999999999</v>
      </c>
      <c r="B62" s="15">
        <v>2828.46</v>
      </c>
      <c r="C62" s="14">
        <v>120.53</v>
      </c>
      <c r="D62" s="15">
        <v>2346684.5699999998</v>
      </c>
      <c r="E62" s="14">
        <v>3.4399999999999999</v>
      </c>
      <c r="F62" s="14">
        <v>4.7999999999999998</v>
      </c>
      <c r="G62" s="14" t="s">
        <v>65</v>
      </c>
      <c r="H62" s="14">
        <v>8.3000000000000007</v>
      </c>
      <c r="I62" s="14" t="s">
        <v>140</v>
      </c>
      <c r="J62" s="14" t="s">
        <v>110</v>
      </c>
      <c r="K62" s="14">
        <v>97204801</v>
      </c>
      <c r="L62" s="14" t="s">
        <v>307</v>
      </c>
    </row>
    <row r="63" spans="1:14">
      <c r="A63" s="14">
        <v>0.040000000000000001</v>
      </c>
      <c r="B63" s="15">
        <v>4064.4200000000001</v>
      </c>
      <c r="C63" s="14">
        <v>100.09</v>
      </c>
      <c r="D63" s="15">
        <v>4060761.3700000001</v>
      </c>
      <c r="E63" s="14">
        <v>4.4400000000000004</v>
      </c>
      <c r="F63" s="14">
        <v>4.7999999999999998</v>
      </c>
      <c r="G63" s="14" t="s">
        <v>65</v>
      </c>
      <c r="H63" s="14">
        <v>8.5600000000000005</v>
      </c>
      <c r="I63" s="14" t="s">
        <v>140</v>
      </c>
      <c r="J63" s="14" t="s">
        <v>110</v>
      </c>
      <c r="K63" s="14">
        <v>97204802</v>
      </c>
      <c r="L63" s="14" t="s">
        <v>307</v>
      </c>
    </row>
    <row r="64" spans="1:14">
      <c r="A64" s="14">
        <v>0.17000000000000001</v>
      </c>
      <c r="B64" s="15">
        <v>16015.68</v>
      </c>
      <c r="C64" s="14">
        <v>107.78</v>
      </c>
      <c r="D64" s="15">
        <v>14859600.050000001</v>
      </c>
      <c r="E64" s="14">
        <v>0.97999999999999998</v>
      </c>
      <c r="F64" s="14">
        <v>2.7000000000000002</v>
      </c>
      <c r="G64" s="14" t="s">
        <v>65</v>
      </c>
      <c r="H64" s="14">
        <v>3.1499999999999999</v>
      </c>
      <c r="I64" s="14" t="s">
        <v>140</v>
      </c>
      <c r="J64" s="14" t="s">
        <v>110</v>
      </c>
      <c r="K64" s="14">
        <v>1003435</v>
      </c>
      <c r="L64" s="14" t="str">
        <v>הראל השקעות בע"מ</v>
      </c>
    </row>
    <row r="65" spans="1:14">
      <c r="A65" s="14">
        <v>0.46999999999999997</v>
      </c>
      <c r="B65" s="15">
        <v>44756</v>
      </c>
      <c r="C65" s="14">
        <v>111.89</v>
      </c>
      <c r="D65" s="15">
        <v>40000000</v>
      </c>
      <c r="E65" s="14">
        <v>2.3399999999999999</v>
      </c>
      <c r="F65" s="14">
        <v>4.6799999999999997</v>
      </c>
      <c r="G65" s="14" t="s">
        <v>65</v>
      </c>
      <c r="H65" s="14">
        <v>0.55000000000000004</v>
      </c>
      <c r="I65" s="14" t="s">
        <v>140</v>
      </c>
      <c r="J65" s="14" t="s">
        <v>121</v>
      </c>
      <c r="K65" s="14">
        <v>45223686</v>
      </c>
      <c r="L65" s="14" t="str">
        <v>גורם יא'</v>
      </c>
    </row>
    <row r="66" spans="1:14">
      <c r="A66" s="14">
        <v>0.14000000000000001</v>
      </c>
      <c r="B66" s="15">
        <v>13596.75</v>
      </c>
      <c r="C66" s="14">
        <v>99.819999999999993</v>
      </c>
      <c r="D66" s="15">
        <v>13621263.4</v>
      </c>
      <c r="E66" s="14">
        <v>3.9100000000000001</v>
      </c>
      <c r="F66" s="14">
        <v>3.1000000000000001</v>
      </c>
      <c r="G66" s="14" t="s">
        <v>65</v>
      </c>
      <c r="H66" s="14">
        <v>2.3100000000000001</v>
      </c>
      <c r="I66" s="14" t="s">
        <v>140</v>
      </c>
      <c r="J66" s="14" t="s">
        <v>121</v>
      </c>
      <c r="K66" s="14">
        <v>1003058</v>
      </c>
      <c r="L66" s="14" t="str">
        <v>גורם כב'</v>
      </c>
    </row>
    <row r="67" spans="1:14">
      <c r="A67" s="14">
        <v>0.070000000000000007</v>
      </c>
      <c r="B67" s="15">
        <v>6685.1400000000003</v>
      </c>
      <c r="C67" s="14">
        <v>118.48</v>
      </c>
      <c r="D67" s="15">
        <v>5642419.0599999996</v>
      </c>
      <c r="E67" s="14">
        <v>1.8100000000000001</v>
      </c>
      <c r="F67" s="14">
        <v>4.5999999999999996</v>
      </c>
      <c r="G67" s="14" t="s">
        <v>65</v>
      </c>
      <c r="H67" s="14">
        <v>5.1100000000000003</v>
      </c>
      <c r="I67" s="14" t="s">
        <v>140</v>
      </c>
      <c r="J67" s="14" t="s">
        <v>121</v>
      </c>
      <c r="K67" s="14">
        <v>1003405</v>
      </c>
      <c r="L67" s="14" t="str">
        <v>גורם מב'</v>
      </c>
    </row>
    <row r="68" spans="1:14">
      <c r="A68" s="14">
        <v>0.080000000000000002</v>
      </c>
      <c r="B68" s="15">
        <v>7595.1800000000003</v>
      </c>
      <c r="C68" s="14">
        <v>120.36</v>
      </c>
      <c r="D68" s="15">
        <v>6310387.5800000001</v>
      </c>
      <c r="E68" s="14">
        <v>1.74</v>
      </c>
      <c r="F68" s="14">
        <v>4.5</v>
      </c>
      <c r="G68" s="14" t="s">
        <v>65</v>
      </c>
      <c r="H68" s="14">
        <v>5.0300000000000002</v>
      </c>
      <c r="I68" s="14" t="s">
        <v>140</v>
      </c>
      <c r="J68" s="14" t="s">
        <v>121</v>
      </c>
      <c r="K68" s="14">
        <v>91102798</v>
      </c>
      <c r="L68" s="14" t="s">
        <v>308</v>
      </c>
    </row>
    <row r="69" spans="1:14">
      <c r="A69" s="14">
        <v>0.25</v>
      </c>
      <c r="B69" s="15">
        <v>23793.360000000001</v>
      </c>
      <c r="C69" s="14">
        <v>121.92</v>
      </c>
      <c r="D69" s="15">
        <v>19515552.420000002</v>
      </c>
      <c r="E69" s="14">
        <v>0.88</v>
      </c>
      <c r="F69" s="14">
        <v>4.75</v>
      </c>
      <c r="G69" s="14" t="s">
        <v>65</v>
      </c>
      <c r="H69" s="14">
        <v>3.9199999999999999</v>
      </c>
      <c r="I69" s="14" t="s">
        <v>140</v>
      </c>
      <c r="J69" s="14" t="s">
        <v>121</v>
      </c>
      <c r="K69" s="14">
        <v>91102799</v>
      </c>
      <c r="L69" s="14" t="s">
        <v>308</v>
      </c>
    </row>
    <row r="70" spans="1:14">
      <c r="A70" s="14">
        <v>0.10000000000000001</v>
      </c>
      <c r="B70" s="15">
        <v>9124.7600000000002</v>
      </c>
      <c r="C70" s="14">
        <v>112.59999999999999</v>
      </c>
      <c r="D70" s="15">
        <v>8103690.2400000002</v>
      </c>
      <c r="E70" s="14">
        <v>3.2599999999999998</v>
      </c>
      <c r="F70" s="14">
        <v>6.1500000000000004</v>
      </c>
      <c r="G70" s="14" t="s">
        <v>65</v>
      </c>
      <c r="H70" s="14">
        <v>4.21</v>
      </c>
      <c r="I70" s="14" t="s">
        <v>140</v>
      </c>
      <c r="J70" s="14" t="s">
        <v>121</v>
      </c>
      <c r="K70" s="14">
        <v>1003477</v>
      </c>
      <c r="L70" s="14" t="str">
        <v>גורם מה'</v>
      </c>
    </row>
    <row r="71" spans="1:14">
      <c r="A71" s="14">
        <v>0.11</v>
      </c>
      <c r="B71" s="15">
        <v>10200.75</v>
      </c>
      <c r="C71" s="14">
        <v>106.61</v>
      </c>
      <c r="D71" s="15">
        <v>9568287.9700000007</v>
      </c>
      <c r="E71" s="14">
        <v>1.6599999999999999</v>
      </c>
      <c r="F71" s="14">
        <v>5.1900000000000004</v>
      </c>
      <c r="G71" s="14" t="s">
        <v>65</v>
      </c>
      <c r="H71" s="14">
        <v>0.27000000000000002</v>
      </c>
      <c r="I71" s="14" t="s">
        <v>140</v>
      </c>
      <c r="J71" s="14" t="s">
        <v>121</v>
      </c>
      <c r="K71" s="14">
        <v>45224558</v>
      </c>
      <c r="L71" s="14" t="str">
        <v>עוגן נדל"ן מניב בע"מ</v>
      </c>
    </row>
    <row r="72" spans="1:14">
      <c r="A72" s="14">
        <v>0.059999999999999998</v>
      </c>
      <c r="B72" s="15">
        <v>5305.8400000000001</v>
      </c>
      <c r="C72" s="14">
        <v>119.65000000000001</v>
      </c>
      <c r="D72" s="15">
        <v>4434470.9699999997</v>
      </c>
      <c r="E72" s="14">
        <v>-0.23000000000000001</v>
      </c>
      <c r="F72" s="14">
        <v>4.5999999999999996</v>
      </c>
      <c r="G72" s="14" t="s">
        <v>65</v>
      </c>
      <c r="H72" s="14">
        <v>3.1299999999999999</v>
      </c>
      <c r="I72" s="14" t="s">
        <v>140</v>
      </c>
      <c r="J72" s="14" t="s">
        <v>136</v>
      </c>
      <c r="K72" s="14">
        <v>1003458</v>
      </c>
      <c r="L72" s="14" t="str">
        <v>גורם מד</v>
      </c>
    </row>
    <row r="73" spans="1:14">
      <c r="A73" s="14">
        <v>0.080000000000000002</v>
      </c>
      <c r="B73" s="15">
        <v>7544.9300000000003</v>
      </c>
      <c r="C73" s="14">
        <v>101.17</v>
      </c>
      <c r="D73" s="15">
        <v>7457671</v>
      </c>
      <c r="E73" s="14">
        <v>2.6899999999999999</v>
      </c>
      <c r="F73" s="14">
        <v>3.0499999999999998</v>
      </c>
      <c r="G73" s="14" t="s">
        <v>65</v>
      </c>
      <c r="H73" s="14">
        <v>1.6799999999999999</v>
      </c>
      <c r="I73" s="14" t="s">
        <v>140</v>
      </c>
      <c r="J73" s="14" t="s">
        <v>136</v>
      </c>
      <c r="K73" s="14">
        <v>1003689</v>
      </c>
      <c r="L73" s="14" t="str">
        <v>קרדן רכב בע"מ</v>
      </c>
    </row>
    <row r="74" spans="1:14">
      <c r="A74" s="14">
        <v>0.050000000000000003</v>
      </c>
      <c r="B74" s="15">
        <v>4698.79</v>
      </c>
      <c r="C74" s="14">
        <v>113.67</v>
      </c>
      <c r="D74" s="15">
        <v>4133711.8700000001</v>
      </c>
      <c r="E74" s="14">
        <v>1.53</v>
      </c>
      <c r="F74" s="14">
        <v>5.1500000000000004</v>
      </c>
      <c r="G74" s="14" t="s">
        <v>65</v>
      </c>
      <c r="H74" s="14">
        <v>1.9399999999999999</v>
      </c>
      <c r="I74" s="14" t="s">
        <v>140</v>
      </c>
      <c r="J74" s="14" t="s">
        <v>141</v>
      </c>
      <c r="K74" s="14">
        <v>1003109</v>
      </c>
      <c r="L74" s="14" t="str">
        <v>גורם כה</v>
      </c>
    </row>
    <row r="75" spans="1:14">
      <c r="A75" s="14">
        <v>0.10000000000000001</v>
      </c>
      <c r="B75" s="15">
        <v>9243.3799999999992</v>
      </c>
      <c r="C75" s="14">
        <v>114.54000000000001</v>
      </c>
      <c r="D75" s="15">
        <v>8070000</v>
      </c>
      <c r="E75" s="14">
        <v>4.25</v>
      </c>
      <c r="F75" s="14">
        <v>7.4500000000000002</v>
      </c>
      <c r="G75" s="14" t="s">
        <v>65</v>
      </c>
      <c r="H75" s="14">
        <v>3.3100000000000001</v>
      </c>
      <c r="I75" s="14" t="s">
        <v>140</v>
      </c>
      <c r="J75" s="14" t="s">
        <v>141</v>
      </c>
      <c r="K75" s="14">
        <v>1003547</v>
      </c>
      <c r="L75" s="14" t="str">
        <v>גורם סא</v>
      </c>
    </row>
    <row r="76" spans="1:14">
      <c r="A76" s="14">
        <v>0</v>
      </c>
      <c r="B76" s="14">
        <v>184.74000000000001</v>
      </c>
      <c r="C76" s="14">
        <v>101.23999999999999</v>
      </c>
      <c r="D76" s="15">
        <v>182475.06</v>
      </c>
      <c r="E76" s="14">
        <v>0.37</v>
      </c>
      <c r="F76" s="14">
        <v>10</v>
      </c>
      <c r="G76" s="14" t="s">
        <v>65</v>
      </c>
      <c r="H76" s="14">
        <v>0.13</v>
      </c>
      <c r="I76" s="14" t="s">
        <v>140</v>
      </c>
      <c r="J76" s="14" t="s">
        <v>141</v>
      </c>
      <c r="K76" s="14">
        <v>32681</v>
      </c>
      <c r="L76" s="14" t="str">
        <v>החברה לאוטומציה</v>
      </c>
    </row>
    <row r="77" spans="1:14">
      <c r="A77" s="14">
        <v>0.080000000000000002</v>
      </c>
      <c r="B77" s="15">
        <v>7280.4099999999999</v>
      </c>
      <c r="C77" s="14">
        <v>111.34</v>
      </c>
      <c r="D77" s="15">
        <v>6538900</v>
      </c>
      <c r="E77" s="14">
        <v>1.4399999999999999</v>
      </c>
      <c r="F77" s="14">
        <v>4.5</v>
      </c>
      <c r="G77" s="14" t="s">
        <v>65</v>
      </c>
      <c r="H77" s="14">
        <v>1.22</v>
      </c>
      <c r="I77" s="14" t="s">
        <v>140</v>
      </c>
      <c r="J77" s="14" t="s">
        <v>141</v>
      </c>
      <c r="K77" s="14">
        <v>45224238</v>
      </c>
      <c r="L77" s="14" t="str">
        <v>כלכלית ירושלים בע"מ</v>
      </c>
    </row>
    <row r="78" spans="1:14">
      <c r="A78" s="14">
        <v>0.17000000000000001</v>
      </c>
      <c r="B78" s="15">
        <v>16411.630000000001</v>
      </c>
      <c r="C78" s="14">
        <v>117.27</v>
      </c>
      <c r="D78" s="15">
        <v>13994741.84</v>
      </c>
      <c r="E78" s="14">
        <v>1.77</v>
      </c>
      <c r="F78" s="14">
        <v>6.2000000000000002</v>
      </c>
      <c r="G78" s="14" t="s">
        <v>65</v>
      </c>
      <c r="H78" s="14">
        <v>2.5299999999999998</v>
      </c>
      <c r="I78" s="14" t="s">
        <v>140</v>
      </c>
      <c r="J78" s="14" t="s">
        <v>142</v>
      </c>
      <c r="K78" s="14">
        <v>1003190</v>
      </c>
      <c r="L78" s="14" t="str">
        <v>גורם לג</v>
      </c>
    </row>
    <row r="79" spans="1:14">
      <c r="A79" s="14">
        <v>0.10000000000000001</v>
      </c>
      <c r="B79" s="15">
        <v>9409.5799999999999</v>
      </c>
      <c r="C79" s="14">
        <v>99.700000000000003</v>
      </c>
      <c r="D79" s="15">
        <v>9437891.0299999993</v>
      </c>
      <c r="E79" s="14">
        <v>5.9900000000000002</v>
      </c>
      <c r="F79" s="14">
        <v>5</v>
      </c>
      <c r="G79" s="14" t="s">
        <v>65</v>
      </c>
      <c r="H79" s="14">
        <v>2.5099999999999998</v>
      </c>
      <c r="I79" s="14" t="s">
        <v>140</v>
      </c>
      <c r="J79" s="14" t="s">
        <v>142</v>
      </c>
      <c r="K79" s="14">
        <v>1003651</v>
      </c>
      <c r="L79" s="14" t="str">
        <v>קרדן ישראל בע"מ</v>
      </c>
    </row>
    <row r="80" spans="1:14">
      <c r="A80" s="14">
        <v>0.02</v>
      </c>
      <c r="B80" s="15">
        <v>1508.6199999999999</v>
      </c>
      <c r="C80" s="14">
        <v>123.16</v>
      </c>
      <c r="D80" s="15">
        <v>1224927.22</v>
      </c>
      <c r="E80" s="14">
        <v>5.4100000000000001</v>
      </c>
      <c r="F80" s="14">
        <v>8.7400000000000002</v>
      </c>
      <c r="G80" s="14" t="s">
        <v>65</v>
      </c>
      <c r="H80" s="14">
        <v>6.2999999999999998</v>
      </c>
      <c r="I80" s="14" t="s">
        <v>140</v>
      </c>
      <c r="J80" s="14" t="s">
        <v>148</v>
      </c>
      <c r="K80" s="14">
        <v>1003559</v>
      </c>
      <c r="L80" s="14" t="s">
        <v>309</v>
      </c>
    </row>
    <row r="81" spans="1:14">
      <c r="A81" s="14">
        <v>0.02</v>
      </c>
      <c r="B81" s="15">
        <v>1966.5899999999999</v>
      </c>
      <c r="C81" s="14">
        <v>114.65000000000001</v>
      </c>
      <c r="D81" s="15">
        <v>1715300.1200000001</v>
      </c>
      <c r="E81" s="14">
        <v>6.6600000000000001</v>
      </c>
      <c r="F81" s="14">
        <v>8.7400000000000002</v>
      </c>
      <c r="G81" s="14" t="s">
        <v>65</v>
      </c>
      <c r="H81" s="14">
        <v>6.0099999999999998</v>
      </c>
      <c r="I81" s="14" t="s">
        <v>140</v>
      </c>
      <c r="J81" s="14" t="s">
        <v>148</v>
      </c>
      <c r="K81" s="14">
        <v>10035591</v>
      </c>
      <c r="L81" s="14" t="s">
        <v>309</v>
      </c>
    </row>
    <row r="82" spans="1:14">
      <c r="A82" s="14">
        <v>0.19</v>
      </c>
      <c r="B82" s="15">
        <v>17783.290000000001</v>
      </c>
      <c r="C82" s="14">
        <v>129.06999999999999</v>
      </c>
      <c r="D82" s="15">
        <v>13778017.210000001</v>
      </c>
      <c r="E82" s="14">
        <v>2.0899999999999999</v>
      </c>
      <c r="F82" s="14">
        <v>4.7999999999999998</v>
      </c>
      <c r="G82" s="14" t="s">
        <v>65</v>
      </c>
      <c r="H82" s="14">
        <v>9.0099999999999998</v>
      </c>
      <c r="I82" s="14" t="s">
        <v>140</v>
      </c>
      <c r="J82" s="14" t="s">
        <v>310</v>
      </c>
      <c r="K82" s="14">
        <v>10030951</v>
      </c>
      <c r="L82" s="14" t="str">
        <v>גורם כד'</v>
      </c>
    </row>
    <row r="83" spans="1:14">
      <c r="A83" s="14">
        <v>0.11</v>
      </c>
      <c r="B83" s="15">
        <v>10236.59</v>
      </c>
      <c r="C83" s="14">
        <v>126.02</v>
      </c>
      <c r="D83" s="15">
        <v>8122990.79</v>
      </c>
      <c r="E83" s="14">
        <v>1.8999999999999999</v>
      </c>
      <c r="F83" s="14">
        <v>5.5</v>
      </c>
      <c r="G83" s="14" t="s">
        <v>65</v>
      </c>
      <c r="H83" s="14">
        <v>6.0899999999999999</v>
      </c>
      <c r="I83" s="14" t="s">
        <v>140</v>
      </c>
      <c r="J83" s="14" t="s">
        <v>310</v>
      </c>
      <c r="K83" s="14">
        <v>1003354</v>
      </c>
      <c r="L83" s="14" t="str">
        <v>גורם מא</v>
      </c>
    </row>
    <row r="84" spans="1:14">
      <c r="A84" s="14">
        <v>0.01</v>
      </c>
      <c r="B84" s="15">
        <v>1403.6700000000001</v>
      </c>
      <c r="C84" s="14">
        <v>99.530000000000001</v>
      </c>
      <c r="D84" s="15">
        <v>1410297.27</v>
      </c>
      <c r="E84" s="14">
        <v>5.75</v>
      </c>
      <c r="F84" s="14">
        <v>5.5</v>
      </c>
      <c r="G84" s="14" t="s">
        <v>65</v>
      </c>
      <c r="H84" s="14">
        <v>6.8799999999999999</v>
      </c>
      <c r="I84" s="14" t="s">
        <v>140</v>
      </c>
      <c r="J84" s="14" t="s">
        <v>310</v>
      </c>
      <c r="K84" s="14">
        <v>1003705</v>
      </c>
      <c r="L84" s="14" t="str">
        <v>גורם נג</v>
      </c>
    </row>
    <row r="85" spans="1:14">
      <c r="A85" s="14">
        <v>0.01</v>
      </c>
      <c r="B85" s="15">
        <v>1206.5999999999999</v>
      </c>
      <c r="C85" s="14">
        <v>120.29000000000001</v>
      </c>
      <c r="D85" s="15">
        <v>1003076.4300000001</v>
      </c>
      <c r="E85" s="14">
        <v>3.0600000000000001</v>
      </c>
      <c r="F85" s="14">
        <v>5.5</v>
      </c>
      <c r="G85" s="14" t="s">
        <v>65</v>
      </c>
      <c r="H85" s="14">
        <v>7.21</v>
      </c>
      <c r="I85" s="14" t="s">
        <v>140</v>
      </c>
      <c r="J85" s="14" t="s">
        <v>310</v>
      </c>
      <c r="K85" s="14">
        <v>1003468</v>
      </c>
      <c r="L85" s="14" t="s">
        <v>311</v>
      </c>
    </row>
    <row r="86" spans="1:14">
      <c r="A86" s="14">
        <v>0.01</v>
      </c>
      <c r="B86" s="15">
        <v>1177.0899999999999</v>
      </c>
      <c r="C86" s="14">
        <v>115.95</v>
      </c>
      <c r="D86" s="15">
        <v>1015167.39</v>
      </c>
      <c r="E86" s="14">
        <v>3.5699999999999998</v>
      </c>
      <c r="F86" s="14">
        <v>5.5</v>
      </c>
      <c r="G86" s="14" t="s">
        <v>65</v>
      </c>
      <c r="H86" s="14">
        <v>7.0999999999999996</v>
      </c>
      <c r="I86" s="14" t="s">
        <v>140</v>
      </c>
      <c r="J86" s="14" t="s">
        <v>310</v>
      </c>
      <c r="K86" s="14">
        <v>1003553</v>
      </c>
      <c r="L86" s="14" t="s">
        <v>311</v>
      </c>
    </row>
    <row r="87" spans="1:14">
      <c r="A87" s="14">
        <v>0.01</v>
      </c>
      <c r="B87" s="15">
        <v>1177.21</v>
      </c>
      <c r="C87" s="14">
        <v>115.95</v>
      </c>
      <c r="D87" s="15">
        <v>1015269.98</v>
      </c>
      <c r="E87" s="14">
        <v>3.5699999999999998</v>
      </c>
      <c r="F87" s="14">
        <v>5.5</v>
      </c>
      <c r="G87" s="14" t="s">
        <v>65</v>
      </c>
      <c r="H87" s="14">
        <v>7.0999999999999996</v>
      </c>
      <c r="I87" s="14" t="s">
        <v>140</v>
      </c>
      <c r="J87" s="14" t="s">
        <v>310</v>
      </c>
      <c r="K87" s="14">
        <v>1003554</v>
      </c>
      <c r="L87" s="14" t="s">
        <v>311</v>
      </c>
    </row>
    <row r="88" spans="1:14">
      <c r="A88" s="14">
        <v>0.01</v>
      </c>
      <c r="B88" s="14">
        <v>518.22000000000003</v>
      </c>
      <c r="C88" s="14">
        <v>113.15000000000001</v>
      </c>
      <c r="D88" s="15">
        <v>457995.42999999999</v>
      </c>
      <c r="E88" s="14">
        <v>3.79</v>
      </c>
      <c r="F88" s="14">
        <v>5.5</v>
      </c>
      <c r="G88" s="14" t="s">
        <v>65</v>
      </c>
      <c r="H88" s="14">
        <v>6.46</v>
      </c>
      <c r="I88" s="14" t="s">
        <v>140</v>
      </c>
      <c r="J88" s="14" t="s">
        <v>310</v>
      </c>
      <c r="K88" s="14">
        <v>1003575</v>
      </c>
      <c r="L88" s="14" t="s">
        <v>311</v>
      </c>
    </row>
    <row r="89" spans="1:14">
      <c r="A89" s="14">
        <v>0</v>
      </c>
      <c r="B89" s="14">
        <v>440.43000000000001</v>
      </c>
      <c r="C89" s="14">
        <v>106.75</v>
      </c>
      <c r="D89" s="15">
        <v>412582.23999999999</v>
      </c>
      <c r="E89" s="14">
        <v>4.9000000000000004</v>
      </c>
      <c r="F89" s="14">
        <v>5.5</v>
      </c>
      <c r="G89" s="14" t="s">
        <v>65</v>
      </c>
      <c r="H89" s="14">
        <v>6.8099999999999996</v>
      </c>
      <c r="I89" s="14" t="s">
        <v>140</v>
      </c>
      <c r="J89" s="14" t="s">
        <v>310</v>
      </c>
      <c r="K89" s="14">
        <v>1003627</v>
      </c>
      <c r="L89" s="14" t="s">
        <v>311</v>
      </c>
    </row>
    <row r="90" spans="1:14">
      <c r="A90" s="14">
        <v>0.01</v>
      </c>
      <c r="B90" s="15">
        <v>1366.46</v>
      </c>
      <c r="C90" s="14">
        <v>97.950000000000003</v>
      </c>
      <c r="D90" s="15">
        <v>1395062.28</v>
      </c>
      <c r="E90" s="14">
        <v>6.1900000000000004</v>
      </c>
      <c r="F90" s="14">
        <v>5.5</v>
      </c>
      <c r="G90" s="14" t="s">
        <v>65</v>
      </c>
      <c r="H90" s="14">
        <v>6.9800000000000004</v>
      </c>
      <c r="I90" s="14" t="s">
        <v>140</v>
      </c>
      <c r="J90" s="14" t="s">
        <v>310</v>
      </c>
      <c r="K90" s="14">
        <v>1003661</v>
      </c>
      <c r="L90" s="14" t="s">
        <v>311</v>
      </c>
    </row>
    <row r="91" spans="1:14">
      <c r="A91" s="14">
        <v>0</v>
      </c>
      <c r="B91" s="14">
        <v>430.07999999999998</v>
      </c>
      <c r="C91" s="14">
        <v>97.950000000000003</v>
      </c>
      <c r="D91" s="15">
        <v>439078.82000000001</v>
      </c>
      <c r="E91" s="14">
        <v>6.1900000000000004</v>
      </c>
      <c r="F91" s="14">
        <v>5.5</v>
      </c>
      <c r="G91" s="14" t="s">
        <v>65</v>
      </c>
      <c r="H91" s="14">
        <v>6.9800000000000004</v>
      </c>
      <c r="I91" s="14" t="s">
        <v>140</v>
      </c>
      <c r="J91" s="14" t="s">
        <v>310</v>
      </c>
      <c r="K91" s="14">
        <v>1003662</v>
      </c>
      <c r="L91" s="14" t="s">
        <v>311</v>
      </c>
    </row>
    <row r="92" spans="1:14">
      <c r="A92" s="14">
        <v>0.01</v>
      </c>
      <c r="B92" s="15">
        <v>1252.51</v>
      </c>
      <c r="C92" s="14">
        <v>99.530000000000001</v>
      </c>
      <c r="D92" s="15">
        <v>1258425.6899999999</v>
      </c>
      <c r="E92" s="14">
        <v>5.75</v>
      </c>
      <c r="F92" s="14">
        <v>5.5</v>
      </c>
      <c r="G92" s="14" t="s">
        <v>65</v>
      </c>
      <c r="H92" s="14">
        <v>6.8700000000000001</v>
      </c>
      <c r="I92" s="14" t="s">
        <v>140</v>
      </c>
      <c r="J92" s="14" t="s">
        <v>310</v>
      </c>
      <c r="K92" s="14">
        <v>1003706</v>
      </c>
      <c r="L92" s="14" t="s">
        <v>311</v>
      </c>
    </row>
    <row r="93" spans="1:14">
      <c r="A93" s="14">
        <v>0.01</v>
      </c>
      <c r="B93" s="15">
        <v>1169.9300000000001</v>
      </c>
      <c r="C93" s="14">
        <v>99.530000000000001</v>
      </c>
      <c r="D93" s="15">
        <v>1175452.6299999999</v>
      </c>
      <c r="E93" s="14">
        <v>5.75</v>
      </c>
      <c r="F93" s="14">
        <v>5.5</v>
      </c>
      <c r="G93" s="14" t="s">
        <v>65</v>
      </c>
      <c r="H93" s="14">
        <v>6.9000000000000004</v>
      </c>
      <c r="I93" s="14" t="s">
        <v>140</v>
      </c>
      <c r="J93" s="14" t="s">
        <v>310</v>
      </c>
      <c r="K93" s="14">
        <v>1003707</v>
      </c>
      <c r="L93" s="14" t="s">
        <v>311</v>
      </c>
    </row>
    <row r="94" spans="1:14">
      <c r="A94" s="14">
        <v>0</v>
      </c>
      <c r="B94" s="14">
        <v>452.69999999999999</v>
      </c>
      <c r="C94" s="14">
        <v>113.15000000000001</v>
      </c>
      <c r="D94" s="15">
        <v>400087.89000000001</v>
      </c>
      <c r="E94" s="14">
        <v>3.79</v>
      </c>
      <c r="F94" s="14">
        <v>5.5</v>
      </c>
      <c r="G94" s="14" t="s">
        <v>65</v>
      </c>
      <c r="H94" s="14">
        <v>6.46</v>
      </c>
      <c r="I94" s="14" t="s">
        <v>140</v>
      </c>
      <c r="J94" s="14" t="s">
        <v>310</v>
      </c>
      <c r="K94" s="14">
        <v>1003576</v>
      </c>
      <c r="L94" s="14" t="s">
        <v>312</v>
      </c>
    </row>
    <row r="95" spans="1:14">
      <c r="A95" s="14">
        <v>0</v>
      </c>
      <c r="B95" s="14">
        <v>341.92000000000002</v>
      </c>
      <c r="C95" s="14">
        <v>101.86</v>
      </c>
      <c r="D95" s="15">
        <v>335674.14000000001</v>
      </c>
      <c r="E95" s="14">
        <v>5.6100000000000003</v>
      </c>
      <c r="F95" s="14">
        <v>5.5</v>
      </c>
      <c r="G95" s="14" t="s">
        <v>65</v>
      </c>
      <c r="H95" s="14">
        <v>7.0899999999999999</v>
      </c>
      <c r="I95" s="14" t="s">
        <v>140</v>
      </c>
      <c r="J95" s="14" t="s">
        <v>310</v>
      </c>
      <c r="K95" s="14">
        <v>1003650</v>
      </c>
      <c r="L95" s="14" t="s">
        <v>312</v>
      </c>
    </row>
    <row r="96" spans="1:14">
      <c r="A96" s="13">
        <v>3.54</v>
      </c>
      <c r="B96" s="16">
        <v>333870.72999999998</v>
      </c>
      <c r="C96" s="13"/>
      <c r="D96" s="16">
        <v>294954314.66000003</v>
      </c>
      <c r="E96" s="13">
        <v>2.3199999999999998</v>
      </c>
      <c r="F96" s="13"/>
      <c r="G96" s="13"/>
      <c r="H96" s="13">
        <v>4.1799999999999997</v>
      </c>
      <c r="I96" s="13"/>
      <c r="J96" s="13"/>
      <c r="K96" s="13"/>
      <c r="L96" s="13" t="s">
        <v>313</v>
      </c>
    </row>
    <row r="97" spans="1:14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 t="str">
        <v>מובטחות בשיעבוד כלי רכב</v>
      </c>
    </row>
    <row r="98" spans="1:14">
      <c r="A98" s="14">
        <v>0.01</v>
      </c>
      <c r="B98" s="14">
        <v>619.58000000000004</v>
      </c>
      <c r="C98" s="14">
        <v>103.69</v>
      </c>
      <c r="D98" s="15">
        <v>597534.56000000006</v>
      </c>
      <c r="E98" s="14">
        <v>1.73</v>
      </c>
      <c r="F98" s="14">
        <v>4.7999999999999998</v>
      </c>
      <c r="G98" s="14" t="s">
        <v>65</v>
      </c>
      <c r="H98" s="14">
        <v>0</v>
      </c>
      <c r="I98" s="14" t="s">
        <v>140</v>
      </c>
      <c r="J98" s="14" t="s">
        <v>141</v>
      </c>
      <c r="K98" s="14">
        <v>1001974</v>
      </c>
      <c r="L98" s="14" t="s">
        <v>314</v>
      </c>
    </row>
    <row r="99" spans="1:14">
      <c r="A99" s="14">
        <v>0.070000000000000007</v>
      </c>
      <c r="B99" s="15">
        <v>6313.1599999999999</v>
      </c>
      <c r="C99" s="14">
        <v>100.87</v>
      </c>
      <c r="D99" s="15">
        <v>6258707.4000000004</v>
      </c>
      <c r="E99" s="14">
        <v>4.3499999999999996</v>
      </c>
      <c r="F99" s="14">
        <v>4.7000000000000002</v>
      </c>
      <c r="G99" s="14" t="s">
        <v>65</v>
      </c>
      <c r="H99" s="14">
        <v>1.1499999999999999</v>
      </c>
      <c r="I99" s="14" t="s">
        <v>140</v>
      </c>
      <c r="J99" s="14" t="s">
        <v>141</v>
      </c>
      <c r="K99" s="14">
        <v>10019742</v>
      </c>
      <c r="L99" s="14" t="s">
        <v>314</v>
      </c>
    </row>
    <row r="100" spans="1:14">
      <c r="A100" s="13">
        <v>0.070000000000000007</v>
      </c>
      <c r="B100" s="16">
        <v>6932.7399999999998</v>
      </c>
      <c r="C100" s="13"/>
      <c r="D100" s="16">
        <v>6856241.96</v>
      </c>
      <c r="E100" s="13">
        <v>4.1200000000000001</v>
      </c>
      <c r="F100" s="13"/>
      <c r="G100" s="13"/>
      <c r="H100" s="13">
        <v>1.05</v>
      </c>
      <c r="I100" s="13"/>
      <c r="J100" s="13"/>
      <c r="K100" s="13"/>
      <c r="L100" s="13" t="str">
        <v>סה"כ מובטחות בשיעבוד כלי רכב</v>
      </c>
    </row>
    <row r="101" spans="1:14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 t="str">
        <v>הלוואות לסוכנים</v>
      </c>
    </row>
    <row r="102" spans="1:14">
      <c r="A102" s="14">
        <v>0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/>
      <c r="J102" s="14">
        <v>0</v>
      </c>
      <c r="K102" s="14">
        <v>0</v>
      </c>
      <c r="L102" s="14">
        <v>0</v>
      </c>
    </row>
    <row r="103" spans="1:14">
      <c r="A103" s="14">
        <v>0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/>
      <c r="J103" s="14">
        <v>0</v>
      </c>
      <c r="K103" s="14">
        <v>0</v>
      </c>
      <c r="L103" s="14">
        <v>0</v>
      </c>
    </row>
    <row r="104" spans="1:14">
      <c r="A104" s="13">
        <v>0</v>
      </c>
      <c r="B104" s="13">
        <v>0</v>
      </c>
      <c r="C104" s="13"/>
      <c r="D104" s="13">
        <v>0</v>
      </c>
      <c r="E104" s="13">
        <v>0</v>
      </c>
      <c r="F104" s="13"/>
      <c r="G104" s="13"/>
      <c r="H104" s="13">
        <v>0</v>
      </c>
      <c r="I104" s="13"/>
      <c r="J104" s="13"/>
      <c r="K104" s="13"/>
      <c r="L104" s="13" t="str">
        <v>סה"כ הלוואות לסוכנים</v>
      </c>
    </row>
    <row r="105" spans="1:14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 t="str">
        <v>הלוואות לעובדים ונושאי משרה</v>
      </c>
    </row>
    <row r="106" spans="1:14">
      <c r="A106" s="14">
        <v>0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/>
      <c r="J106" s="14">
        <v>0</v>
      </c>
      <c r="K106" s="14">
        <v>0</v>
      </c>
      <c r="L106" s="14">
        <v>0</v>
      </c>
    </row>
    <row r="107" spans="1:14">
      <c r="A107" s="13">
        <v>0</v>
      </c>
      <c r="B107" s="13">
        <v>0</v>
      </c>
      <c r="C107" s="13"/>
      <c r="D107" s="13">
        <v>0</v>
      </c>
      <c r="E107" s="13">
        <v>0</v>
      </c>
      <c r="F107" s="13"/>
      <c r="G107" s="13"/>
      <c r="H107" s="13">
        <v>0</v>
      </c>
      <c r="I107" s="13"/>
      <c r="J107" s="13"/>
      <c r="K107" s="13"/>
      <c r="L107" s="13" t="str">
        <v>סה"כ הלוואות לעובדים ונושאי משרה</v>
      </c>
    </row>
    <row r="108" spans="1:14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 t="s">
        <v>315</v>
      </c>
    </row>
    <row r="109" spans="1:14">
      <c r="A109" s="14">
        <v>0.12</v>
      </c>
      <c r="B109" s="15">
        <v>11315.209999999999</v>
      </c>
      <c r="C109" s="14">
        <v>100.59</v>
      </c>
      <c r="D109" s="15">
        <v>11248837</v>
      </c>
      <c r="E109" s="14">
        <v>2.0499999999999998</v>
      </c>
      <c r="F109" s="14">
        <v>2.1800000000000002</v>
      </c>
      <c r="G109" s="14" t="s">
        <v>65</v>
      </c>
      <c r="H109" s="14">
        <v>3.7000000000000002</v>
      </c>
      <c r="I109" s="14" t="s">
        <v>140</v>
      </c>
      <c r="J109" s="14" t="s">
        <v>67</v>
      </c>
      <c r="K109" s="14">
        <v>1003690</v>
      </c>
      <c r="L109" s="14" t="str">
        <v>הפועלים-כלל ביטוח CDS</v>
      </c>
    </row>
    <row r="110" spans="1:14">
      <c r="A110" s="14">
        <v>0.040000000000000001</v>
      </c>
      <c r="B110" s="15">
        <v>3812.98</v>
      </c>
      <c r="C110" s="14">
        <v>102.40000000000001</v>
      </c>
      <c r="D110" s="15">
        <v>3723613.5699999998</v>
      </c>
      <c r="E110" s="14">
        <v>3.1000000000000001</v>
      </c>
      <c r="F110" s="14">
        <v>4.5</v>
      </c>
      <c r="G110" s="14" t="s">
        <v>65</v>
      </c>
      <c r="H110" s="14">
        <v>1.6899999999999999</v>
      </c>
      <c r="I110" s="14" t="s">
        <v>140</v>
      </c>
      <c r="J110" s="14" t="s">
        <v>136</v>
      </c>
      <c r="K110" s="14">
        <v>1003698</v>
      </c>
      <c r="L110" s="14" t="s">
        <v>316</v>
      </c>
    </row>
    <row r="111" spans="1:14">
      <c r="A111" s="14">
        <v>0.040000000000000001</v>
      </c>
      <c r="B111" s="15">
        <v>4117.0900000000001</v>
      </c>
      <c r="C111" s="14">
        <v>101.09</v>
      </c>
      <c r="D111" s="15">
        <v>4072702.29</v>
      </c>
      <c r="E111" s="14">
        <v>4.5300000000000002</v>
      </c>
      <c r="F111" s="14">
        <v>3.8700000000000001</v>
      </c>
      <c r="G111" s="14" t="s">
        <v>65</v>
      </c>
      <c r="H111" s="14">
        <v>1.4199999999999999</v>
      </c>
      <c r="I111" s="14" t="s">
        <v>140</v>
      </c>
      <c r="J111" s="14" t="s">
        <v>136</v>
      </c>
      <c r="K111" s="14">
        <v>1003699</v>
      </c>
      <c r="L111" s="14" t="s">
        <v>316</v>
      </c>
    </row>
    <row r="112" spans="1:14">
      <c r="A112" s="13">
        <v>0.20000000000000001</v>
      </c>
      <c r="B112" s="16">
        <v>19245.279999999999</v>
      </c>
      <c r="C112" s="13"/>
      <c r="D112" s="16">
        <v>19045152.859999999</v>
      </c>
      <c r="E112" s="13">
        <v>2.79</v>
      </c>
      <c r="F112" s="13"/>
      <c r="G112" s="13"/>
      <c r="H112" s="13">
        <v>2.8100000000000001</v>
      </c>
      <c r="I112" s="13"/>
      <c r="J112" s="13"/>
      <c r="K112" s="13"/>
      <c r="L112" s="13" t="s">
        <v>317</v>
      </c>
    </row>
    <row r="113" spans="1:14">
      <c r="A113" s="13">
        <v>4.0700000000000003</v>
      </c>
      <c r="B113" s="16">
        <v>383059.96999999997</v>
      </c>
      <c r="C113" s="13"/>
      <c r="D113" s="16">
        <v>336926339.64999998</v>
      </c>
      <c r="E113" s="13">
        <v>2.5899999999999999</v>
      </c>
      <c r="F113" s="13"/>
      <c r="G113" s="13"/>
      <c r="H113" s="13">
        <v>3.8999999999999999</v>
      </c>
      <c r="I113" s="13"/>
      <c r="J113" s="13"/>
      <c r="K113" s="13"/>
      <c r="L113" s="13" t="s">
        <v>71</v>
      </c>
    </row>
    <row r="114" spans="1: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 t="s">
        <v>72</v>
      </c>
    </row>
    <row r="115" spans="1:14" ht="22.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 t="str">
        <v>מובטחות במשכנתא או תיקי משכנתאות</v>
      </c>
    </row>
    <row r="116" spans="1:14">
      <c r="A116" s="14">
        <v>0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/>
      <c r="J116" s="14">
        <v>0</v>
      </c>
      <c r="K116" s="14">
        <v>0</v>
      </c>
      <c r="L116" s="14">
        <v>0</v>
      </c>
    </row>
    <row r="117" spans="1:14" ht="22.5">
      <c r="A117" s="13">
        <v>0</v>
      </c>
      <c r="B117" s="13">
        <v>0</v>
      </c>
      <c r="C117" s="13"/>
      <c r="D117" s="13">
        <v>0</v>
      </c>
      <c r="E117" s="13">
        <v>0</v>
      </c>
      <c r="F117" s="13"/>
      <c r="G117" s="13"/>
      <c r="H117" s="13">
        <v>0</v>
      </c>
      <c r="I117" s="13"/>
      <c r="J117" s="13"/>
      <c r="K117" s="13"/>
      <c r="L117" s="13" t="str">
        <v>סה"כ מובטחות במשכנתא או תיקי משכנתאות</v>
      </c>
    </row>
    <row r="118" spans="1:14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 t="s">
        <v>300</v>
      </c>
    </row>
    <row r="119" spans="1:14">
      <c r="A119" s="14">
        <v>0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/>
      <c r="J119" s="14">
        <v>0</v>
      </c>
      <c r="K119" s="14">
        <v>0</v>
      </c>
      <c r="L119" s="14">
        <v>0</v>
      </c>
    </row>
    <row r="120" spans="1:14">
      <c r="A120" s="13">
        <v>0</v>
      </c>
      <c r="B120" s="13">
        <v>0</v>
      </c>
      <c r="C120" s="13"/>
      <c r="D120" s="13">
        <v>0</v>
      </c>
      <c r="E120" s="13">
        <v>0</v>
      </c>
      <c r="F120" s="13"/>
      <c r="G120" s="13"/>
      <c r="H120" s="13">
        <v>0</v>
      </c>
      <c r="I120" s="13"/>
      <c r="J120" s="13"/>
      <c r="K120" s="13"/>
      <c r="L120" s="13" t="s">
        <v>301</v>
      </c>
    </row>
    <row r="121" spans="1:14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 t="s">
        <v>302</v>
      </c>
    </row>
    <row r="122" spans="1:14">
      <c r="A122" s="14">
        <v>0.17999999999999999</v>
      </c>
      <c r="B122" s="15">
        <v>16827.580000000002</v>
      </c>
      <c r="C122" s="14">
        <v>101.2</v>
      </c>
      <c r="D122" s="15">
        <v>16628039.470000001</v>
      </c>
      <c r="E122" s="14">
        <v>4.1799999999999997</v>
      </c>
      <c r="F122" s="14">
        <v>4.2400000000000002</v>
      </c>
      <c r="G122" s="14" t="s">
        <v>33</v>
      </c>
      <c r="H122" s="14">
        <v>4.9400000000000004</v>
      </c>
      <c r="I122" s="14" t="s">
        <v>140</v>
      </c>
      <c r="J122" s="14" t="s">
        <v>136</v>
      </c>
      <c r="K122" s="14">
        <v>1003693</v>
      </c>
      <c r="L122" s="14" t="str">
        <v>ORBOTECH INC</v>
      </c>
    </row>
    <row r="123" spans="1:14">
      <c r="A123" s="14">
        <v>0.12</v>
      </c>
      <c r="B123" s="15">
        <v>11029.530000000001</v>
      </c>
      <c r="C123" s="14">
        <v>100</v>
      </c>
      <c r="D123" s="15">
        <v>11029528.68</v>
      </c>
      <c r="E123" s="14">
        <v>6.9800000000000004</v>
      </c>
      <c r="F123" s="14">
        <v>6.7999999999999998</v>
      </c>
      <c r="G123" s="14" t="s">
        <v>34</v>
      </c>
      <c r="H123" s="14">
        <v>3.7400000000000002</v>
      </c>
      <c r="I123" s="14" t="s">
        <v>140</v>
      </c>
      <c r="J123" s="14" t="s">
        <v>142</v>
      </c>
      <c r="K123" s="14">
        <v>1003713</v>
      </c>
      <c r="L123" s="14" t="str">
        <v>אפי אירופה</v>
      </c>
    </row>
    <row r="124" spans="1:14">
      <c r="A124" s="13">
        <v>0.29999999999999999</v>
      </c>
      <c r="B124" s="16">
        <v>27857.099999999999</v>
      </c>
      <c r="C124" s="13"/>
      <c r="D124" s="16">
        <v>27657568.149999999</v>
      </c>
      <c r="E124" s="13">
        <v>5.29</v>
      </c>
      <c r="F124" s="13"/>
      <c r="G124" s="13"/>
      <c r="H124" s="13">
        <v>4.4699999999999998</v>
      </c>
      <c r="I124" s="13"/>
      <c r="J124" s="13"/>
      <c r="K124" s="13"/>
      <c r="L124" s="13" t="s">
        <v>313</v>
      </c>
    </row>
    <row r="125" spans="1:14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 t="s">
        <v>315</v>
      </c>
    </row>
    <row r="126" spans="1:14">
      <c r="A126" s="14">
        <v>0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/>
      <c r="J126" s="14">
        <v>0</v>
      </c>
      <c r="K126" s="14">
        <v>0</v>
      </c>
      <c r="L126" s="14">
        <v>0</v>
      </c>
    </row>
    <row r="127" spans="1:14">
      <c r="A127" s="13">
        <v>0</v>
      </c>
      <c r="B127" s="13">
        <v>0</v>
      </c>
      <c r="C127" s="13"/>
      <c r="D127" s="13">
        <v>0</v>
      </c>
      <c r="E127" s="13">
        <v>0</v>
      </c>
      <c r="F127" s="13"/>
      <c r="G127" s="13"/>
      <c r="H127" s="13">
        <v>0</v>
      </c>
      <c r="I127" s="13"/>
      <c r="J127" s="13"/>
      <c r="K127" s="13"/>
      <c r="L127" s="13" t="s">
        <v>317</v>
      </c>
    </row>
    <row r="128" spans="1:14">
      <c r="A128" s="13">
        <v>0.29999999999999999</v>
      </c>
      <c r="B128" s="16">
        <v>27857.099999999999</v>
      </c>
      <c r="C128" s="13"/>
      <c r="D128" s="16">
        <v>27657568.149999999</v>
      </c>
      <c r="E128" s="13">
        <v>5.29</v>
      </c>
      <c r="F128" s="13"/>
      <c r="G128" s="13"/>
      <c r="H128" s="13">
        <v>4.4699999999999998</v>
      </c>
      <c r="I128" s="13"/>
      <c r="J128" s="13"/>
      <c r="K128" s="13"/>
      <c r="L128" s="13" t="s">
        <v>75</v>
      </c>
    </row>
    <row r="129" spans="1:14">
      <c r="A129" s="10">
        <v>4.3600000000000003</v>
      </c>
      <c r="B129" s="11">
        <v>410917.08000000002</v>
      </c>
      <c r="C129" s="10"/>
      <c r="D129" s="11">
        <v>364583907.80000001</v>
      </c>
      <c r="E129" s="10">
        <v>2.77</v>
      </c>
      <c r="F129" s="10"/>
      <c r="G129" s="10"/>
      <c r="H129" s="10">
        <v>3.9300000000000002</v>
      </c>
      <c r="I129" s="10"/>
      <c r="J129" s="10"/>
      <c r="K129" s="10"/>
      <c r="L129" s="10" t="str">
        <v>סה"כ הלוואות</v>
      </c>
    </row>
    <row r="130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38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318</v>
      </c>
      <c r="N2" s="12" t="s">
        <f>HYPERLINK("#'"&amp;גיליון1!$A$32&amp;"'!C6",גיליון1!$B$32)</f>
        <v>30</v>
      </c>
    </row>
    <row r="3" spans="1:14" customHeight="1" ht="3.6"/>
    <row r="4" spans="1:14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customHeight="1" ht="2.85"/>
    <row r="6" spans="1:14" customHeight="1" ht="15.2"/>
    <row r="7" spans="1:14" customHeight="1" ht="43.15">
      <c r="A7" s="6" t="s">
        <v>2</v>
      </c>
      <c r="B7" s="6" t="s">
        <v>45</v>
      </c>
      <c r="C7" s="6" t="s">
        <v>78</v>
      </c>
      <c r="D7" s="6" t="s">
        <v>79</v>
      </c>
      <c r="E7" s="6" t="s">
        <v>46</v>
      </c>
      <c r="F7" s="6" t="str">
        <v>תנאי   
  ושיעור ריבית</v>
      </c>
      <c r="G7" s="6" t="s">
        <v>31</v>
      </c>
      <c r="H7" s="6" t="s">
        <v>80</v>
      </c>
      <c r="I7" s="6" t="s">
        <v>48</v>
      </c>
      <c r="J7" s="6" t="s">
        <v>49</v>
      </c>
      <c r="K7" s="6" t="s">
        <v>50</v>
      </c>
      <c r="L7" s="6" t="s">
        <v>51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52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">
        <v>260</v>
      </c>
    </row>
    <row r="10" spans="1:14">
      <c r="A10" s="14">
        <v>0.02</v>
      </c>
      <c r="B10" s="15">
        <v>1469.7</v>
      </c>
      <c r="C10" s="14">
        <v>146.97</v>
      </c>
      <c r="D10" s="15">
        <v>1000000</v>
      </c>
      <c r="E10" s="14">
        <v>0.28000000000000003</v>
      </c>
      <c r="F10" s="14">
        <v>5.2000000000000002</v>
      </c>
      <c r="G10" s="14" t="s">
        <v>65</v>
      </c>
      <c r="H10" s="14">
        <v>3.5099999999999998</v>
      </c>
      <c r="I10" s="14" t="s">
        <v>53</v>
      </c>
      <c r="J10" s="14" t="s">
        <v>54</v>
      </c>
      <c r="K10" s="14">
        <v>6021695</v>
      </c>
      <c r="L10" s="14" t="str">
        <v>8102 'לאומי למשכ' פק- בנק לאומי</v>
      </c>
    </row>
    <row r="11" spans="1:14" ht="22.5">
      <c r="A11" s="14">
        <v>0</v>
      </c>
      <c r="B11" s="14">
        <v>202.84999999999999</v>
      </c>
      <c r="C11" s="14">
        <v>140.40000000000001</v>
      </c>
      <c r="D11" s="15">
        <v>144481.72</v>
      </c>
      <c r="E11" s="14">
        <v>1.29</v>
      </c>
      <c r="F11" s="14">
        <v>5.8499999999999996</v>
      </c>
      <c r="G11" s="14" t="s">
        <v>65</v>
      </c>
      <c r="H11" s="14">
        <v>0.68000000000000005</v>
      </c>
      <c r="I11" s="14" t="s">
        <v>53</v>
      </c>
      <c r="J11" s="14" t="s">
        <v>54</v>
      </c>
      <c r="K11" s="14">
        <v>7252539</v>
      </c>
      <c r="L11" s="14" t="str">
        <v>בנק אדנים 5.85%- בנק מזרחי טפחות</v>
      </c>
    </row>
    <row r="12" spans="1:14" ht="22.5">
      <c r="A12" s="14">
        <v>0.01</v>
      </c>
      <c r="B12" s="14">
        <v>766.07000000000005</v>
      </c>
      <c r="C12" s="14">
        <v>139.5</v>
      </c>
      <c r="D12" s="15">
        <v>549152.53000000003</v>
      </c>
      <c r="E12" s="14">
        <v>0.17999999999999999</v>
      </c>
      <c r="F12" s="14">
        <v>5.9500000000000002</v>
      </c>
      <c r="G12" s="14" t="s">
        <v>65</v>
      </c>
      <c r="H12" s="14">
        <v>1.78</v>
      </c>
      <c r="I12" s="14" t="s">
        <v>53</v>
      </c>
      <c r="J12" s="14" t="s">
        <v>54</v>
      </c>
      <c r="K12" s="14">
        <v>7252802</v>
      </c>
      <c r="L12" s="14" t="str">
        <v>בנק אדנים 5.95%- בנק מזרחי טפחות</v>
      </c>
    </row>
    <row r="13" spans="1:14">
      <c r="A13" s="14">
        <v>0.01</v>
      </c>
      <c r="B13" s="14">
        <v>743.39999999999998</v>
      </c>
      <c r="C13" s="14">
        <v>148.68000000000001</v>
      </c>
      <c r="D13" s="15">
        <v>500000</v>
      </c>
      <c r="E13" s="14">
        <v>0.28000000000000003</v>
      </c>
      <c r="F13" s="14">
        <v>5.7000000000000002</v>
      </c>
      <c r="G13" s="14" t="s">
        <v>65</v>
      </c>
      <c r="H13" s="14">
        <v>3.4300000000000002</v>
      </c>
      <c r="I13" s="14" t="s">
        <v>53</v>
      </c>
      <c r="J13" s="14" t="s">
        <v>54</v>
      </c>
      <c r="K13" s="14">
        <v>6021646</v>
      </c>
      <c r="L13" s="14" t="str">
        <v>לאומי למשכ' חלופה א- בנק לאומי</v>
      </c>
    </row>
    <row r="14" spans="1:14" ht="22.5">
      <c r="A14" s="14">
        <v>0</v>
      </c>
      <c r="B14" s="14">
        <v>470.18000000000001</v>
      </c>
      <c r="C14" s="14">
        <v>136.49000000000001</v>
      </c>
      <c r="D14" s="15">
        <v>344479.88</v>
      </c>
      <c r="E14" s="14">
        <v>1.23</v>
      </c>
      <c r="F14" s="14">
        <v>6.5999999999999996</v>
      </c>
      <c r="G14" s="14" t="s">
        <v>65</v>
      </c>
      <c r="H14" s="14">
        <v>0.54000000000000004</v>
      </c>
      <c r="I14" s="14" t="s">
        <v>53</v>
      </c>
      <c r="J14" s="14" t="s">
        <v>54</v>
      </c>
      <c r="K14" s="14">
        <v>6682694</v>
      </c>
      <c r="L14" s="14" t="str">
        <v>מזרחי טפחות 6.6% 2000/2015- בנק מזרחי טפחות</v>
      </c>
    </row>
    <row r="15" spans="1:14" ht="22.5">
      <c r="A15" s="14">
        <v>0.01</v>
      </c>
      <c r="B15" s="14">
        <v>472.13999999999999</v>
      </c>
      <c r="C15" s="14">
        <v>137.96000000000001</v>
      </c>
      <c r="D15" s="15">
        <v>342232.21000000002</v>
      </c>
      <c r="E15" s="14">
        <v>0.42999999999999999</v>
      </c>
      <c r="F15" s="14">
        <v>5.2000000000000002</v>
      </c>
      <c r="G15" s="14" t="s">
        <v>65</v>
      </c>
      <c r="H15" s="14">
        <v>1.05</v>
      </c>
      <c r="I15" s="14" t="s">
        <v>53</v>
      </c>
      <c r="J15" s="14" t="s">
        <v>54</v>
      </c>
      <c r="K15" s="14">
        <v>6626238</v>
      </c>
      <c r="L15" s="14" t="str">
        <v>פועלים פקדון 5.2% 2001/2016- בנק הפועלים</v>
      </c>
    </row>
    <row r="16" spans="1:14">
      <c r="A16" s="14">
        <v>0</v>
      </c>
      <c r="B16" s="14">
        <v>68.849999999999994</v>
      </c>
      <c r="C16" s="14">
        <v>137.09</v>
      </c>
      <c r="D16" s="15">
        <v>50226.089999999997</v>
      </c>
      <c r="E16" s="14">
        <v>1.1399999999999999</v>
      </c>
      <c r="F16" s="14">
        <v>6.4500000000000002</v>
      </c>
      <c r="G16" s="14" t="s">
        <v>65</v>
      </c>
      <c r="H16" s="14">
        <v>0.58999999999999997</v>
      </c>
      <c r="I16" s="14" t="s">
        <v>53</v>
      </c>
      <c r="J16" s="14" t="s">
        <v>67</v>
      </c>
      <c r="K16" s="14">
        <v>7341985</v>
      </c>
      <c r="L16" s="14" t="str">
        <v>בינלאומי פקדון- בנק הבינלאומי</v>
      </c>
    </row>
    <row r="17" spans="1:14" ht="22.5">
      <c r="A17" s="14">
        <v>0.01</v>
      </c>
      <c r="B17" s="14">
        <v>604.74000000000001</v>
      </c>
      <c r="C17" s="14">
        <v>135.11000000000001</v>
      </c>
      <c r="D17" s="15">
        <v>428571.40000000002</v>
      </c>
      <c r="E17" s="14">
        <v>9.3100000000000005</v>
      </c>
      <c r="F17" s="14">
        <v>5.6500000000000004</v>
      </c>
      <c r="G17" s="14" t="s">
        <v>65</v>
      </c>
      <c r="H17" s="14">
        <v>0.69999999999999996</v>
      </c>
      <c r="I17" s="14" t="s">
        <v>53</v>
      </c>
      <c r="J17" s="14" t="s">
        <v>110</v>
      </c>
      <c r="K17" s="14">
        <v>591</v>
      </c>
      <c r="L17" s="14" t="str">
        <v>אוצר השלטון 5.65% /דקסיה- בנק אוצר השלטון המקומי-דקסיה</v>
      </c>
    </row>
    <row r="18" spans="1:14">
      <c r="A18" s="13">
        <v>0.050000000000000003</v>
      </c>
      <c r="B18" s="16">
        <v>4797.9399999999996</v>
      </c>
      <c r="C18" s="13"/>
      <c r="D18" s="16">
        <v>3359143.8300000001</v>
      </c>
      <c r="E18" s="13">
        <v>1.5600000000000001</v>
      </c>
      <c r="F18" s="13"/>
      <c r="G18" s="13"/>
      <c r="H18" s="13">
        <v>2.1699999999999999</v>
      </c>
      <c r="I18" s="13"/>
      <c r="J18" s="13"/>
      <c r="K18" s="13"/>
      <c r="L18" s="13" t="s">
        <v>268</v>
      </c>
    </row>
    <row r="19" spans="1:14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 t="s">
        <v>158</v>
      </c>
    </row>
    <row r="20" spans="1:14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/>
      <c r="J20" s="14">
        <v>0</v>
      </c>
      <c r="K20" s="14">
        <v>0</v>
      </c>
      <c r="L20" s="14">
        <v>0</v>
      </c>
    </row>
    <row r="21" spans="1:14">
      <c r="A21" s="13">
        <v>0</v>
      </c>
      <c r="B21" s="13">
        <v>0</v>
      </c>
      <c r="C21" s="13"/>
      <c r="D21" s="13">
        <v>0</v>
      </c>
      <c r="E21" s="13">
        <v>0</v>
      </c>
      <c r="F21" s="13"/>
      <c r="G21" s="13"/>
      <c r="H21" s="13">
        <v>0</v>
      </c>
      <c r="I21" s="13"/>
      <c r="J21" s="13"/>
      <c r="K21" s="13"/>
      <c r="L21" s="13" t="s">
        <v>163</v>
      </c>
    </row>
    <row r="22" spans="1:1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 t="str">
        <v>נקוב במט"ח</v>
      </c>
    </row>
    <row r="23" spans="1:14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/>
      <c r="J23" s="14">
        <v>0</v>
      </c>
      <c r="K23" s="14">
        <v>0</v>
      </c>
      <c r="L23" s="14">
        <v>0</v>
      </c>
    </row>
    <row r="24" spans="1:14">
      <c r="A24" s="13">
        <v>0</v>
      </c>
      <c r="B24" s="13">
        <v>0</v>
      </c>
      <c r="C24" s="13"/>
      <c r="D24" s="13">
        <v>0</v>
      </c>
      <c r="E24" s="13">
        <v>0</v>
      </c>
      <c r="F24" s="13"/>
      <c r="G24" s="13"/>
      <c r="H24" s="13">
        <v>0</v>
      </c>
      <c r="I24" s="13"/>
      <c r="J24" s="13"/>
      <c r="K24" s="13"/>
      <c r="L24" s="13" t="str">
        <v>סה"כ נקוב במט"ח</v>
      </c>
    </row>
    <row r="25" spans="1:1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 t="str">
        <v>צמודי מט"ח</v>
      </c>
    </row>
    <row r="26" spans="1:14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/>
      <c r="J26" s="14">
        <v>0</v>
      </c>
      <c r="K26" s="14">
        <v>0</v>
      </c>
      <c r="L26" s="14">
        <v>0</v>
      </c>
    </row>
    <row r="27" spans="1:14">
      <c r="A27" s="13">
        <v>0</v>
      </c>
      <c r="B27" s="13">
        <v>0</v>
      </c>
      <c r="C27" s="13"/>
      <c r="D27" s="13">
        <v>0</v>
      </c>
      <c r="E27" s="13">
        <v>0</v>
      </c>
      <c r="F27" s="13"/>
      <c r="G27" s="13"/>
      <c r="H27" s="13">
        <v>0</v>
      </c>
      <c r="I27" s="13"/>
      <c r="J27" s="13"/>
      <c r="K27" s="13"/>
      <c r="L27" s="13" t="str">
        <v>סה"כ צמודי מט"ח</v>
      </c>
    </row>
    <row r="28" spans="1:1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 t="s">
        <v>205</v>
      </c>
    </row>
    <row r="29" spans="1:14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/>
      <c r="J29" s="14">
        <v>0</v>
      </c>
      <c r="K29" s="14">
        <v>0</v>
      </c>
      <c r="L29" s="14">
        <v>0</v>
      </c>
    </row>
    <row r="30" spans="1:14">
      <c r="A30" s="13">
        <v>0</v>
      </c>
      <c r="B30" s="13">
        <v>0</v>
      </c>
      <c r="C30" s="13"/>
      <c r="D30" s="13">
        <v>0</v>
      </c>
      <c r="E30" s="13">
        <v>0</v>
      </c>
      <c r="F30" s="13"/>
      <c r="G30" s="13"/>
      <c r="H30" s="13">
        <v>0</v>
      </c>
      <c r="I30" s="13"/>
      <c r="J30" s="13"/>
      <c r="K30" s="13"/>
      <c r="L30" s="13" t="s">
        <v>206</v>
      </c>
    </row>
    <row r="31" spans="1:14">
      <c r="A31" s="13">
        <v>0.050000000000000003</v>
      </c>
      <c r="B31" s="16">
        <v>4797.9399999999996</v>
      </c>
      <c r="C31" s="13"/>
      <c r="D31" s="16">
        <v>3359143.8300000001</v>
      </c>
      <c r="E31" s="13">
        <v>1.5600000000000001</v>
      </c>
      <c r="F31" s="13"/>
      <c r="G31" s="13"/>
      <c r="H31" s="13">
        <v>2.1699999999999999</v>
      </c>
      <c r="I31" s="13"/>
      <c r="J31" s="13"/>
      <c r="K31" s="13"/>
      <c r="L31" s="13" t="s">
        <v>71</v>
      </c>
    </row>
    <row r="32" spans="1:1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 t="s">
        <v>72</v>
      </c>
    </row>
    <row r="33" spans="1:1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4">
      <c r="A34" s="14">
        <v>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</row>
    <row r="35" spans="1:14">
      <c r="A35" s="13">
        <v>0</v>
      </c>
      <c r="B35" s="13">
        <v>0</v>
      </c>
      <c r="C35" s="13"/>
      <c r="D35" s="13">
        <v>0</v>
      </c>
      <c r="E35" s="13">
        <v>0</v>
      </c>
      <c r="F35" s="13"/>
      <c r="G35" s="13"/>
      <c r="H35" s="13">
        <v>0</v>
      </c>
      <c r="I35" s="13"/>
      <c r="J35" s="13"/>
      <c r="K35" s="13"/>
      <c r="L35" s="13" t="s">
        <v>85</v>
      </c>
    </row>
    <row r="36" spans="1:14">
      <c r="A36" s="13">
        <v>0</v>
      </c>
      <c r="B36" s="13">
        <v>0</v>
      </c>
      <c r="C36" s="13"/>
      <c r="D36" s="13">
        <v>0</v>
      </c>
      <c r="E36" s="13">
        <v>0</v>
      </c>
      <c r="F36" s="13"/>
      <c r="G36" s="13"/>
      <c r="H36" s="13">
        <v>0</v>
      </c>
      <c r="I36" s="13"/>
      <c r="J36" s="13"/>
      <c r="K36" s="13"/>
      <c r="L36" s="13" t="s">
        <v>75</v>
      </c>
    </row>
    <row r="37" spans="1:14">
      <c r="A37" s="10">
        <v>0.050000000000000003</v>
      </c>
      <c r="B37" s="11">
        <v>4797.9399999999996</v>
      </c>
      <c r="C37" s="10"/>
      <c r="D37" s="11">
        <v>3359143.8300000001</v>
      </c>
      <c r="E37" s="10">
        <v>1.5600000000000001</v>
      </c>
      <c r="F37" s="10"/>
      <c r="G37" s="10"/>
      <c r="H37" s="10">
        <v>2.1699999999999999</v>
      </c>
      <c r="I37" s="10"/>
      <c r="J37" s="10"/>
      <c r="K37" s="10"/>
      <c r="L37" s="10" t="str">
        <v>סה"כ פקדונות מעל 3 חודשים</v>
      </c>
    </row>
    <row r="38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2"/>
  <sheetViews>
    <sheetView workbookViewId="0" showGridLines="0">
      <selection activeCell="I7" sqref="I7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5.15">
      <c r="A2" s="2" t="s">
        <v>319</v>
      </c>
      <c r="I2" s="12" t="s">
        <f>HYPERLINK("#'"&amp;גיליון1!$A$32&amp;"'!C6",גיליון1!$B$32)</f>
        <v>30</v>
      </c>
    </row>
    <row r="3" spans="1:9" customHeight="1" ht="3.6"/>
    <row r="4" spans="1:9" customHeight="1" ht="61.15">
      <c r="A4" s="3" t="s">
        <v>1</v>
      </c>
      <c r="B4" s="3"/>
      <c r="C4" s="3"/>
      <c r="D4" s="3"/>
      <c r="E4" s="3"/>
      <c r="F4" s="3"/>
      <c r="G4" s="3"/>
      <c r="H4" s="3"/>
    </row>
    <row r="5" spans="1:9" customHeight="1" ht="2.85"/>
    <row r="6" spans="1:9" customHeight="1" ht="15.2"/>
    <row r="7" spans="1:9" customHeight="1" ht="43.15">
      <c r="A7" s="6" t="s">
        <v>2</v>
      </c>
      <c r="B7" s="6" t="s">
        <v>45</v>
      </c>
      <c r="C7" s="6" t="str">
        <v>שיעור תשואה במהלך התקופה  
 (אחוזים)</v>
      </c>
      <c r="D7" s="6" t="str">
        <v>אופי הנכס</v>
      </c>
      <c r="E7" s="6" t="str">
        <v>תאריך שערוך אחרון  
 (תאריך)</v>
      </c>
      <c r="F7" s="6" t="s">
        <v>51</v>
      </c>
    </row>
    <row r="8" spans="1:9">
      <c r="A8" s="13"/>
      <c r="B8" s="13"/>
      <c r="C8" s="13"/>
      <c r="D8" s="13"/>
      <c r="E8" s="13"/>
      <c r="F8" s="13" t="s">
        <v>52</v>
      </c>
    </row>
    <row r="9" spans="1:9">
      <c r="A9" s="13"/>
      <c r="B9" s="13"/>
      <c r="C9" s="13"/>
      <c r="D9" s="13"/>
      <c r="E9" s="13"/>
      <c r="F9" s="13" t="s">
        <v>320</v>
      </c>
    </row>
    <row r="10" spans="1:9" ht="22.5">
      <c r="A10" s="14">
        <v>0.070000000000000007</v>
      </c>
      <c r="B10" s="15">
        <v>7035.1999999999998</v>
      </c>
      <c r="C10" s="14">
        <v>0.69999999999999996</v>
      </c>
      <c r="D10" s="14" t="s">
        <v>104</v>
      </c>
      <c r="E10" s="17" t="str">
        <v>09/09/14</v>
      </c>
      <c r="F10" s="14" t="str">
        <v>בית המניפה- בית המניפה</v>
      </c>
    </row>
    <row r="11" spans="1:9" ht="22.5">
      <c r="A11" s="14">
        <v>0.17999999999999999</v>
      </c>
      <c r="B11" s="15">
        <v>16630</v>
      </c>
      <c r="C11" s="14">
        <v>4.9299999999999997</v>
      </c>
      <c r="D11" s="14" t="s">
        <v>104</v>
      </c>
      <c r="E11" s="14" t="str">
        <v>23/06/13</v>
      </c>
      <c r="F11" s="14" t="str">
        <v>בית פריסקייל- בית פריסקייל</v>
      </c>
    </row>
    <row r="12" spans="1:9" ht="22.5">
      <c r="A12" s="14">
        <v>0.050000000000000003</v>
      </c>
      <c r="B12" s="15">
        <v>5047.9200000000001</v>
      </c>
      <c r="C12" s="14">
        <v>6.46</v>
      </c>
      <c r="D12" s="14" t="s">
        <v>104</v>
      </c>
      <c r="E12" s="14" t="str">
        <v>25/06/13</v>
      </c>
      <c r="F12" s="14" t="str">
        <v>חניון בית נח- חניות בית נח</v>
      </c>
    </row>
    <row r="13" spans="1:9" ht="22.5">
      <c r="A13" s="14">
        <v>0.22</v>
      </c>
      <c r="B13" s="15">
        <v>20856.970000000001</v>
      </c>
      <c r="C13" s="14">
        <v>6.0899999999999999</v>
      </c>
      <c r="D13" s="14" t="s">
        <v>104</v>
      </c>
      <c r="E13" s="14" t="str">
        <v>29/01/13</v>
      </c>
      <c r="F13" s="14" t="str">
        <v>מגדלי שקל- מגדלי שקל</v>
      </c>
    </row>
    <row r="14" spans="1:9" ht="22.5">
      <c r="A14" s="14">
        <v>0.059999999999999998</v>
      </c>
      <c r="B14" s="15">
        <v>5593.9700000000003</v>
      </c>
      <c r="C14" s="14">
        <v>4.6600000000000001</v>
      </c>
      <c r="D14" s="14" t="s">
        <v>104</v>
      </c>
      <c r="E14" s="14" t="str">
        <v>27/02/14</v>
      </c>
      <c r="F14" s="14" t="str">
        <v>פטרה- פטרה</v>
      </c>
    </row>
    <row r="15" spans="1:9" ht="22.5">
      <c r="A15" s="14">
        <v>0.12</v>
      </c>
      <c r="B15" s="15">
        <v>10864.82</v>
      </c>
      <c r="C15" s="14">
        <v>4.71</v>
      </c>
      <c r="D15" s="14" t="s">
        <v>104</v>
      </c>
      <c r="E15" s="17" t="s">
        <v>321</v>
      </c>
      <c r="F15" s="14" t="str">
        <v>קניון סביונים- קניון סביונים</v>
      </c>
    </row>
    <row r="16" spans="1:9" ht="22.5">
      <c r="A16" s="14">
        <v>0.55000000000000004</v>
      </c>
      <c r="B16" s="15">
        <v>52023.620000000003</v>
      </c>
      <c r="C16" s="14">
        <v>4.04</v>
      </c>
      <c r="D16" s="14" t="s">
        <v>104</v>
      </c>
      <c r="E16" s="17" t="s">
        <v>321</v>
      </c>
      <c r="F16" s="14" t="str">
        <v>קניון רננים- קניון רננים</v>
      </c>
    </row>
    <row r="17" spans="1:9" ht="22.5">
      <c r="A17" s="14">
        <v>0.28999999999999998</v>
      </c>
      <c r="B17" s="15">
        <v>26940.490000000002</v>
      </c>
      <c r="C17" s="14">
        <v>5.5800000000000001</v>
      </c>
      <c r="D17" s="14" t="s">
        <v>104</v>
      </c>
      <c r="E17" s="17" t="str">
        <v>03/02/13</v>
      </c>
      <c r="F17" s="14" t="str">
        <v>ריטליקס- ריטליקס</v>
      </c>
    </row>
    <row r="18" spans="1:9">
      <c r="A18" s="13">
        <v>1.54</v>
      </c>
      <c r="B18" s="16">
        <v>144992.98000000001</v>
      </c>
      <c r="C18" s="13">
        <v>0</v>
      </c>
      <c r="D18" s="13"/>
      <c r="E18" s="13"/>
      <c r="F18" s="13" t="s">
        <v>322</v>
      </c>
    </row>
    <row r="19" spans="1:9">
      <c r="A19" s="13"/>
      <c r="B19" s="13"/>
      <c r="C19" s="13"/>
      <c r="D19" s="13"/>
      <c r="E19" s="13"/>
      <c r="F19" s="13" t="s">
        <v>323</v>
      </c>
    </row>
    <row r="20" spans="1:9">
      <c r="A20" s="14">
        <v>0</v>
      </c>
      <c r="B20" s="14">
        <v>0</v>
      </c>
      <c r="C20" s="14">
        <v>0</v>
      </c>
      <c r="D20" s="14">
        <v>0</v>
      </c>
      <c r="E20" s="14"/>
      <c r="F20" s="14">
        <v>0</v>
      </c>
    </row>
    <row r="21" spans="1:9">
      <c r="A21" s="13">
        <v>0</v>
      </c>
      <c r="B21" s="13">
        <v>0</v>
      </c>
      <c r="C21" s="13">
        <v>0</v>
      </c>
      <c r="D21" s="13"/>
      <c r="E21" s="13"/>
      <c r="F21" s="13" t="s">
        <v>324</v>
      </c>
    </row>
    <row r="22" spans="1:9">
      <c r="A22" s="13">
        <v>1.54</v>
      </c>
      <c r="B22" s="16">
        <v>144992.98000000001</v>
      </c>
      <c r="C22" s="13">
        <v>0</v>
      </c>
      <c r="D22" s="13"/>
      <c r="E22" s="13"/>
      <c r="F22" s="13" t="s">
        <v>71</v>
      </c>
    </row>
    <row r="23" spans="1:9">
      <c r="A23" s="13"/>
      <c r="B23" s="13"/>
      <c r="C23" s="13"/>
      <c r="D23" s="13"/>
      <c r="E23" s="13"/>
      <c r="F23" s="13" t="s">
        <v>72</v>
      </c>
    </row>
    <row r="24" spans="1:9">
      <c r="A24" s="13"/>
      <c r="B24" s="13"/>
      <c r="C24" s="13"/>
      <c r="D24" s="13"/>
      <c r="E24" s="13"/>
      <c r="F24" s="13" t="s">
        <v>320</v>
      </c>
    </row>
    <row r="25" spans="1:9">
      <c r="A25" s="14">
        <v>0</v>
      </c>
      <c r="B25" s="14">
        <v>0</v>
      </c>
      <c r="C25" s="14">
        <v>0</v>
      </c>
      <c r="D25" s="14">
        <v>0</v>
      </c>
      <c r="E25" s="14"/>
      <c r="F25" s="14">
        <v>0</v>
      </c>
    </row>
    <row r="26" spans="1:9">
      <c r="A26" s="13">
        <v>0</v>
      </c>
      <c r="B26" s="13">
        <v>0</v>
      </c>
      <c r="C26" s="13">
        <v>0</v>
      </c>
      <c r="D26" s="13"/>
      <c r="E26" s="13"/>
      <c r="F26" s="13" t="s">
        <v>322</v>
      </c>
    </row>
    <row r="27" spans="1:9">
      <c r="A27" s="13"/>
      <c r="B27" s="13"/>
      <c r="C27" s="13"/>
      <c r="D27" s="13"/>
      <c r="E27" s="13"/>
      <c r="F27" s="13" t="s">
        <v>323</v>
      </c>
    </row>
    <row r="28" spans="1:9">
      <c r="A28" s="14">
        <v>0</v>
      </c>
      <c r="B28" s="14">
        <v>0</v>
      </c>
      <c r="C28" s="14">
        <v>0</v>
      </c>
      <c r="D28" s="14">
        <v>0</v>
      </c>
      <c r="E28" s="14"/>
      <c r="F28" s="14">
        <v>0</v>
      </c>
    </row>
    <row r="29" spans="1:9">
      <c r="A29" s="13">
        <v>0</v>
      </c>
      <c r="B29" s="13">
        <v>0</v>
      </c>
      <c r="C29" s="13">
        <v>0</v>
      </c>
      <c r="D29" s="13"/>
      <c r="E29" s="13"/>
      <c r="F29" s="13" t="s">
        <v>324</v>
      </c>
    </row>
    <row r="30" spans="1:9">
      <c r="A30" s="13">
        <v>0</v>
      </c>
      <c r="B30" s="13">
        <v>0</v>
      </c>
      <c r="C30" s="13">
        <v>0</v>
      </c>
      <c r="D30" s="13"/>
      <c r="E30" s="13"/>
      <c r="F30" s="13" t="s">
        <v>75</v>
      </c>
    </row>
    <row r="31" spans="1:9">
      <c r="A31" s="10">
        <v>1.54</v>
      </c>
      <c r="B31" s="11">
        <v>144992.98000000001</v>
      </c>
      <c r="C31" s="10">
        <v>0</v>
      </c>
      <c r="D31" s="10"/>
      <c r="E31" s="10"/>
      <c r="F31" s="10" t="str">
        <v>סה"כ זכויות במקרקעין</v>
      </c>
    </row>
    <row r="32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5"/>
  <sheetViews>
    <sheetView workbookViewId="0" showGridLines="0">
      <selection activeCell="F12" sqref="F1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24.57031" bestFit="1" customWidth="1"/>
    <col min="7" max="16384" style="1"/>
  </cols>
  <sheetData>
    <row r="2" spans="1:6" customHeight="1" ht="25.15">
      <c r="A2" s="2" t="s">
        <v>325</v>
      </c>
      <c r="F2" s="12" t="s">
        <f>HYPERLINK("#'"&amp;גיליון1!$A$32&amp;"'!C6",גיליון1!$B$32)</f>
        <v>30</v>
      </c>
    </row>
    <row r="3" spans="1:6" customHeight="1" ht="3.6"/>
    <row r="4" spans="1:6" customHeight="1" ht="61.15">
      <c r="A4" s="3" t="s">
        <v>1</v>
      </c>
      <c r="B4" s="3"/>
      <c r="C4" s="3"/>
      <c r="D4" s="3"/>
      <c r="E4" s="3"/>
    </row>
    <row r="5" spans="1:6" customHeight="1" ht="2.85"/>
    <row r="6" spans="1:6" customHeight="1" ht="15.2"/>
    <row r="7" spans="1:6" customHeight="1" ht="43.15">
      <c r="A7" s="6" t="s">
        <v>2</v>
      </c>
      <c r="B7" s="6" t="s">
        <v>45</v>
      </c>
      <c r="C7" s="6" t="s">
        <v>49</v>
      </c>
      <c r="D7" s="6" t="s">
        <v>51</v>
      </c>
    </row>
    <row r="8" spans="1:6">
      <c r="A8" s="13"/>
      <c r="B8" s="13"/>
      <c r="C8" s="13"/>
      <c r="D8" s="13" t="str">
        <v>בארץ</v>
      </c>
    </row>
    <row r="9" spans="1:6">
      <c r="A9" s="14">
        <v>-0.01</v>
      </c>
      <c r="B9" s="14">
        <v>-822.98000000000002</v>
      </c>
      <c r="C9" s="14">
        <v>0</v>
      </c>
      <c r="D9" s="14" t="s">
        <v>326</v>
      </c>
    </row>
    <row r="10" spans="1:6" ht="22.5">
      <c r="A10" s="14">
        <v>0</v>
      </c>
      <c r="B10" s="14">
        <v>129.37</v>
      </c>
      <c r="C10" s="14">
        <v>0</v>
      </c>
      <c r="D10" s="14" t="str">
        <v>חייבים אחרים חול מול דיבידנד לקבל שלילי</v>
      </c>
    </row>
    <row r="11" spans="1:6" ht="22.5">
      <c r="A11" s="14">
        <v>0</v>
      </c>
      <c r="B11" s="14">
        <v>-77.879999999999995</v>
      </c>
      <c r="C11" s="14">
        <v>0</v>
      </c>
      <c r="D11" s="14" t="str">
        <v>בעת המניפה שכד מראש- בית המניפה</v>
      </c>
    </row>
    <row r="12" spans="1:6">
      <c r="A12" s="14">
        <v>0</v>
      </c>
      <c r="B12" s="14">
        <v>210.88</v>
      </c>
      <c r="C12" s="14">
        <v>0</v>
      </c>
      <c r="D12" s="14" t="str">
        <v>שכד  לקבל פריסקייל- בית פריסקייל</v>
      </c>
    </row>
    <row r="13" spans="1:6" ht="22.5">
      <c r="A13" s="14">
        <v>0</v>
      </c>
      <c r="B13" s="14">
        <v>2.2999999999999998</v>
      </c>
      <c r="C13" s="14">
        <v>0</v>
      </c>
      <c r="D13" s="14" t="str">
        <v>שכד לקבל חניון בית נח- חניות בית נח</v>
      </c>
    </row>
    <row r="14" spans="1:6" ht="22.5">
      <c r="A14" s="14">
        <v>0</v>
      </c>
      <c r="B14" s="14">
        <v>155.26000000000002</v>
      </c>
      <c r="C14" s="14">
        <v>0</v>
      </c>
      <c r="D14" s="14" t="str">
        <v>הכנסות לקבל מגדלי שקל- מגדלי שקל</v>
      </c>
    </row>
    <row r="15" spans="1:6">
      <c r="A15" s="14">
        <v>0</v>
      </c>
      <c r="B15" s="14">
        <v>17.439999999999998</v>
      </c>
      <c r="C15" s="14">
        <v>0</v>
      </c>
      <c r="D15" s="14" t="str">
        <v>שכד פטרה לקבל- פטרה</v>
      </c>
    </row>
    <row r="16" spans="1:6" ht="22.5">
      <c r="A16" s="14">
        <v>-0.01</v>
      </c>
      <c r="B16" s="14">
        <v>-812.40999999999997</v>
      </c>
      <c r="C16" s="14">
        <v>0</v>
      </c>
      <c r="D16" s="14" t="str">
        <v>סביונים זכאים בגין נדלן- קניון סביונים</v>
      </c>
    </row>
    <row r="17" spans="1:6" ht="22.5">
      <c r="A17" s="14">
        <v>0</v>
      </c>
      <c r="B17" s="14">
        <v>233.59999999999999</v>
      </c>
      <c r="C17" s="14">
        <v>0</v>
      </c>
      <c r="D17" s="14" t="str">
        <v>קניון סביונים שכ"ד לקבל- קניון סביונים</v>
      </c>
    </row>
    <row r="18" spans="1:6">
      <c r="A18" s="14">
        <v>-0.02</v>
      </c>
      <c r="B18" s="15">
        <v>-1854.8899999999999</v>
      </c>
      <c r="C18" s="14">
        <v>0</v>
      </c>
      <c r="D18" s="14" t="str">
        <v>רננים זכאים בגין נדל"ן- קניון רננים</v>
      </c>
    </row>
    <row r="19" spans="1:6">
      <c r="A19" s="14">
        <v>0.029999999999999999</v>
      </c>
      <c r="B19" s="15">
        <v>3281.3000000000002</v>
      </c>
      <c r="C19" s="14">
        <v>0</v>
      </c>
      <c r="D19" s="14" t="s">
        <v>326</v>
      </c>
    </row>
    <row r="20" spans="1:6">
      <c r="A20" s="13">
        <v>0</v>
      </c>
      <c r="B20" s="13">
        <v>462</v>
      </c>
      <c r="C20" s="13"/>
      <c r="D20" s="13" t="str">
        <v>סה"כ בארץ</v>
      </c>
    </row>
    <row r="21" spans="1:6">
      <c r="A21" s="13"/>
      <c r="B21" s="13"/>
      <c r="C21" s="13"/>
      <c r="D21" s="13" t="s">
        <v>72</v>
      </c>
    </row>
    <row r="22" spans="1:6">
      <c r="A22" s="14">
        <v>0</v>
      </c>
      <c r="B22" s="14">
        <v>0</v>
      </c>
      <c r="C22" s="14">
        <v>0</v>
      </c>
      <c r="D22" s="14">
        <v>0</v>
      </c>
    </row>
    <row r="23" spans="1:6">
      <c r="A23" s="13">
        <v>0</v>
      </c>
      <c r="B23" s="13">
        <v>0</v>
      </c>
      <c r="C23" s="13"/>
      <c r="D23" s="13" t="s">
        <v>75</v>
      </c>
    </row>
    <row r="24" spans="1:6">
      <c r="A24" s="10">
        <v>0</v>
      </c>
      <c r="B24" s="10">
        <v>462</v>
      </c>
      <c r="C24" s="10"/>
      <c r="D24" s="10" t="str">
        <v>סה"כ השקעות אחרות</v>
      </c>
    </row>
    <row r="25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31"/>
  <sheetViews>
    <sheetView workbookViewId="0" showGridLines="0">
      <selection activeCell="F7" sqref="F7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24.57031" bestFit="1" customWidth="1"/>
    <col min="7" max="16384" style="1"/>
  </cols>
  <sheetData>
    <row r="2" spans="1:6" customHeight="1" ht="25.15">
      <c r="A2" s="2" t="s">
        <v>327</v>
      </c>
      <c r="F2" s="12" t="s">
        <f>HYPERLINK("#'"&amp;גיליון1!$A$32&amp;"'!C6",גיליון1!$B$32)</f>
        <v>30</v>
      </c>
    </row>
    <row r="3" spans="1:6" customHeight="1" ht="3.6"/>
    <row r="4" spans="1:6" customHeight="1" ht="61.15">
      <c r="A4" s="3" t="s">
        <v>1</v>
      </c>
      <c r="B4" s="3"/>
      <c r="C4" s="3"/>
      <c r="D4" s="3"/>
      <c r="E4" s="3"/>
    </row>
    <row r="5" spans="1:6" customHeight="1" ht="2.85"/>
    <row r="6" spans="1:6" customHeight="1" ht="15.2"/>
    <row r="7" spans="1:6" customHeight="1" ht="43.15">
      <c r="A7" s="6" t="str">
        <v>תאריך סיום ההתחייבות 
 (תאריך)</v>
      </c>
      <c r="B7" s="6" t="str">
        <v>סכום ההתחייבות  
 (אלפי ש''ח)</v>
      </c>
      <c r="C7" s="6" t="s">
        <v>51</v>
      </c>
    </row>
    <row r="8" spans="1:6">
      <c r="A8" s="13"/>
      <c r="B8" s="13"/>
      <c r="C8" s="13" t="s">
        <v>52</v>
      </c>
    </row>
    <row r="9" spans="1:6" ht="22.5">
      <c r="A9" s="18">
        <v>45412</v>
      </c>
      <c r="B9" s="15">
        <v>7250.1199999999999</v>
      </c>
      <c r="C9" s="14" t="str">
        <v>*התחיבות קרן טנא 3- טנא קרן להשקעות</v>
      </c>
      <c r="F9" s="19"/>
    </row>
    <row r="10" spans="1:6" ht="22.5">
      <c r="A10" s="18">
        <v>44543</v>
      </c>
      <c r="B10" s="15">
        <v>1334.01</v>
      </c>
      <c r="C10" s="14" t="str">
        <v>GROVE STREET  התחיבות בקרן- גרוב סטריט</v>
      </c>
      <c r="F10" s="19"/>
    </row>
    <row r="11" spans="1:6">
      <c r="A11" s="18">
        <v>42825</v>
      </c>
      <c r="B11" s="15">
        <v>7842.3000000000002</v>
      </c>
      <c r="C11" s="14" t="s">
        <v>304</v>
      </c>
      <c r="F11" s="19"/>
    </row>
    <row r="12" spans="1:6" ht="22.5">
      <c r="A12" s="18">
        <v>44926</v>
      </c>
      <c r="B12" s="15">
        <v>3146.0300000000002</v>
      </c>
      <c r="C12" s="14" t="str">
        <v>דובר 8 התחיבות עתידית קרן הון- פלנוס</v>
      </c>
      <c r="F12" s="19"/>
    </row>
    <row r="13" spans="1:6">
      <c r="A13" s="18">
        <v>43240</v>
      </c>
      <c r="B13" s="14">
        <v>323.68000000000001</v>
      </c>
      <c r="C13" s="14" t="str">
        <v>התחיבות בקרן אפולו 3- אפולו</v>
      </c>
      <c r="F13" s="19"/>
    </row>
    <row r="14" spans="1:6">
      <c r="A14" s="18">
        <v>42287</v>
      </c>
      <c r="B14" s="14">
        <v>209.28999999999999</v>
      </c>
      <c r="C14" s="14" t="str">
        <v>התחיבות בקרן פימי -2- פימי</v>
      </c>
      <c r="F14" s="19"/>
    </row>
    <row r="15" spans="1:6">
      <c r="A15" s="18">
        <v>45169</v>
      </c>
      <c r="B15" s="15">
        <v>3114.8899999999999</v>
      </c>
      <c r="C15" s="14" t="str">
        <v>התחיבות עתידית וינטאג 6- וינטאג</v>
      </c>
      <c r="F15" s="19"/>
    </row>
    <row r="16" spans="1:6" ht="22.5">
      <c r="A16" s="18">
        <v>43764</v>
      </c>
      <c r="B16" s="15">
        <v>3046.23</v>
      </c>
      <c r="C16" s="14" t="str">
        <v>התחיבות עתידית ק'מנוף אוריגו 2- אחר</v>
      </c>
      <c r="F16" s="19"/>
    </row>
    <row r="17" spans="1:6" ht="22.5">
      <c r="A17" s="18">
        <v>43598</v>
      </c>
      <c r="B17" s="15">
        <v>4005.5300000000002</v>
      </c>
      <c r="C17" s="14" t="str">
        <v>התחיבות עתידית-קרן מנוף בראשית- אחר</v>
      </c>
      <c r="F17" s="19"/>
    </row>
    <row r="18" spans="1:6">
      <c r="A18" s="18">
        <v>44374</v>
      </c>
      <c r="B18" s="15">
        <v>1392</v>
      </c>
      <c r="C18" s="14" t="str">
        <v>התחיבות קרן סקיי 2- סקיי</v>
      </c>
      <c r="F18" s="19"/>
    </row>
    <row r="19" spans="1:6">
      <c r="A19" s="18">
        <v>44738</v>
      </c>
      <c r="B19" s="15">
        <v>2878.2600000000002</v>
      </c>
      <c r="C19" s="14" t="str">
        <v>התחיבות קרן פורטיסמו 3- פורטיסימו</v>
      </c>
      <c r="F19" s="19"/>
    </row>
    <row r="20" spans="1:6">
      <c r="A20" s="18">
        <v>44769</v>
      </c>
      <c r="B20" s="15">
        <v>7354.4200000000001</v>
      </c>
      <c r="C20" s="14" t="str">
        <v>התחיבות קרן פימי 5- פימי</v>
      </c>
      <c r="F20" s="19"/>
    </row>
    <row r="21" spans="1:6">
      <c r="A21" s="18">
        <v>41912</v>
      </c>
      <c r="B21" s="14">
        <v>110.86</v>
      </c>
      <c r="C21" s="14" t="str">
        <v>כלל סאן בע"מ</v>
      </c>
      <c r="F21" s="19"/>
    </row>
    <row r="22" spans="1:6">
      <c r="A22" s="18">
        <v>43099</v>
      </c>
      <c r="B22" s="15">
        <v>18078.43</v>
      </c>
      <c r="C22" s="14" t="str">
        <v>מגלים אנרגיה סולארית בע"מ</v>
      </c>
      <c r="F22" s="19"/>
    </row>
    <row r="23" spans="1:6">
      <c r="A23" s="18">
        <v>45077</v>
      </c>
      <c r="B23" s="15">
        <v>3527.0700000000002</v>
      </c>
      <c r="C23" s="14" t="str">
        <v>מגמה 3 התחיבות עתידית - מגמה</v>
      </c>
      <c r="F23" s="19"/>
    </row>
    <row r="24" spans="1:6">
      <c r="A24" s="18">
        <v>42004</v>
      </c>
      <c r="B24" s="15">
        <v>12233.549999999999</v>
      </c>
      <c r="C24" s="14" t="str">
        <v>פרוייקט אנלייט - חלוציות</v>
      </c>
      <c r="F24" s="19"/>
    </row>
    <row r="25" spans="1:6">
      <c r="A25" s="18">
        <v>44500</v>
      </c>
      <c r="B25" s="15">
        <v>6351.3599999999997</v>
      </c>
      <c r="C25" s="14" t="str">
        <v>קרו נוי 1 התחיבות עתידית- אפולו</v>
      </c>
      <c r="F25" s="19"/>
    </row>
    <row r="26" spans="1:6">
      <c r="A26" s="13"/>
      <c r="B26" s="16">
        <v>82198.029999999999</v>
      </c>
      <c r="C26" s="13" t="s">
        <v>71</v>
      </c>
    </row>
    <row r="27" spans="1:6">
      <c r="A27" s="13"/>
      <c r="B27" s="13"/>
      <c r="C27" s="13" t="s">
        <v>72</v>
      </c>
    </row>
    <row r="28" spans="1:6">
      <c r="A28" s="14"/>
      <c r="B28" s="14">
        <v>0</v>
      </c>
      <c r="C28" s="14">
        <v>0</v>
      </c>
    </row>
    <row r="29" spans="1:6">
      <c r="A29" s="13"/>
      <c r="B29" s="13">
        <v>0</v>
      </c>
      <c r="C29" s="13" t="s">
        <v>75</v>
      </c>
    </row>
    <row r="30" spans="1:6">
      <c r="A30" s="10"/>
      <c r="B30" s="11">
        <v>82198.029999999999</v>
      </c>
      <c r="C30" s="10" t="str">
        <v>סה"כ יתרות התחייבות להשקעה</v>
      </c>
    </row>
    <row r="31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38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29.28516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סחיר- לפי עלות מתואמת</v>
      </c>
      <c r="P2" s="12" t="s">
        <f>HYPERLINK("#'"&amp;גיליון1!$A$32&amp;"'!C6",גיליון1!$B$32)</f>
        <v>30</v>
      </c>
    </row>
    <row r="3" spans="1:16" customHeight="1" ht="3.6"/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76</v>
      </c>
      <c r="C7" s="6" t="s">
        <v>328</v>
      </c>
      <c r="D7" s="6" t="s">
        <v>79</v>
      </c>
      <c r="E7" s="6" t="s">
        <v>329</v>
      </c>
      <c r="F7" s="6" t="s">
        <v>47</v>
      </c>
      <c r="G7" s="6" t="s">
        <v>31</v>
      </c>
      <c r="H7" s="6" t="s">
        <v>80</v>
      </c>
      <c r="I7" s="6" t="s">
        <v>233</v>
      </c>
      <c r="J7" s="6" t="s">
        <v>48</v>
      </c>
      <c r="K7" s="6" t="s">
        <v>49</v>
      </c>
      <c r="L7" s="6" t="s">
        <v>90</v>
      </c>
      <c r="M7" s="6" t="s">
        <v>50</v>
      </c>
      <c r="N7" s="6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100</v>
      </c>
    </row>
    <row r="10" spans="1:16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4">
        <v>0</v>
      </c>
      <c r="M10" s="14">
        <v>0</v>
      </c>
      <c r="N10" s="14">
        <v>0</v>
      </c>
    </row>
    <row r="11" spans="1:16" ht="33.75">
      <c r="A11" s="14">
        <v>0.01</v>
      </c>
      <c r="B11" s="14">
        <v>0.13</v>
      </c>
      <c r="C11" s="15">
        <v>1258.22</v>
      </c>
      <c r="D11" s="15">
        <v>1000000.8</v>
      </c>
      <c r="E11" s="14"/>
      <c r="F11" s="14">
        <v>5.2999999999999998</v>
      </c>
      <c r="G11" s="14" t="s">
        <v>65</v>
      </c>
      <c r="H11" s="14">
        <v>1.1499999999999999</v>
      </c>
      <c r="I11" s="14" t="str">
        <v>28/03/07</v>
      </c>
      <c r="J11" s="14" t="s">
        <v>53</v>
      </c>
      <c r="K11" s="14" t="s">
        <v>67</v>
      </c>
      <c r="L11" s="14" t="s">
        <v>105</v>
      </c>
      <c r="M11" s="14">
        <v>2300069</v>
      </c>
      <c r="N11" s="14" t="s">
        <v>106</v>
      </c>
    </row>
    <row r="12" spans="1:16" ht="33.75">
      <c r="A12" s="14">
        <v>0.029999999999999999</v>
      </c>
      <c r="B12" s="14">
        <v>0.14999999999999999</v>
      </c>
      <c r="C12" s="15">
        <v>2430.5599999999999</v>
      </c>
      <c r="D12" s="15">
        <v>1992033</v>
      </c>
      <c r="E12" s="14"/>
      <c r="F12" s="14">
        <v>4.0999999999999996</v>
      </c>
      <c r="G12" s="14" t="s">
        <v>65</v>
      </c>
      <c r="H12" s="14">
        <v>0.95999999999999996</v>
      </c>
      <c r="I12" s="14" t="str">
        <v>21/08/07</v>
      </c>
      <c r="J12" s="14" t="s">
        <v>53</v>
      </c>
      <c r="K12" s="14" t="s">
        <v>67</v>
      </c>
      <c r="L12" s="14" t="s">
        <v>102</v>
      </c>
      <c r="M12" s="14">
        <v>7410152</v>
      </c>
      <c r="N12" s="14" t="s">
        <v>108</v>
      </c>
    </row>
    <row r="13" spans="1:16" ht="33.75">
      <c r="A13" s="14">
        <v>0.040000000000000001</v>
      </c>
      <c r="B13" s="14">
        <v>0.080000000000000002</v>
      </c>
      <c r="C13" s="15">
        <v>3392.52</v>
      </c>
      <c r="D13" s="15">
        <v>3018061</v>
      </c>
      <c r="E13" s="14"/>
      <c r="F13" s="14">
        <v>4.0999999999999996</v>
      </c>
      <c r="G13" s="14" t="s">
        <v>65</v>
      </c>
      <c r="H13" s="14">
        <v>4.1699999999999999</v>
      </c>
      <c r="I13" s="17" t="str">
        <v>11/07/07</v>
      </c>
      <c r="J13" s="14" t="s">
        <v>53</v>
      </c>
      <c r="K13" s="14" t="s">
        <v>67</v>
      </c>
      <c r="L13" s="14" t="s">
        <v>102</v>
      </c>
      <c r="M13" s="14">
        <v>1940402</v>
      </c>
      <c r="N13" s="14" t="s">
        <v>109</v>
      </c>
    </row>
    <row r="14" spans="1:16" ht="22.5">
      <c r="A14" s="14">
        <v>0.02</v>
      </c>
      <c r="B14" s="14">
        <v>0.20000000000000001</v>
      </c>
      <c r="C14" s="15">
        <v>1435.77</v>
      </c>
      <c r="D14" s="15">
        <v>1312620.5</v>
      </c>
      <c r="E14" s="14"/>
      <c r="F14" s="14">
        <v>4.9500000000000002</v>
      </c>
      <c r="G14" s="14" t="s">
        <v>65</v>
      </c>
      <c r="H14" s="14">
        <v>2.6600000000000001</v>
      </c>
      <c r="I14" s="14" t="str">
        <v>31/05/06</v>
      </c>
      <c r="J14" s="14" t="s">
        <v>53</v>
      </c>
      <c r="K14" s="14" t="s">
        <v>110</v>
      </c>
      <c r="L14" s="14" t="s">
        <v>104</v>
      </c>
      <c r="M14" s="14">
        <v>1097385</v>
      </c>
      <c r="N14" s="14" t="s">
        <v>112</v>
      </c>
    </row>
    <row r="15" spans="1:16" ht="22.5">
      <c r="A15" s="14">
        <v>0.050000000000000003</v>
      </c>
      <c r="B15" s="14">
        <v>0.37</v>
      </c>
      <c r="C15" s="15">
        <v>4737.6199999999999</v>
      </c>
      <c r="D15" s="15">
        <v>4528409</v>
      </c>
      <c r="E15" s="14"/>
      <c r="F15" s="14">
        <v>4.75</v>
      </c>
      <c r="G15" s="14" t="s">
        <v>65</v>
      </c>
      <c r="H15" s="14">
        <v>7.5700000000000003</v>
      </c>
      <c r="I15" s="14" t="str">
        <v>18/11/08</v>
      </c>
      <c r="J15" s="14" t="s">
        <v>53</v>
      </c>
      <c r="K15" s="14" t="s">
        <v>110</v>
      </c>
      <c r="L15" s="14" t="s">
        <v>104</v>
      </c>
      <c r="M15" s="14">
        <v>7590128</v>
      </c>
      <c r="N15" s="14" t="s">
        <v>113</v>
      </c>
    </row>
    <row r="16" spans="1:16" ht="33.75">
      <c r="A16" s="14">
        <v>0.029999999999999999</v>
      </c>
      <c r="B16" s="14">
        <v>0.17999999999999999</v>
      </c>
      <c r="C16" s="15">
        <v>2696.0500000000002</v>
      </c>
      <c r="D16" s="15">
        <v>3623063</v>
      </c>
      <c r="E16" s="14"/>
      <c r="F16" s="14">
        <v>5.0999999999999996</v>
      </c>
      <c r="G16" s="14" t="s">
        <v>65</v>
      </c>
      <c r="H16" s="14">
        <v>4.9699999999999998</v>
      </c>
      <c r="I16" s="14" t="str">
        <v>28/11/06</v>
      </c>
      <c r="J16" s="14" t="s">
        <v>53</v>
      </c>
      <c r="K16" s="14" t="s">
        <v>110</v>
      </c>
      <c r="L16" s="14" t="s">
        <v>114</v>
      </c>
      <c r="M16" s="14">
        <v>1260397</v>
      </c>
      <c r="N16" s="14" t="s">
        <v>115</v>
      </c>
    </row>
    <row r="17" spans="1:16" ht="33.75">
      <c r="A17" s="14">
        <v>0.01</v>
      </c>
      <c r="B17" s="14">
        <v>0.13</v>
      </c>
      <c r="C17" s="14">
        <v>886.62</v>
      </c>
      <c r="D17" s="15">
        <v>714896.40000000002</v>
      </c>
      <c r="E17" s="14"/>
      <c r="F17" s="14">
        <v>5.2999999999999998</v>
      </c>
      <c r="G17" s="14" t="s">
        <v>65</v>
      </c>
      <c r="H17" s="14">
        <v>1.22</v>
      </c>
      <c r="I17" s="17" t="str">
        <v>06/03/06</v>
      </c>
      <c r="J17" s="14" t="s">
        <v>53</v>
      </c>
      <c r="K17" s="14" t="s">
        <v>121</v>
      </c>
      <c r="L17" s="14" t="s">
        <v>105</v>
      </c>
      <c r="M17" s="14">
        <v>1096270</v>
      </c>
      <c r="N17" s="14" t="s">
        <v>123</v>
      </c>
    </row>
    <row r="18" spans="1:16" ht="22.5">
      <c r="A18" s="14">
        <v>0.01</v>
      </c>
      <c r="B18" s="14">
        <v>0.070000000000000007</v>
      </c>
      <c r="C18" s="15">
        <v>1280.9200000000001</v>
      </c>
      <c r="D18" s="15">
        <v>1260385</v>
      </c>
      <c r="E18" s="14"/>
      <c r="F18" s="14">
        <v>4.7000000000000002</v>
      </c>
      <c r="G18" s="14" t="s">
        <v>65</v>
      </c>
      <c r="H18" s="14">
        <v>4.1100000000000003</v>
      </c>
      <c r="I18" s="17" t="str">
        <v>05/09/07</v>
      </c>
      <c r="J18" s="14" t="s">
        <v>53</v>
      </c>
      <c r="K18" s="14" t="s">
        <v>121</v>
      </c>
      <c r="L18" s="14" t="s">
        <v>125</v>
      </c>
      <c r="M18" s="14">
        <v>5760160</v>
      </c>
      <c r="N18" s="14" t="s">
        <v>126</v>
      </c>
    </row>
    <row r="19" spans="1:16" ht="22.5">
      <c r="A19" s="14">
        <v>0</v>
      </c>
      <c r="B19" s="14">
        <v>0.19</v>
      </c>
      <c r="C19" s="14">
        <v>174.33000000000001</v>
      </c>
      <c r="D19" s="15">
        <v>139272.84</v>
      </c>
      <c r="E19" s="14"/>
      <c r="F19" s="14">
        <v>4.8499999999999996</v>
      </c>
      <c r="G19" s="14" t="s">
        <v>65</v>
      </c>
      <c r="H19" s="14">
        <v>0.52000000000000002</v>
      </c>
      <c r="I19" s="14" t="s">
        <v>330</v>
      </c>
      <c r="J19" s="14" t="s">
        <v>53</v>
      </c>
      <c r="K19" s="14" t="s">
        <v>121</v>
      </c>
      <c r="L19" s="14" t="s">
        <v>104</v>
      </c>
      <c r="M19" s="14">
        <v>3230067</v>
      </c>
      <c r="N19" s="14" t="s">
        <v>127</v>
      </c>
    </row>
    <row r="20" spans="1:16" ht="33.75">
      <c r="A20" s="14">
        <v>0.029999999999999999</v>
      </c>
      <c r="B20" s="14">
        <v>0.11</v>
      </c>
      <c r="C20" s="15">
        <v>2475.8299999999999</v>
      </c>
      <c r="D20" s="15">
        <v>2026617</v>
      </c>
      <c r="E20" s="14"/>
      <c r="F20" s="14">
        <v>4.7000000000000002</v>
      </c>
      <c r="G20" s="14" t="s">
        <v>65</v>
      </c>
      <c r="H20" s="14">
        <v>0.16</v>
      </c>
      <c r="I20" s="17" t="str">
        <v>06/12/06</v>
      </c>
      <c r="J20" s="14" t="s">
        <v>53</v>
      </c>
      <c r="K20" s="14" t="s">
        <v>121</v>
      </c>
      <c r="L20" s="14" t="s">
        <v>122</v>
      </c>
      <c r="M20" s="14">
        <v>1100064</v>
      </c>
      <c r="N20" s="14" t="s">
        <v>129</v>
      </c>
    </row>
    <row r="21" spans="1:16" ht="22.5">
      <c r="A21" s="14">
        <v>0.01</v>
      </c>
      <c r="B21" s="14">
        <v>0.29999999999999999</v>
      </c>
      <c r="C21" s="14">
        <v>944.41999999999996</v>
      </c>
      <c r="D21" s="15">
        <v>773231.5</v>
      </c>
      <c r="E21" s="14"/>
      <c r="F21" s="14">
        <v>4.7000000000000002</v>
      </c>
      <c r="G21" s="14" t="s">
        <v>65</v>
      </c>
      <c r="H21" s="14">
        <v>1.3799999999999999</v>
      </c>
      <c r="I21" s="14" t="str">
        <v>17/10/07</v>
      </c>
      <c r="J21" s="14" t="s">
        <v>53</v>
      </c>
      <c r="K21" s="14" t="s">
        <v>121</v>
      </c>
      <c r="L21" s="14" t="s">
        <v>104</v>
      </c>
      <c r="M21" s="14">
        <v>1098656</v>
      </c>
      <c r="N21" s="14" t="s">
        <v>130</v>
      </c>
    </row>
    <row r="22" spans="1:16">
      <c r="A22" s="14">
        <v>0.02</v>
      </c>
      <c r="B22" s="14">
        <v>0.089999999999999997</v>
      </c>
      <c r="C22" s="15">
        <v>1926.3800000000001</v>
      </c>
      <c r="D22" s="15">
        <v>1549282</v>
      </c>
      <c r="E22" s="14"/>
      <c r="F22" s="14">
        <v>5.2000000000000002</v>
      </c>
      <c r="G22" s="14" t="s">
        <v>65</v>
      </c>
      <c r="H22" s="14">
        <v>2.3900000000000001</v>
      </c>
      <c r="I22" s="14" t="str">
        <v>14/11/05</v>
      </c>
      <c r="J22" s="14" t="s">
        <v>53</v>
      </c>
      <c r="K22" s="14" t="s">
        <v>121</v>
      </c>
      <c r="L22" s="14" t="s">
        <v>132</v>
      </c>
      <c r="M22" s="14">
        <v>7770142</v>
      </c>
      <c r="N22" s="14" t="s">
        <v>133</v>
      </c>
    </row>
    <row r="23" spans="1:16" ht="45">
      <c r="A23" s="14">
        <v>0.01</v>
      </c>
      <c r="B23" s="14">
        <v>0.35999999999999999</v>
      </c>
      <c r="C23" s="15">
        <v>1163.6700000000001</v>
      </c>
      <c r="D23" s="15">
        <v>1000008</v>
      </c>
      <c r="E23" s="14"/>
      <c r="F23" s="14">
        <v>4.5999999999999996</v>
      </c>
      <c r="G23" s="14" t="s">
        <v>65</v>
      </c>
      <c r="H23" s="14">
        <v>0.48999999999999999</v>
      </c>
      <c r="I23" s="14" t="str">
        <v>13/11/08</v>
      </c>
      <c r="J23" s="14" t="s">
        <v>53</v>
      </c>
      <c r="K23" s="14" t="s">
        <v>145</v>
      </c>
      <c r="L23" s="14" t="s">
        <v>120</v>
      </c>
      <c r="M23" s="14">
        <v>2590263</v>
      </c>
      <c r="N23" s="14" t="s">
        <v>146</v>
      </c>
    </row>
    <row r="24" spans="1:16" ht="22.5">
      <c r="A24" s="14">
        <v>0.040000000000000001</v>
      </c>
      <c r="B24" s="14">
        <v>0.46000000000000002</v>
      </c>
      <c r="C24" s="15">
        <v>3915.7600000000002</v>
      </c>
      <c r="D24" s="15">
        <v>4500000</v>
      </c>
      <c r="E24" s="14"/>
      <c r="F24" s="14">
        <v>4.9500000000000002</v>
      </c>
      <c r="G24" s="14" t="s">
        <v>65</v>
      </c>
      <c r="H24" s="14">
        <v>6.8499999999999996</v>
      </c>
      <c r="I24" s="14" t="s">
        <v>330</v>
      </c>
      <c r="J24" s="14" t="s">
        <v>53</v>
      </c>
      <c r="K24" s="14" t="s">
        <v>150</v>
      </c>
      <c r="L24" s="14" t="s">
        <v>125</v>
      </c>
      <c r="M24" s="14">
        <v>7980154</v>
      </c>
      <c r="N24" s="14" t="str">
        <v>אידיבי פת ט'- אי די בי פיתוח</v>
      </c>
    </row>
    <row r="25" spans="1:16" ht="33.75">
      <c r="A25" s="14">
        <v>0.01</v>
      </c>
      <c r="B25" s="14">
        <v>0.13</v>
      </c>
      <c r="C25" s="14">
        <v>580.76999999999998</v>
      </c>
      <c r="D25" s="15">
        <v>685180</v>
      </c>
      <c r="E25" s="14"/>
      <c r="F25" s="14">
        <v>5.4000000000000004</v>
      </c>
      <c r="G25" s="14" t="s">
        <v>65</v>
      </c>
      <c r="H25" s="14">
        <v>0.72999999999999998</v>
      </c>
      <c r="I25" s="14" t="s">
        <v>330</v>
      </c>
      <c r="J25" s="14" t="s">
        <v>53</v>
      </c>
      <c r="K25" s="14" t="s">
        <v>154</v>
      </c>
      <c r="L25" s="14" t="s">
        <v>135</v>
      </c>
      <c r="M25" s="14">
        <v>1109503</v>
      </c>
      <c r="N25" s="14" t="s">
        <v>155</v>
      </c>
    </row>
    <row r="26" spans="1:16">
      <c r="A26" s="13">
        <v>0.31</v>
      </c>
      <c r="B26" s="13"/>
      <c r="C26" s="16">
        <v>29299.439999999999</v>
      </c>
      <c r="D26" s="16">
        <v>28123060.039999999</v>
      </c>
      <c r="E26" s="13"/>
      <c r="F26" s="13"/>
      <c r="G26" s="13"/>
      <c r="H26" s="13">
        <v>3.8100000000000001</v>
      </c>
      <c r="I26" s="13"/>
      <c r="J26" s="13"/>
      <c r="K26" s="13"/>
      <c r="L26" s="13"/>
      <c r="M26" s="13"/>
      <c r="N26" s="13" t="s">
        <v>157</v>
      </c>
    </row>
    <row r="27" spans="1:1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158</v>
      </c>
    </row>
    <row r="28" spans="1:16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/>
      <c r="J28" s="14"/>
      <c r="K28" s="14">
        <v>0</v>
      </c>
      <c r="L28" s="14">
        <v>0</v>
      </c>
      <c r="M28" s="14">
        <v>0</v>
      </c>
      <c r="N28" s="14">
        <v>0</v>
      </c>
    </row>
    <row r="29" spans="1:16">
      <c r="A29" s="13">
        <v>0</v>
      </c>
      <c r="B29" s="13"/>
      <c r="C29" s="13">
        <v>0</v>
      </c>
      <c r="D29" s="13">
        <v>0</v>
      </c>
      <c r="E29" s="13"/>
      <c r="F29" s="13"/>
      <c r="G29" s="13"/>
      <c r="H29" s="13">
        <v>0</v>
      </c>
      <c r="I29" s="13"/>
      <c r="J29" s="13"/>
      <c r="K29" s="13"/>
      <c r="L29" s="13"/>
      <c r="M29" s="13"/>
      <c r="N29" s="13" t="s">
        <v>163</v>
      </c>
    </row>
    <row r="30" spans="1:1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 t="s">
        <v>164</v>
      </c>
    </row>
    <row r="31" spans="1:16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/>
      <c r="J31" s="14"/>
      <c r="K31" s="14">
        <v>0</v>
      </c>
      <c r="L31" s="14">
        <v>0</v>
      </c>
      <c r="M31" s="14">
        <v>0</v>
      </c>
      <c r="N31" s="14">
        <v>0</v>
      </c>
    </row>
    <row r="32" spans="1:16">
      <c r="A32" s="13">
        <v>0</v>
      </c>
      <c r="B32" s="13"/>
      <c r="C32" s="13">
        <v>0</v>
      </c>
      <c r="D32" s="13">
        <v>0</v>
      </c>
      <c r="E32" s="13"/>
      <c r="F32" s="13"/>
      <c r="G32" s="13"/>
      <c r="H32" s="13">
        <v>0</v>
      </c>
      <c r="I32" s="13"/>
      <c r="J32" s="13"/>
      <c r="K32" s="13"/>
      <c r="L32" s="13"/>
      <c r="M32" s="13"/>
      <c r="N32" s="13" t="s">
        <v>165</v>
      </c>
    </row>
    <row r="33" spans="1:1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 t="s">
        <v>166</v>
      </c>
    </row>
    <row r="34" spans="1:16">
      <c r="A34" s="14">
        <v>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/>
      <c r="J34" s="14"/>
      <c r="K34" s="14">
        <v>0</v>
      </c>
      <c r="L34" s="14">
        <v>0</v>
      </c>
      <c r="M34" s="14">
        <v>0</v>
      </c>
      <c r="N34" s="14">
        <v>0</v>
      </c>
    </row>
    <row r="35" spans="1:16">
      <c r="A35" s="13">
        <v>0</v>
      </c>
      <c r="B35" s="13"/>
      <c r="C35" s="13">
        <v>0</v>
      </c>
      <c r="D35" s="13">
        <v>0</v>
      </c>
      <c r="E35" s="13"/>
      <c r="F35" s="13"/>
      <c r="G35" s="13"/>
      <c r="H35" s="13">
        <v>0</v>
      </c>
      <c r="I35" s="13"/>
      <c r="J35" s="13"/>
      <c r="K35" s="13"/>
      <c r="L35" s="13"/>
      <c r="M35" s="13"/>
      <c r="N35" s="13" t="s">
        <v>167</v>
      </c>
    </row>
    <row r="36" spans="1:16">
      <c r="A36" s="13">
        <v>0.31</v>
      </c>
      <c r="B36" s="13"/>
      <c r="C36" s="16">
        <v>29299.439999999999</v>
      </c>
      <c r="D36" s="16">
        <v>28123060.039999999</v>
      </c>
      <c r="E36" s="13"/>
      <c r="F36" s="13"/>
      <c r="G36" s="13"/>
      <c r="H36" s="13">
        <v>3.8100000000000001</v>
      </c>
      <c r="I36" s="13"/>
      <c r="J36" s="13"/>
      <c r="K36" s="13"/>
      <c r="L36" s="13"/>
      <c r="M36" s="13"/>
      <c r="N36" s="13" t="s">
        <v>71</v>
      </c>
    </row>
    <row r="37" spans="1:16" ht="24">
      <c r="A37" s="10">
        <v>0.31</v>
      </c>
      <c r="B37" s="10"/>
      <c r="C37" s="11">
        <v>29299.439999999999</v>
      </c>
      <c r="D37" s="11">
        <v>28123060.039999999</v>
      </c>
      <c r="E37" s="10"/>
      <c r="F37" s="10"/>
      <c r="G37" s="10"/>
      <c r="H37" s="10">
        <v>3.8100000000000001</v>
      </c>
      <c r="I37" s="10"/>
      <c r="J37" s="10"/>
      <c r="K37" s="10"/>
      <c r="L37" s="10"/>
      <c r="M37" s="10"/>
      <c r="N37" s="10" t="str">
        <v>סה"כ אג"ח קונצרני סחיר- לפי עלות מתואמת</v>
      </c>
    </row>
    <row r="38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3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31.14063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לא סחיר- לפי עלות מתואמת</v>
      </c>
      <c r="P2" s="12" t="s">
        <f>HYPERLINK("#'"&amp;גיליון1!$A$32&amp;"'!C6",גיליון1!$B$32)</f>
        <v>30</v>
      </c>
    </row>
    <row r="3" spans="1:16" customHeight="1" ht="3.6"/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76</v>
      </c>
      <c r="C7" s="6" t="s">
        <v>328</v>
      </c>
      <c r="D7" s="6" t="s">
        <v>79</v>
      </c>
      <c r="E7" s="6" t="s">
        <v>329</v>
      </c>
      <c r="F7" s="6" t="s">
        <v>47</v>
      </c>
      <c r="G7" s="6" t="s">
        <v>31</v>
      </c>
      <c r="H7" s="6" t="s">
        <v>80</v>
      </c>
      <c r="I7" s="6" t="s">
        <v>233</v>
      </c>
      <c r="J7" s="6" t="s">
        <v>48</v>
      </c>
      <c r="K7" s="6" t="s">
        <v>49</v>
      </c>
      <c r="L7" s="6" t="s">
        <v>90</v>
      </c>
      <c r="M7" s="6" t="s">
        <v>50</v>
      </c>
      <c r="N7" s="6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260</v>
      </c>
    </row>
    <row r="10" spans="1:16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4">
        <v>0</v>
      </c>
      <c r="M10" s="14">
        <v>0</v>
      </c>
      <c r="N10" s="14">
        <v>0</v>
      </c>
    </row>
    <row r="11" spans="1:16">
      <c r="A11" s="13">
        <v>0</v>
      </c>
      <c r="B11" s="13"/>
      <c r="C11" s="13">
        <v>0</v>
      </c>
      <c r="D11" s="13">
        <v>0</v>
      </c>
      <c r="E11" s="13"/>
      <c r="F11" s="13"/>
      <c r="G11" s="13"/>
      <c r="H11" s="13">
        <v>0</v>
      </c>
      <c r="I11" s="13"/>
      <c r="J11" s="13"/>
      <c r="K11" s="13"/>
      <c r="L11" s="13"/>
      <c r="M11" s="13"/>
      <c r="N11" s="13" t="s">
        <v>268</v>
      </c>
    </row>
    <row r="12" spans="1:1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158</v>
      </c>
    </row>
    <row r="13" spans="1:16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>
        <v>0</v>
      </c>
      <c r="L13" s="14">
        <v>0</v>
      </c>
      <c r="M13" s="14">
        <v>0</v>
      </c>
      <c r="N13" s="14">
        <v>0</v>
      </c>
    </row>
    <row r="14" spans="1:16">
      <c r="A14" s="13">
        <v>0</v>
      </c>
      <c r="B14" s="13"/>
      <c r="C14" s="13">
        <v>0</v>
      </c>
      <c r="D14" s="13">
        <v>0</v>
      </c>
      <c r="E14" s="13"/>
      <c r="F14" s="13"/>
      <c r="G14" s="13"/>
      <c r="H14" s="13">
        <v>0</v>
      </c>
      <c r="I14" s="13"/>
      <c r="J14" s="13"/>
      <c r="K14" s="13"/>
      <c r="L14" s="13"/>
      <c r="M14" s="13"/>
      <c r="N14" s="13" t="s">
        <v>163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269</v>
      </c>
    </row>
    <row r="16" spans="1:16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/>
      <c r="K16" s="14">
        <v>0</v>
      </c>
      <c r="L16" s="14">
        <v>0</v>
      </c>
      <c r="M16" s="14">
        <v>0</v>
      </c>
      <c r="N16" s="14">
        <v>0</v>
      </c>
    </row>
    <row r="17" spans="1:16">
      <c r="A17" s="13">
        <v>0</v>
      </c>
      <c r="B17" s="13"/>
      <c r="C17" s="13">
        <v>0</v>
      </c>
      <c r="D17" s="13">
        <v>0</v>
      </c>
      <c r="E17" s="13"/>
      <c r="F17" s="13"/>
      <c r="G17" s="13"/>
      <c r="H17" s="13">
        <v>0</v>
      </c>
      <c r="I17" s="13"/>
      <c r="J17" s="13"/>
      <c r="K17" s="13"/>
      <c r="L17" s="13"/>
      <c r="M17" s="13"/>
      <c r="N17" s="13" t="s">
        <v>271</v>
      </c>
    </row>
    <row r="18" spans="1:1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 t="s">
        <v>205</v>
      </c>
    </row>
    <row r="19" spans="1:16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/>
      <c r="K19" s="14">
        <v>0</v>
      </c>
      <c r="L19" s="14">
        <v>0</v>
      </c>
      <c r="M19" s="14">
        <v>0</v>
      </c>
      <c r="N19" s="14">
        <v>0</v>
      </c>
    </row>
    <row r="20" spans="1:16">
      <c r="A20" s="13">
        <v>0</v>
      </c>
      <c r="B20" s="13"/>
      <c r="C20" s="13">
        <v>0</v>
      </c>
      <c r="D20" s="13">
        <v>0</v>
      </c>
      <c r="E20" s="13"/>
      <c r="F20" s="13"/>
      <c r="G20" s="13"/>
      <c r="H20" s="13">
        <v>0</v>
      </c>
      <c r="I20" s="13"/>
      <c r="J20" s="13"/>
      <c r="K20" s="13"/>
      <c r="L20" s="13"/>
      <c r="M20" s="13"/>
      <c r="N20" s="13" t="s">
        <v>206</v>
      </c>
    </row>
    <row r="21" spans="1:16">
      <c r="A21" s="13">
        <v>0</v>
      </c>
      <c r="B21" s="13"/>
      <c r="C21" s="13">
        <v>0</v>
      </c>
      <c r="D21" s="13">
        <v>0</v>
      </c>
      <c r="E21" s="13"/>
      <c r="F21" s="13"/>
      <c r="G21" s="13"/>
      <c r="H21" s="13">
        <v>0</v>
      </c>
      <c r="I21" s="13"/>
      <c r="J21" s="13"/>
      <c r="K21" s="13"/>
      <c r="L21" s="13"/>
      <c r="M21" s="13"/>
      <c r="N21" s="13" t="s">
        <v>71</v>
      </c>
    </row>
    <row r="22" spans="1:16" ht="24">
      <c r="A22" s="10">
        <v>0</v>
      </c>
      <c r="B22" s="10"/>
      <c r="C22" s="10">
        <v>0</v>
      </c>
      <c r="D22" s="10">
        <v>0</v>
      </c>
      <c r="E22" s="10"/>
      <c r="F22" s="10"/>
      <c r="G22" s="10"/>
      <c r="H22" s="10">
        <v>0</v>
      </c>
      <c r="I22" s="10"/>
      <c r="J22" s="10"/>
      <c r="K22" s="10"/>
      <c r="L22" s="10"/>
      <c r="M22" s="10"/>
      <c r="N22" s="10" t="str">
        <v>סה"כ אג"ח קונצרני לא סחיר- לפי עלות מתואמת</v>
      </c>
    </row>
    <row r="23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79"/>
  <sheetViews>
    <sheetView topLeftCell="A2" workbookViewId="0" showGridLines="0">
      <selection activeCell="K2" sqref="K2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25.15">
      <c r="A2" s="2" t="s">
        <v>44</v>
      </c>
      <c r="K2" s="12" t="s">
        <f>HYPERLINK("#'"&amp;גיליון1!$A$32&amp;"'!C6",גיליון1!$B$32)</f>
        <v>30</v>
      </c>
    </row>
    <row r="3" spans="1:11" customHeight="1" ht="3.6">
      <c r="A3" s="3"/>
      <c r="B3" s="4"/>
      <c r="C3" s="4"/>
      <c r="D3" s="3"/>
      <c r="E3" s="4"/>
      <c r="F3" s="4"/>
      <c r="G3" s="3"/>
      <c r="H3" s="4"/>
      <c r="I3" s="4"/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45</v>
      </c>
      <c r="C7" s="6" t="s">
        <v>46</v>
      </c>
      <c r="D7" s="6" t="s">
        <v>47</v>
      </c>
      <c r="E7" s="6" t="s">
        <v>31</v>
      </c>
      <c r="F7" s="6" t="s">
        <v>48</v>
      </c>
      <c r="G7" s="6" t="s">
        <v>49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tr">
        <v>יתרת מזומנים ועו"ש בש"ח</v>
      </c>
    </row>
    <row r="10" spans="1:11">
      <c r="A10" s="14">
        <v>0.68000000000000005</v>
      </c>
      <c r="B10" s="15">
        <f>63817.400000000001-1524.0999999999999-1059.3099999999999</f>
        <v>61233.990000000005</v>
      </c>
      <c r="C10" s="14">
        <v>0</v>
      </c>
      <c r="D10" s="14">
        <v>0</v>
      </c>
      <c r="E10" s="14">
        <v>0</v>
      </c>
      <c r="F10" s="14"/>
      <c r="G10" s="14">
        <v>0</v>
      </c>
      <c r="H10" s="14">
        <v>0</v>
      </c>
      <c r="I10" s="14" t="str">
        <v>עו"ש</v>
      </c>
    </row>
    <row r="11" spans="1:11">
      <c r="A11" s="13">
        <v>0.68000000000000005</v>
      </c>
      <c r="B11" s="16">
        <v>61233.990000000005</v>
      </c>
      <c r="C11" s="13">
        <v>0</v>
      </c>
      <c r="D11" s="13"/>
      <c r="E11" s="13"/>
      <c r="F11" s="13"/>
      <c r="G11" s="13"/>
      <c r="H11" s="13"/>
      <c r="I11" s="13" t="str">
        <v>סה"כ יתרת מזומנים ועו"ש בש"ח</v>
      </c>
    </row>
    <row r="12" spans="1:11">
      <c r="A12" s="13"/>
      <c r="B12" s="13"/>
      <c r="C12" s="13"/>
      <c r="D12" s="13"/>
      <c r="E12" s="13"/>
      <c r="F12" s="13"/>
      <c r="G12" s="13"/>
      <c r="H12" s="13"/>
      <c r="I12" s="13" t="str">
        <v>יתרת מזומנים ועו"ש נקובים במט"ח</v>
      </c>
    </row>
    <row r="13" spans="1:11">
      <c r="A13" s="14">
        <v>0</v>
      </c>
      <c r="B13" s="14">
        <v>6.8600000000000003</v>
      </c>
      <c r="C13" s="14">
        <v>0</v>
      </c>
      <c r="D13" s="14">
        <v>0</v>
      </c>
      <c r="E13" s="14" t="str">
        <v>כתר שבדי </v>
      </c>
      <c r="F13" s="14" t="s">
        <v>53</v>
      </c>
      <c r="G13" s="14" t="s">
        <v>54</v>
      </c>
      <c r="H13" s="14" t="str">
        <v>SEK</v>
      </c>
      <c r="I13" s="14" t="str">
        <v>כתר שוודי-אחר</v>
      </c>
    </row>
    <row r="14" spans="1:11">
      <c r="A14" s="14">
        <v>0.01</v>
      </c>
      <c r="B14" s="14">
        <v>649.63999999999999</v>
      </c>
      <c r="C14" s="14">
        <v>0</v>
      </c>
      <c r="D14" s="14">
        <v>0</v>
      </c>
      <c r="E14" s="14" t="str">
        <v>דולר קנדי </v>
      </c>
      <c r="F14" s="14" t="s">
        <v>53</v>
      </c>
      <c r="G14" s="14" t="s">
        <v>54</v>
      </c>
      <c r="H14" s="14" t="str">
        <v>CAD</v>
      </c>
      <c r="I14" s="14" t="str">
        <v>דולר קנדי-אחר</v>
      </c>
    </row>
    <row r="15" spans="1:11">
      <c r="A15" s="14">
        <v>0</v>
      </c>
      <c r="B15" s="14">
        <v>5.5099999999999998</v>
      </c>
      <c r="C15" s="14">
        <v>0</v>
      </c>
      <c r="D15" s="14">
        <v>0</v>
      </c>
      <c r="E15" s="14" t="s">
        <v>32</v>
      </c>
      <c r="F15" s="14" t="s">
        <v>53</v>
      </c>
      <c r="G15" s="14" t="s">
        <v>54</v>
      </c>
      <c r="H15" s="14" t="s">
        <v>55</v>
      </c>
      <c r="I15" s="14" t="str">
        <v>לי"ש</v>
      </c>
    </row>
    <row r="16" spans="1:11" ht="22.5">
      <c r="A16" s="14">
        <v>0.01</v>
      </c>
      <c r="B16" s="15">
        <v>1332.0999999999999</v>
      </c>
      <c r="C16" s="14">
        <v>0</v>
      </c>
      <c r="D16" s="14">
        <v>0</v>
      </c>
      <c r="E16" s="14" t="s">
        <v>40</v>
      </c>
      <c r="F16" s="14" t="s">
        <v>53</v>
      </c>
      <c r="G16" s="14" t="s">
        <v>54</v>
      </c>
      <c r="H16" s="14" t="str">
        <v>HKD</v>
      </c>
      <c r="I16" s="14" t="s">
        <v>40</v>
      </c>
    </row>
    <row r="17" spans="1:11">
      <c r="A17" s="14">
        <v>0</v>
      </c>
      <c r="B17" s="14">
        <v>0.040000000000000001</v>
      </c>
      <c r="C17" s="14">
        <v>0</v>
      </c>
      <c r="D17" s="14">
        <v>0</v>
      </c>
      <c r="E17" s="14" t="s">
        <v>42</v>
      </c>
      <c r="F17" s="14" t="s">
        <v>53</v>
      </c>
      <c r="G17" s="14" t="s">
        <v>54</v>
      </c>
      <c r="H17" s="14" t="str">
        <v>NOK</v>
      </c>
      <c r="I17" s="14" t="str">
        <v>כתר נורבגי-אחר</v>
      </c>
    </row>
    <row r="18" spans="1:11">
      <c r="A18" s="14">
        <v>0</v>
      </c>
      <c r="B18" s="14">
        <v>0.01</v>
      </c>
      <c r="C18" s="14">
        <v>0</v>
      </c>
      <c r="D18" s="14">
        <v>0</v>
      </c>
      <c r="E18" s="14" t="s">
        <v>56</v>
      </c>
      <c r="F18" s="14" t="s">
        <v>53</v>
      </c>
      <c r="G18" s="14" t="s">
        <v>54</v>
      </c>
      <c r="H18" s="14" t="str">
        <v>MXN</v>
      </c>
      <c r="I18" s="14" t="s">
        <v>56</v>
      </c>
    </row>
    <row r="19" spans="1:11" ht="22.5">
      <c r="A19" s="14">
        <v>0</v>
      </c>
      <c r="B19" s="14">
        <v>84.670000000000002</v>
      </c>
      <c r="C19" s="14">
        <v>0</v>
      </c>
      <c r="D19" s="14">
        <v>0</v>
      </c>
      <c r="E19" s="14" t="s">
        <v>35</v>
      </c>
      <c r="F19" s="14" t="s">
        <v>53</v>
      </c>
      <c r="G19" s="14" t="s">
        <v>54</v>
      </c>
      <c r="H19" s="14" t="s">
        <v>57</v>
      </c>
      <c r="I19" s="14" t="s">
        <v>35</v>
      </c>
    </row>
    <row r="20" spans="1:11" ht="22.5">
      <c r="A20" s="14">
        <v>0</v>
      </c>
      <c r="B20" s="14">
        <v>0</v>
      </c>
      <c r="C20" s="14">
        <v>0</v>
      </c>
      <c r="D20" s="14">
        <v>0</v>
      </c>
      <c r="E20" s="14" t="str">
        <v> פרנק שויצרי</v>
      </c>
      <c r="F20" s="14" t="s">
        <v>53</v>
      </c>
      <c r="G20" s="14" t="s">
        <v>54</v>
      </c>
      <c r="H20" s="14" t="s">
        <v>57</v>
      </c>
      <c r="I20" s="14" t="str">
        <v>פרנק שוויצרי-אחר</v>
      </c>
    </row>
    <row r="21" spans="1:11">
      <c r="A21" s="14">
        <v>0.01</v>
      </c>
      <c r="B21" s="14">
        <v>988.09000000000003</v>
      </c>
      <c r="C21" s="14">
        <v>0</v>
      </c>
      <c r="D21" s="14">
        <v>0</v>
      </c>
      <c r="E21" s="14" t="s">
        <v>34</v>
      </c>
      <c r="F21" s="14" t="s">
        <v>53</v>
      </c>
      <c r="G21" s="14" t="s">
        <v>54</v>
      </c>
      <c r="H21" s="14" t="s">
        <v>58</v>
      </c>
      <c r="I21" s="14" t="s">
        <v>59</v>
      </c>
    </row>
    <row r="22" spans="1:11">
      <c r="A22" s="14">
        <v>0.02</v>
      </c>
      <c r="B22" s="15">
        <f>1828.8399999999999-42.090000000000003</f>
        <v>1786.75</v>
      </c>
      <c r="C22" s="14">
        <v>0</v>
      </c>
      <c r="D22" s="14">
        <v>0</v>
      </c>
      <c r="E22" s="14" t="s">
        <v>34</v>
      </c>
      <c r="F22" s="14" t="s">
        <v>53</v>
      </c>
      <c r="G22" s="14" t="s">
        <v>54</v>
      </c>
      <c r="H22" s="14" t="s">
        <v>58</v>
      </c>
      <c r="I22" s="14" t="s">
        <v>59</v>
      </c>
    </row>
    <row r="23" spans="1:11">
      <c r="A23" s="14">
        <v>0</v>
      </c>
      <c r="B23" s="14">
        <f>-42.090000000000003*0</f>
        <v>0</v>
      </c>
      <c r="C23" s="14">
        <v>0</v>
      </c>
      <c r="D23" s="14">
        <v>0</v>
      </c>
      <c r="E23" s="14" t="str">
        <v>אירו </v>
      </c>
      <c r="F23" s="14" t="s">
        <v>53</v>
      </c>
      <c r="G23" s="14" t="s">
        <v>54</v>
      </c>
      <c r="H23" s="14" t="s">
        <v>58</v>
      </c>
      <c r="I23" s="14" t="str">
        <v>אירו-אחר</v>
      </c>
    </row>
    <row r="24" spans="1:11" ht="22.5">
      <c r="A24" s="14">
        <v>-0.02</v>
      </c>
      <c r="B24" s="15">
        <f>-1524.0999999999999*0</f>
        <v>0</v>
      </c>
      <c r="C24" s="14">
        <v>0</v>
      </c>
      <c r="D24" s="14">
        <v>0</v>
      </c>
      <c r="E24" s="14" t="s">
        <v>37</v>
      </c>
      <c r="F24" s="14" t="s">
        <v>53</v>
      </c>
      <c r="G24" s="14" t="s">
        <v>54</v>
      </c>
      <c r="H24" s="14" t="str">
        <v>AUD</v>
      </c>
      <c r="I24" s="14" t="str">
        <v>דולר אוסטרלי- אחר</v>
      </c>
    </row>
    <row r="25" spans="1:11">
      <c r="A25" s="14">
        <v>0.029999999999999999</v>
      </c>
      <c r="B25" s="15">
        <v>2969.8699999999999</v>
      </c>
      <c r="C25" s="14">
        <v>0</v>
      </c>
      <c r="D25" s="14">
        <v>5.2999999999999998</v>
      </c>
      <c r="E25" s="14" t="s">
        <v>33</v>
      </c>
      <c r="F25" s="14" t="s">
        <v>53</v>
      </c>
      <c r="G25" s="14" t="s">
        <v>54</v>
      </c>
      <c r="H25" s="14" t="s">
        <v>60</v>
      </c>
      <c r="I25" s="14" t="s">
        <v>61</v>
      </c>
    </row>
    <row r="26" spans="1:11">
      <c r="A26" s="14">
        <v>0</v>
      </c>
      <c r="B26" s="14">
        <v>0.070000000000000007</v>
      </c>
      <c r="C26" s="14">
        <v>0</v>
      </c>
      <c r="D26" s="14">
        <v>5.2999999999999998</v>
      </c>
      <c r="E26" s="14" t="s">
        <v>33</v>
      </c>
      <c r="F26" s="14" t="s">
        <v>53</v>
      </c>
      <c r="G26" s="14" t="s">
        <v>54</v>
      </c>
      <c r="H26" s="14" t="s">
        <v>60</v>
      </c>
      <c r="I26" s="14" t="s">
        <v>61</v>
      </c>
    </row>
    <row r="27" spans="1:11">
      <c r="A27" s="14">
        <v>0.10000000000000001</v>
      </c>
      <c r="B27" s="15">
        <v>9509.0799999999999</v>
      </c>
      <c r="C27" s="14">
        <v>0</v>
      </c>
      <c r="D27" s="14">
        <v>5.2999999999999998</v>
      </c>
      <c r="E27" s="14" t="s">
        <v>33</v>
      </c>
      <c r="F27" s="14" t="s">
        <v>53</v>
      </c>
      <c r="G27" s="14" t="s">
        <v>54</v>
      </c>
      <c r="H27" s="14" t="s">
        <v>60</v>
      </c>
      <c r="I27" s="14" t="s">
        <v>61</v>
      </c>
    </row>
    <row r="28" spans="1:11">
      <c r="A28" s="14">
        <v>0.32000000000000001</v>
      </c>
      <c r="B28" s="15">
        <v>30520.849999999999</v>
      </c>
      <c r="C28" s="14">
        <v>0</v>
      </c>
      <c r="D28" s="14">
        <v>5.2999999999999998</v>
      </c>
      <c r="E28" s="14" t="str">
        <v>דולר ארה"ב </v>
      </c>
      <c r="F28" s="14" t="s">
        <v>53</v>
      </c>
      <c r="G28" s="14" t="s">
        <v>54</v>
      </c>
      <c r="H28" s="14" t="s">
        <v>60</v>
      </c>
      <c r="I28" s="14" t="str">
        <v>דולר ארה"ב-אחר</v>
      </c>
    </row>
    <row r="29" spans="1:11">
      <c r="A29" s="14">
        <v>0</v>
      </c>
      <c r="B29" s="14">
        <v>380.97000000000003</v>
      </c>
      <c r="C29" s="14">
        <v>0</v>
      </c>
      <c r="D29" s="14">
        <v>0</v>
      </c>
      <c r="E29" s="14" t="s">
        <v>38</v>
      </c>
      <c r="F29" s="14" t="s">
        <v>53</v>
      </c>
      <c r="G29" s="14" t="s">
        <v>54</v>
      </c>
      <c r="H29" s="14" t="s">
        <v>62</v>
      </c>
      <c r="I29" s="14" t="s">
        <v>63</v>
      </c>
    </row>
    <row r="30" spans="1:11">
      <c r="A30" s="14">
        <v>0</v>
      </c>
      <c r="B30" s="14">
        <v>1.72</v>
      </c>
      <c r="C30" s="14">
        <v>0</v>
      </c>
      <c r="D30" s="14">
        <v>0</v>
      </c>
      <c r="E30" s="14" t="s">
        <v>38</v>
      </c>
      <c r="F30" s="14" t="s">
        <v>53</v>
      </c>
      <c r="G30" s="14" t="s">
        <v>54</v>
      </c>
      <c r="H30" s="14" t="s">
        <v>62</v>
      </c>
      <c r="I30" s="14" t="s">
        <v>63</v>
      </c>
    </row>
    <row r="31" spans="1:11">
      <c r="A31" s="14">
        <v>0.02</v>
      </c>
      <c r="B31" s="15">
        <v>1801.1700000000001</v>
      </c>
      <c r="C31" s="14">
        <v>0</v>
      </c>
      <c r="D31" s="14">
        <v>0</v>
      </c>
      <c r="E31" s="14" t="str">
        <v>יין יפני </v>
      </c>
      <c r="F31" s="14" t="s">
        <v>53</v>
      </c>
      <c r="G31" s="14" t="s">
        <v>54</v>
      </c>
      <c r="H31" s="14" t="s">
        <v>62</v>
      </c>
      <c r="I31" s="14" t="str">
        <v>יין יפני-אחר</v>
      </c>
    </row>
    <row r="32" spans="1:11">
      <c r="A32" s="14">
        <v>-0.01</v>
      </c>
      <c r="B32" s="15">
        <f>-1059.3099999999999*0</f>
        <v>0</v>
      </c>
      <c r="C32" s="14">
        <v>0</v>
      </c>
      <c r="D32" s="14">
        <v>5.2999999999999998</v>
      </c>
      <c r="E32" s="14" t="str">
        <v>ליש"ט </v>
      </c>
      <c r="F32" s="14" t="s">
        <v>53</v>
      </c>
      <c r="G32" s="14" t="s">
        <v>54</v>
      </c>
      <c r="H32" s="14" t="s">
        <v>60</v>
      </c>
      <c r="I32" s="14" t="str">
        <v>לי"ש-אחר</v>
      </c>
    </row>
    <row r="33" spans="1:11">
      <c r="A33" s="14">
        <v>0</v>
      </c>
      <c r="B33" s="14">
        <v>131.24000000000001</v>
      </c>
      <c r="C33" s="14">
        <v>0</v>
      </c>
      <c r="D33" s="14">
        <v>0</v>
      </c>
      <c r="E33" s="14" t="s">
        <v>32</v>
      </c>
      <c r="F33" s="14" t="s">
        <v>53</v>
      </c>
      <c r="G33" s="14" t="s">
        <v>54</v>
      </c>
      <c r="H33" s="14" t="s">
        <v>55</v>
      </c>
      <c r="I33" s="14" t="s">
        <v>64</v>
      </c>
    </row>
    <row r="34" spans="1:11">
      <c r="A34" s="14">
        <v>0</v>
      </c>
      <c r="B34" s="14">
        <v>6.7300000000000004</v>
      </c>
      <c r="C34" s="14">
        <v>0</v>
      </c>
      <c r="D34" s="14">
        <v>0</v>
      </c>
      <c r="E34" s="14" t="s">
        <v>32</v>
      </c>
      <c r="F34" s="14" t="s">
        <v>53</v>
      </c>
      <c r="G34" s="14" t="s">
        <v>54</v>
      </c>
      <c r="H34" s="14" t="s">
        <v>55</v>
      </c>
      <c r="I34" s="14" t="s">
        <v>64</v>
      </c>
    </row>
    <row r="35" spans="1:11" ht="22.5">
      <c r="A35" s="13">
        <v>0.51000000000000001</v>
      </c>
      <c r="B35" s="16">
        <f>47591.959999999999+1059.3099999999999+1524.0999999999999</f>
        <v>50175.369999999995</v>
      </c>
      <c r="C35" s="13">
        <v>0</v>
      </c>
      <c r="D35" s="13"/>
      <c r="E35" s="13"/>
      <c r="F35" s="13"/>
      <c r="G35" s="13"/>
      <c r="H35" s="13"/>
      <c r="I35" s="13" t="str">
        <v>סה"כ יתרת מזומנים ועו"ש נקובים במט"ח</v>
      </c>
    </row>
    <row r="36" spans="1:11">
      <c r="A36" s="13"/>
      <c r="B36" s="13"/>
      <c r="C36" s="13"/>
      <c r="D36" s="13"/>
      <c r="E36" s="13"/>
      <c r="F36" s="13"/>
      <c r="G36" s="13"/>
      <c r="H36" s="13"/>
      <c r="I36" s="13" t="str">
        <v>פח"ק/פר"י</v>
      </c>
    </row>
    <row r="37" spans="1:11" ht="22.5">
      <c r="A37" s="14">
        <v>0</v>
      </c>
      <c r="B37" s="14">
        <v>0.47999999999999998</v>
      </c>
      <c r="C37" s="14">
        <v>0</v>
      </c>
      <c r="D37" s="14">
        <v>0</v>
      </c>
      <c r="E37" s="14" t="s">
        <v>65</v>
      </c>
      <c r="F37" s="14" t="s">
        <v>53</v>
      </c>
      <c r="G37" s="14" t="s">
        <v>54</v>
      </c>
      <c r="H37" s="14" t="str">
        <v>1111111111- 10- בנק לאומי</v>
      </c>
      <c r="I37" s="14" t="s">
        <v>66</v>
      </c>
    </row>
    <row r="38" spans="1:11" ht="22.5">
      <c r="A38" s="14">
        <v>0.070000000000000007</v>
      </c>
      <c r="B38" s="15">
        <v>6970.0799999999999</v>
      </c>
      <c r="C38" s="14">
        <v>0</v>
      </c>
      <c r="D38" s="14">
        <v>0</v>
      </c>
      <c r="E38" s="14" t="s">
        <v>65</v>
      </c>
      <c r="F38" s="14" t="s">
        <v>53</v>
      </c>
      <c r="G38" s="14" t="s">
        <v>54</v>
      </c>
      <c r="H38" s="14" t="str">
        <v>1111111111- 12- בנק הפועלים</v>
      </c>
      <c r="I38" s="14" t="s">
        <v>66</v>
      </c>
    </row>
    <row r="39" spans="1:11" ht="22.5">
      <c r="A39" s="14">
        <v>0</v>
      </c>
      <c r="B39" s="14">
        <v>9.8399999999999999</v>
      </c>
      <c r="C39" s="14">
        <v>0</v>
      </c>
      <c r="D39" s="14">
        <v>0</v>
      </c>
      <c r="E39" s="14" t="s">
        <v>65</v>
      </c>
      <c r="F39" s="14" t="s">
        <v>53</v>
      </c>
      <c r="G39" s="14" t="s">
        <v>67</v>
      </c>
      <c r="H39" s="14" t="str">
        <v>1111111111- 31- בנק הבינלאומי</v>
      </c>
      <c r="I39" s="14" t="s">
        <v>66</v>
      </c>
    </row>
    <row r="40" spans="1:11" ht="22.5">
      <c r="A40" s="14">
        <v>0</v>
      </c>
      <c r="B40" s="14">
        <v>99.959999999999994</v>
      </c>
      <c r="C40" s="14">
        <v>0</v>
      </c>
      <c r="D40" s="14">
        <v>0</v>
      </c>
      <c r="E40" s="14" t="s">
        <v>65</v>
      </c>
      <c r="F40" s="14" t="s">
        <v>53</v>
      </c>
      <c r="G40" s="14" t="s">
        <v>54</v>
      </c>
      <c r="H40" s="14" t="s">
        <v>68</v>
      </c>
      <c r="I40" s="14" t="s">
        <v>66</v>
      </c>
    </row>
    <row r="41" spans="1:11" ht="22.5">
      <c r="A41" s="14">
        <v>0</v>
      </c>
      <c r="B41" s="14">
        <v>0</v>
      </c>
      <c r="C41" s="14">
        <v>0</v>
      </c>
      <c r="D41" s="14">
        <v>0</v>
      </c>
      <c r="E41" s="14" t="s">
        <v>65</v>
      </c>
      <c r="F41" s="14" t="s">
        <v>53</v>
      </c>
      <c r="G41" s="14" t="s">
        <v>54</v>
      </c>
      <c r="H41" s="14" t="s">
        <v>68</v>
      </c>
      <c r="I41" s="14" t="s">
        <v>66</v>
      </c>
    </row>
    <row r="42" spans="1:11" ht="22.5">
      <c r="A42" s="14">
        <v>1.4299999999999999</v>
      </c>
      <c r="B42" s="15">
        <v>134803.37</v>
      </c>
      <c r="C42" s="14">
        <v>0</v>
      </c>
      <c r="D42" s="14">
        <v>0</v>
      </c>
      <c r="E42" s="14" t="s">
        <v>65</v>
      </c>
      <c r="F42" s="14" t="s">
        <v>53</v>
      </c>
      <c r="G42" s="14" t="s">
        <v>54</v>
      </c>
      <c r="H42" s="14" t="s">
        <v>69</v>
      </c>
      <c r="I42" s="14" t="s">
        <v>70</v>
      </c>
    </row>
    <row r="43" spans="1:11" ht="22.5">
      <c r="A43" s="14">
        <v>0.01</v>
      </c>
      <c r="B43" s="14">
        <v>536.39999999999998</v>
      </c>
      <c r="C43" s="14">
        <v>0</v>
      </c>
      <c r="D43" s="14">
        <v>0</v>
      </c>
      <c r="E43" s="14" t="s">
        <v>65</v>
      </c>
      <c r="F43" s="14" t="s">
        <v>53</v>
      </c>
      <c r="G43" s="14" t="s">
        <v>54</v>
      </c>
      <c r="H43" s="14" t="s">
        <v>69</v>
      </c>
      <c r="I43" s="14" t="s">
        <v>70</v>
      </c>
    </row>
    <row r="44" spans="1:11" ht="22.5">
      <c r="A44" s="14">
        <v>0</v>
      </c>
      <c r="B44" s="14">
        <v>263.63999999999999</v>
      </c>
      <c r="C44" s="14">
        <v>0</v>
      </c>
      <c r="D44" s="14">
        <v>0</v>
      </c>
      <c r="E44" s="14" t="s">
        <v>65</v>
      </c>
      <c r="F44" s="14" t="s">
        <v>53</v>
      </c>
      <c r="G44" s="14" t="s">
        <v>67</v>
      </c>
      <c r="H44" s="14" t="str">
        <v>1111111110- 31- בנק הבינלאומי</v>
      </c>
      <c r="I44" s="14" t="s">
        <v>70</v>
      </c>
    </row>
    <row r="45" spans="1:11" ht="22.5">
      <c r="A45" s="14">
        <v>0.029999999999999999</v>
      </c>
      <c r="B45" s="15">
        <v>2774.2600000000002</v>
      </c>
      <c r="C45" s="14">
        <v>0</v>
      </c>
      <c r="D45" s="14">
        <v>0</v>
      </c>
      <c r="E45" s="14" t="s">
        <v>65</v>
      </c>
      <c r="F45" s="14" t="s">
        <v>53</v>
      </c>
      <c r="G45" s="14" t="s">
        <v>54</v>
      </c>
      <c r="H45" s="14" t="str">
        <v>1111111110- 33- פועלים סהר</v>
      </c>
      <c r="I45" s="14" t="s">
        <v>70</v>
      </c>
    </row>
    <row r="46" spans="1:11">
      <c r="A46" s="14">
        <v>0.34999999999999998</v>
      </c>
      <c r="B46" s="15">
        <v>32956.269999999997</v>
      </c>
      <c r="C46" s="14">
        <v>0</v>
      </c>
      <c r="D46" s="14">
        <v>0</v>
      </c>
      <c r="E46" s="14" t="s">
        <v>65</v>
      </c>
      <c r="F46" s="14" t="s">
        <v>53</v>
      </c>
      <c r="G46" s="14" t="s">
        <v>54</v>
      </c>
      <c r="H46" s="14">
        <v>1111111111</v>
      </c>
      <c r="I46" s="14" t="str">
        <v>עו"ש שקלי-אחר</v>
      </c>
    </row>
    <row r="47" spans="1:11" ht="22.5">
      <c r="A47" s="14">
        <v>1.8999999999999999</v>
      </c>
      <c r="B47" s="15">
        <v>178623.35000000001</v>
      </c>
      <c r="C47" s="14">
        <v>0</v>
      </c>
      <c r="D47" s="14">
        <v>0</v>
      </c>
      <c r="E47" s="14" t="s">
        <v>65</v>
      </c>
      <c r="F47" s="14" t="s">
        <v>53</v>
      </c>
      <c r="G47" s="14" t="s">
        <v>54</v>
      </c>
      <c r="H47" s="14" t="str">
        <v>90100001- 310- בנק </v>
      </c>
      <c r="I47" s="14" t="str">
        <v>פקדון שבועי בנק פועלים</v>
      </c>
    </row>
    <row r="48" spans="1:11">
      <c r="A48" s="14">
        <v>2</v>
      </c>
      <c r="B48" s="15">
        <v>188732.07000000001</v>
      </c>
      <c r="C48" s="14">
        <v>0</v>
      </c>
      <c r="D48" s="14">
        <v>0</v>
      </c>
      <c r="E48" s="14" t="s">
        <v>65</v>
      </c>
      <c r="F48" s="14" t="s">
        <v>53</v>
      </c>
      <c r="G48" s="14" t="s">
        <v>54</v>
      </c>
      <c r="H48" s="14">
        <v>1111111111</v>
      </c>
      <c r="I48" s="14" t="str">
        <v>עו"ש שקלי</v>
      </c>
    </row>
    <row r="49" spans="1:11">
      <c r="A49" s="13">
        <v>5.79</v>
      </c>
      <c r="B49" s="16">
        <v>545769.71999999997</v>
      </c>
      <c r="C49" s="13">
        <v>0</v>
      </c>
      <c r="D49" s="13"/>
      <c r="E49" s="13"/>
      <c r="F49" s="13"/>
      <c r="G49" s="13"/>
      <c r="H49" s="13"/>
      <c r="I49" s="13" t="str">
        <v>סה"כ פח"ק/פר"י</v>
      </c>
    </row>
    <row r="50" spans="1:11">
      <c r="A50" s="13"/>
      <c r="B50" s="13"/>
      <c r="C50" s="13"/>
      <c r="D50" s="13"/>
      <c r="E50" s="13"/>
      <c r="F50" s="13"/>
      <c r="G50" s="13"/>
      <c r="H50" s="13"/>
      <c r="I50" s="13" t="str">
        <v>פק"מ לתקופה של עד 3 חודשים</v>
      </c>
    </row>
    <row r="51" spans="1:11">
      <c r="A51" s="14">
        <v>0.72999999999999998</v>
      </c>
      <c r="B51" s="15">
        <v>68442.059999999998</v>
      </c>
      <c r="C51" s="14">
        <v>0</v>
      </c>
      <c r="D51" s="14">
        <v>0</v>
      </c>
      <c r="E51" s="14" t="s">
        <v>65</v>
      </c>
      <c r="F51" s="14" t="s">
        <v>53</v>
      </c>
      <c r="G51" s="14" t="s">
        <v>53</v>
      </c>
      <c r="H51" s="14" t="str">
        <v>223- 310- בנק </v>
      </c>
      <c r="I51" s="14" t="str">
        <v>פקדון  שבועי בב. מזרחי</v>
      </c>
    </row>
    <row r="52" spans="1:11">
      <c r="A52" s="14">
        <v>0.28999999999999998</v>
      </c>
      <c r="B52" s="15">
        <v>27378.75</v>
      </c>
      <c r="C52" s="14">
        <v>0</v>
      </c>
      <c r="D52" s="14">
        <v>0.45000000000000001</v>
      </c>
      <c r="E52" s="14" t="s">
        <v>34</v>
      </c>
      <c r="F52" s="14" t="s">
        <v>53</v>
      </c>
      <c r="G52" s="14" t="s">
        <v>53</v>
      </c>
      <c r="H52" s="14" t="str">
        <v>92- 310- בנק </v>
      </c>
      <c r="I52" s="14" t="str">
        <v>פק"מ שבועי אירו- בנק מזרחי טפחות</v>
      </c>
    </row>
    <row r="53" spans="1:11" ht="22.5">
      <c r="A53" s="13">
        <v>1.02</v>
      </c>
      <c r="B53" s="16">
        <v>95820.809999999998</v>
      </c>
      <c r="C53" s="13">
        <v>0</v>
      </c>
      <c r="D53" s="13"/>
      <c r="E53" s="13"/>
      <c r="F53" s="13"/>
      <c r="G53" s="13"/>
      <c r="H53" s="13"/>
      <c r="I53" s="13" t="str">
        <v>סה"כ פק"מ לתקופה של עד 3 חודשים</v>
      </c>
    </row>
    <row r="54" spans="1:11">
      <c r="A54" s="13"/>
      <c r="B54" s="13"/>
      <c r="C54" s="13"/>
      <c r="D54" s="13"/>
      <c r="E54" s="13"/>
      <c r="F54" s="13"/>
      <c r="G54" s="13"/>
      <c r="H54" s="13"/>
      <c r="I54" s="13" t="str">
        <v>פקדון צמוד מדד עד 3 חודשים</v>
      </c>
    </row>
    <row r="55" spans="1:11">
      <c r="A55" s="14">
        <v>0</v>
      </c>
      <c r="B55" s="14">
        <v>0</v>
      </c>
      <c r="C55" s="14">
        <v>0</v>
      </c>
      <c r="D55" s="14">
        <v>0</v>
      </c>
      <c r="E55" s="14">
        <v>0</v>
      </c>
      <c r="F55" s="14"/>
      <c r="G55" s="14">
        <v>0</v>
      </c>
      <c r="H55" s="14">
        <v>0</v>
      </c>
      <c r="I55" s="14">
        <v>0</v>
      </c>
    </row>
    <row r="56" spans="1:11">
      <c r="A56" s="13">
        <v>0</v>
      </c>
      <c r="B56" s="13">
        <v>0</v>
      </c>
      <c r="C56" s="13">
        <v>0</v>
      </c>
      <c r="D56" s="13"/>
      <c r="E56" s="13"/>
      <c r="F56" s="13"/>
      <c r="G56" s="13"/>
      <c r="H56" s="13"/>
      <c r="I56" s="13" t="str">
        <v>סה"כ פקדון צמוד מדד עד 3 חודשים</v>
      </c>
    </row>
    <row r="57" spans="1:11">
      <c r="A57" s="13"/>
      <c r="B57" s="13"/>
      <c r="C57" s="13"/>
      <c r="D57" s="13"/>
      <c r="E57" s="13"/>
      <c r="F57" s="13"/>
      <c r="G57" s="13"/>
      <c r="H57" s="13"/>
      <c r="I57" s="13" t="str">
        <v>פקדון צמוד מט"ח עד 3 חודשים</v>
      </c>
    </row>
    <row r="58" spans="1:11">
      <c r="A58" s="14">
        <v>0</v>
      </c>
      <c r="B58" s="14">
        <v>0</v>
      </c>
      <c r="C58" s="14">
        <v>0</v>
      </c>
      <c r="D58" s="14">
        <v>0</v>
      </c>
      <c r="E58" s="14">
        <v>0</v>
      </c>
      <c r="F58" s="14"/>
      <c r="G58" s="14">
        <v>0</v>
      </c>
      <c r="H58" s="14">
        <v>0</v>
      </c>
      <c r="I58" s="14">
        <v>0</v>
      </c>
    </row>
    <row r="59" spans="1:11" ht="22.5">
      <c r="A59" s="13">
        <v>0</v>
      </c>
      <c r="B59" s="13">
        <v>0</v>
      </c>
      <c r="C59" s="13">
        <v>0</v>
      </c>
      <c r="D59" s="13"/>
      <c r="E59" s="13"/>
      <c r="F59" s="13"/>
      <c r="G59" s="13"/>
      <c r="H59" s="13"/>
      <c r="I59" s="13" t="str">
        <v>סה"כ פקדון צמוד מט"ח עד 3 חודשים</v>
      </c>
    </row>
    <row r="60" spans="1:11">
      <c r="A60" s="13"/>
      <c r="B60" s="13"/>
      <c r="C60" s="13"/>
      <c r="D60" s="13"/>
      <c r="E60" s="13"/>
      <c r="F60" s="13"/>
      <c r="G60" s="13"/>
      <c r="H60" s="13"/>
      <c r="I60" s="13" t="str">
        <v>פקדונות במט"ח עד 3 חודשים</v>
      </c>
    </row>
    <row r="61" spans="1:11">
      <c r="A61" s="14">
        <v>0</v>
      </c>
      <c r="B61" s="14">
        <v>0</v>
      </c>
      <c r="C61" s="14">
        <v>0</v>
      </c>
      <c r="D61" s="14">
        <v>0</v>
      </c>
      <c r="E61" s="14">
        <v>0</v>
      </c>
      <c r="F61" s="14"/>
      <c r="G61" s="14">
        <v>0</v>
      </c>
      <c r="H61" s="14">
        <v>0</v>
      </c>
      <c r="I61" s="14">
        <v>0</v>
      </c>
    </row>
    <row r="62" spans="1:11">
      <c r="A62" s="13">
        <v>0</v>
      </c>
      <c r="B62" s="13">
        <v>0</v>
      </c>
      <c r="C62" s="13">
        <v>0</v>
      </c>
      <c r="D62" s="13"/>
      <c r="E62" s="13"/>
      <c r="F62" s="13"/>
      <c r="G62" s="13"/>
      <c r="H62" s="13"/>
      <c r="I62" s="13" t="str">
        <v>סה"כ פקדונות במט"ח עד 3 חודשים</v>
      </c>
    </row>
    <row r="63" spans="1:11">
      <c r="A63" s="13">
        <v>7.9900000000000002</v>
      </c>
      <c r="B63" s="16">
        <v>752999.89000000001</v>
      </c>
      <c r="C63" s="13">
        <v>0</v>
      </c>
      <c r="D63" s="13"/>
      <c r="E63" s="13"/>
      <c r="F63" s="13"/>
      <c r="G63" s="13"/>
      <c r="H63" s="13"/>
      <c r="I63" s="13" t="s">
        <v>71</v>
      </c>
    </row>
    <row r="64" spans="1:11">
      <c r="A64" s="13"/>
      <c r="B64" s="13"/>
      <c r="C64" s="13"/>
      <c r="D64" s="13"/>
      <c r="E64" s="13"/>
      <c r="F64" s="13"/>
      <c r="G64" s="13"/>
      <c r="H64" s="13"/>
      <c r="I64" s="13" t="s">
        <v>72</v>
      </c>
    </row>
    <row r="65" spans="1:11" ht="22.5">
      <c r="A65" s="13"/>
      <c r="B65" s="13"/>
      <c r="C65" s="13"/>
      <c r="D65" s="13"/>
      <c r="E65" s="13"/>
      <c r="F65" s="13"/>
      <c r="G65" s="13"/>
      <c r="H65" s="13"/>
      <c r="I65" s="13" t="str">
        <v>יתרות מזומנים ועו"ש נקובים במט"ח בחו"ל</v>
      </c>
    </row>
    <row r="66" spans="1:11">
      <c r="A66" s="14">
        <v>0</v>
      </c>
      <c r="B66" s="14">
        <v>0</v>
      </c>
      <c r="C66" s="14">
        <v>0</v>
      </c>
      <c r="D66" s="14">
        <v>0</v>
      </c>
      <c r="E66" s="14">
        <v>0</v>
      </c>
      <c r="F66" s="14"/>
      <c r="G66" s="14">
        <v>0</v>
      </c>
      <c r="H66" s="14">
        <v>0</v>
      </c>
      <c r="I66" s="14">
        <v>0</v>
      </c>
    </row>
    <row r="67" spans="1:11" ht="22.5">
      <c r="A67" s="13">
        <v>0</v>
      </c>
      <c r="B67" s="13">
        <v>0</v>
      </c>
      <c r="C67" s="13">
        <v>0</v>
      </c>
      <c r="D67" s="13"/>
      <c r="E67" s="13"/>
      <c r="F67" s="13"/>
      <c r="G67" s="13"/>
      <c r="H67" s="13"/>
      <c r="I67" s="13" t="str">
        <v>סה"כ יתרות מזומנים ועו"ש נקובים במט"ח בחו"ל</v>
      </c>
    </row>
    <row r="68" spans="1:11">
      <c r="A68" s="13"/>
      <c r="B68" s="13"/>
      <c r="C68" s="13"/>
      <c r="D68" s="13"/>
      <c r="E68" s="13"/>
      <c r="F68" s="13"/>
      <c r="G68" s="13"/>
      <c r="H68" s="13"/>
      <c r="I68" s="13" t="str">
        <v>פקדונות במט"ח עד 3 חודשים בחו"ל</v>
      </c>
    </row>
    <row r="69" spans="1:11" ht="22.5">
      <c r="A69" s="14">
        <v>0.01</v>
      </c>
      <c r="B69" s="14">
        <v>493.22000000000003</v>
      </c>
      <c r="C69" s="14">
        <v>0</v>
      </c>
      <c r="D69" s="14">
        <v>0.35999999999999999</v>
      </c>
      <c r="E69" s="14" t="s">
        <v>33</v>
      </c>
      <c r="F69" s="14" t="s">
        <v>53</v>
      </c>
      <c r="G69" s="14" t="s">
        <v>54</v>
      </c>
      <c r="H69" s="14" t="s">
        <v>73</v>
      </c>
      <c r="I69" s="14" t="str">
        <v>פקדון $ 10.09 עד 10.10- בנק לאומי</v>
      </c>
    </row>
    <row r="70" spans="1:11" ht="22.5">
      <c r="A70" s="14">
        <v>0.059999999999999998</v>
      </c>
      <c r="B70" s="15">
        <v>5822.4399999999996</v>
      </c>
      <c r="C70" s="14">
        <v>0</v>
      </c>
      <c r="D70" s="14">
        <v>0.040000000000000001</v>
      </c>
      <c r="E70" s="14" t="s">
        <v>34</v>
      </c>
      <c r="F70" s="14" t="s">
        <v>53</v>
      </c>
      <c r="G70" s="14" t="s">
        <v>54</v>
      </c>
      <c r="H70" s="14" t="s">
        <v>74</v>
      </c>
      <c r="I70" s="14" t="str">
        <v>פקדון אירו 10.9.14 עד 10.10.14- בנק לאומי</v>
      </c>
    </row>
    <row r="71" spans="1:11" ht="22.5">
      <c r="A71" s="14">
        <v>0.02</v>
      </c>
      <c r="B71" s="15">
        <v>2203.9899999999998</v>
      </c>
      <c r="C71" s="14">
        <v>0</v>
      </c>
      <c r="D71" s="14">
        <v>0.089999999999999997</v>
      </c>
      <c r="E71" s="14" t="s">
        <v>34</v>
      </c>
      <c r="F71" s="14" t="s">
        <v>53</v>
      </c>
      <c r="G71" s="14" t="s">
        <v>54</v>
      </c>
      <c r="H71" s="14" t="s">
        <v>74</v>
      </c>
      <c r="I71" s="14" t="str">
        <v>פקדון אירו פועלים 10.9.14 עד 10.10.14- בנק לאומי</v>
      </c>
    </row>
    <row r="72" spans="1:11" ht="22.5">
      <c r="A72" s="14">
        <v>0.14000000000000001</v>
      </c>
      <c r="B72" s="15">
        <v>13322.059999999999</v>
      </c>
      <c r="C72" s="14">
        <v>0</v>
      </c>
      <c r="D72" s="14">
        <v>0.44</v>
      </c>
      <c r="E72" s="14" t="s">
        <v>34</v>
      </c>
      <c r="F72" s="14" t="s">
        <v>53</v>
      </c>
      <c r="G72" s="14" t="s">
        <v>54</v>
      </c>
      <c r="H72" s="14" t="s">
        <v>74</v>
      </c>
      <c r="I72" s="14" t="str">
        <v>פקדון יורו 12.8.14 עד 12.11.14- בנק לאומי</v>
      </c>
    </row>
    <row r="73" spans="1:11" ht="22.5">
      <c r="A73" s="14">
        <v>0.02</v>
      </c>
      <c r="B73" s="15">
        <v>2051.5999999999999</v>
      </c>
      <c r="C73" s="14">
        <v>0</v>
      </c>
      <c r="D73" s="14">
        <v>0.27000000000000002</v>
      </c>
      <c r="E73" s="14" t="s">
        <v>33</v>
      </c>
      <c r="F73" s="14" t="s">
        <v>53</v>
      </c>
      <c r="G73" s="14" t="s">
        <v>54</v>
      </c>
      <c r="H73" s="14" t="s">
        <v>73</v>
      </c>
      <c r="I73" s="14" t="str">
        <v>פקדון לאומי $ 12.09 עד 14.10- בנק לאומי</v>
      </c>
    </row>
    <row r="74" spans="1:11" ht="22.5">
      <c r="A74" s="14">
        <v>0.059999999999999998</v>
      </c>
      <c r="B74" s="15">
        <v>5953.4200000000001</v>
      </c>
      <c r="C74" s="14">
        <v>0</v>
      </c>
      <c r="D74" s="14">
        <v>0.32000000000000001</v>
      </c>
      <c r="E74" s="14" t="s">
        <v>33</v>
      </c>
      <c r="F74" s="14" t="s">
        <v>53</v>
      </c>
      <c r="G74" s="14" t="s">
        <v>54</v>
      </c>
      <c r="H74" s="14" t="s">
        <v>73</v>
      </c>
      <c r="I74" s="14" t="str">
        <v>פקדון $ 11.09 עד 14.10- בנק מזרחי טפחות</v>
      </c>
    </row>
    <row r="75" spans="1:11" ht="22.5">
      <c r="A75" s="14">
        <v>0.59999999999999998</v>
      </c>
      <c r="B75" s="15">
        <v>56143.389999999999</v>
      </c>
      <c r="C75" s="14">
        <v>0</v>
      </c>
      <c r="D75" s="14">
        <v>0.84999999999999998</v>
      </c>
      <c r="E75" s="14" t="s">
        <v>33</v>
      </c>
      <c r="F75" s="14" t="s">
        <v>53</v>
      </c>
      <c r="G75" s="14" t="s">
        <v>54</v>
      </c>
      <c r="H75" s="14" t="s">
        <v>73</v>
      </c>
      <c r="I75" s="14" t="str">
        <v>פקדון דולר 12.8.14 עד 12.11.14- בנק מזרחי טפחות</v>
      </c>
    </row>
    <row r="76" spans="1:11" ht="22.5">
      <c r="A76" s="13">
        <v>0.91000000000000003</v>
      </c>
      <c r="B76" s="16">
        <v>85990.110000000001</v>
      </c>
      <c r="C76" s="13">
        <v>0</v>
      </c>
      <c r="D76" s="13"/>
      <c r="E76" s="13"/>
      <c r="F76" s="13"/>
      <c r="G76" s="13"/>
      <c r="H76" s="13"/>
      <c r="I76" s="13" t="str">
        <v>סה"כ פקדונות במט"ח עד 3 חודשים בחו"ל</v>
      </c>
    </row>
    <row r="77" spans="1:11">
      <c r="A77" s="13">
        <v>0.91000000000000003</v>
      </c>
      <c r="B77" s="16">
        <v>85990.110000000001</v>
      </c>
      <c r="C77" s="13">
        <v>0</v>
      </c>
      <c r="D77" s="13"/>
      <c r="E77" s="13"/>
      <c r="F77" s="13"/>
      <c r="G77" s="13"/>
      <c r="H77" s="13"/>
      <c r="I77" s="13" t="s">
        <v>75</v>
      </c>
    </row>
    <row r="78" spans="1:11">
      <c r="A78" s="10">
        <v>8.9000000000000004</v>
      </c>
      <c r="B78" s="11">
        <v>838990</v>
      </c>
      <c r="C78" s="10">
        <v>0</v>
      </c>
      <c r="D78" s="10"/>
      <c r="E78" s="10"/>
      <c r="F78" s="10"/>
      <c r="G78" s="10"/>
      <c r="H78" s="10"/>
      <c r="I78" s="10" t="str">
        <v>סה"כ מזומנים ושווי מזומנים</v>
      </c>
    </row>
    <row r="79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I4"/>
    <mergeCell ref="A3:C3"/>
    <mergeCell ref="D3:F3"/>
    <mergeCell ref="G3:I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2"/>
  <sheetViews>
    <sheetView workbookViewId="0" showGridLines="0">
      <selection activeCell="P2" sqref="P2"/>
    </sheetView>
  </sheetViews>
  <sheetFormatPr defaultRowHeight="12.75"/>
  <cols>
    <col min="1" max="1" style="1" width="9.425781" customWidth="1"/>
    <col min="2" max="3" style="1" width="14.14062" customWidth="1"/>
    <col min="4" max="4" style="1" width="9.425781" customWidth="1"/>
    <col min="5" max="6" style="1" width="7.285156" customWidth="1"/>
    <col min="7" max="8" style="1" width="9.425781" customWidth="1"/>
    <col min="9" max="10" style="1" width="7.285156" customWidth="1"/>
    <col min="11" max="11" style="1" width="10.14062" customWidth="1"/>
    <col min="12" max="12" style="1" width="14.14062" customWidth="1"/>
    <col min="13" max="13" style="1" width="8.710938" customWidth="1"/>
    <col min="14" max="14" style="1" width="20.42578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">
        <v>331</v>
      </c>
      <c r="P2" s="12" t="s">
        <f>HYPERLINK("#'"&amp;גיליון1!$A$32&amp;"'!C6",גיליון1!$B$32)</f>
        <v>30</v>
      </c>
    </row>
    <row r="3" spans="1:16" customHeight="1" ht="3.6"/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328</v>
      </c>
      <c r="C7" s="6" t="s">
        <v>79</v>
      </c>
      <c r="D7" s="6" t="s">
        <v>329</v>
      </c>
      <c r="E7" s="6" t="s">
        <v>47</v>
      </c>
      <c r="F7" s="6" t="s">
        <v>31</v>
      </c>
      <c r="G7" s="6" t="s">
        <v>80</v>
      </c>
      <c r="H7" s="6" t="str">
        <v>תאריך הקצאה 
 אחרון</v>
      </c>
      <c r="I7" s="6" t="s">
        <v>48</v>
      </c>
      <c r="J7" s="6" t="str">
        <v>דירוג הלווה</v>
      </c>
      <c r="K7" s="6" t="str">
        <v>מספר ני''ע 
 לרכישה</v>
      </c>
      <c r="L7" s="6" t="str">
        <v>שם ני''ע 
 לרכישה</v>
      </c>
      <c r="M7" s="6" t="str">
        <v>מספר ח''פ</v>
      </c>
      <c r="N7" s="6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>
        <v>0</v>
      </c>
    </row>
    <row r="9" spans="1:16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7" t="s">
        <v>250</v>
      </c>
      <c r="I9" s="14" t="s">
        <v>88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</row>
    <row r="10" spans="1:16">
      <c r="A10" s="13">
        <v>0</v>
      </c>
      <c r="B10" s="13">
        <v>0</v>
      </c>
      <c r="C10" s="13"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 t="s">
        <v>231</v>
      </c>
    </row>
    <row r="11" spans="1:16" ht="24">
      <c r="A11" s="10">
        <v>0</v>
      </c>
      <c r="B11" s="10">
        <v>0</v>
      </c>
      <c r="C11" s="10"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 t="str">
        <v>סה"כ מסגרות מנוצלות ללווים</v>
      </c>
    </row>
    <row r="1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290"/>
  <sheetViews>
    <sheetView topLeftCell="E1" workbookViewId="0" rightToLeft="1">
      <selection activeCell="F26" sqref="F26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0625" hidden="1" customWidth="1" outlineLevel="1"/>
    <col min="4" max="4" style="1" width="26.28516" hidden="1" customWidth="1" outlineLevel="1"/>
    <col min="5" max="5" style="1" width="9.140625" collapsed="1"/>
    <col min="6" max="6" style="1" width="28" bestFit="1" customWidth="1"/>
    <col min="7" max="16384" style="1" width="9.140625"/>
  </cols>
  <sheetData>
    <row r="1" spans="1:16384" customHeight="1" ht="13.5">
      <c r="A1" s="20" t="s">
        <v>3</v>
      </c>
      <c r="B1" s="5" t="s">
        <v>44</v>
      </c>
    </row>
    <row r="2" spans="1:16384" customHeight="1" ht="13.5">
      <c r="A2" s="20" t="s">
        <v>4</v>
      </c>
      <c r="B2" s="5"/>
    </row>
    <row r="3" spans="1:16384" customHeight="1" ht="13.5">
      <c r="A3" s="20" t="s">
        <v>5</v>
      </c>
      <c r="B3" s="21" t="s">
        <v>332</v>
      </c>
      <c r="D3" s="5"/>
      <c r="E3" s="22"/>
      <c r="F3" s="5"/>
    </row>
    <row r="4" spans="1:16384" customHeight="1" ht="13.5">
      <c r="A4" s="23" t="s">
        <v>6</v>
      </c>
      <c r="B4" s="24" t="s">
        <v>333</v>
      </c>
      <c r="C4" s="25"/>
      <c r="D4" s="24"/>
      <c r="E4" s="26"/>
      <c r="F4" s="27"/>
      <c r="G4" s="26"/>
      <c r="H4" s="26"/>
      <c r="I4" s="26"/>
      <c r="J4" s="26"/>
    </row>
    <row r="5" spans="1:16384" customHeight="1" ht="13.5">
      <c r="A5" s="20" t="s">
        <v>7</v>
      </c>
      <c r="B5" s="5" t="s">
        <v>334</v>
      </c>
    </row>
    <row r="6" spans="1:16384" customHeight="1" ht="13.5">
      <c r="A6" s="28" t="s">
        <v>8</v>
      </c>
      <c r="B6" s="5" t="s">
        <v>335</v>
      </c>
    </row>
    <row r="7" spans="1:16384" customHeight="1" ht="13.5">
      <c r="A7" s="20" t="s">
        <v>9</v>
      </c>
      <c r="B7" s="5" t="s">
        <v>336</v>
      </c>
    </row>
    <row r="8" spans="1:16384" customHeight="1" ht="13.5">
      <c r="A8" s="20" t="s">
        <v>10</v>
      </c>
      <c r="B8" s="5" t="s">
        <v>337</v>
      </c>
    </row>
    <row r="9" spans="1:16384" customHeight="1" ht="13.5">
      <c r="A9" s="20" t="s">
        <v>11</v>
      </c>
      <c r="B9" s="5" t="s">
        <v>338</v>
      </c>
    </row>
    <row r="10" spans="1:16384" customHeight="1" ht="13.5">
      <c r="A10" s="20" t="s">
        <v>12</v>
      </c>
      <c r="B10" s="5" t="s">
        <v>339</v>
      </c>
    </row>
    <row r="11" spans="1:16384" customHeight="1" ht="13.5">
      <c r="A11" s="20" t="s">
        <v>13</v>
      </c>
      <c r="B11" s="5" t="s">
        <v>340</v>
      </c>
    </row>
    <row r="12" spans="1:16384" customHeight="1" ht="13.5">
      <c r="A12" s="20" t="s">
        <v>14</v>
      </c>
      <c r="B12" s="5" t="s">
        <v>341</v>
      </c>
    </row>
    <row r="13" spans="1:16384" customHeight="1" ht="13.5">
      <c r="A13" s="20" t="s">
        <v>15</v>
      </c>
      <c r="B13" s="5"/>
    </row>
    <row r="14" spans="1:16384" customHeight="1" ht="13.5">
      <c r="A14" s="20" t="s">
        <v>5</v>
      </c>
      <c r="B14" s="5" t="s">
        <v>342</v>
      </c>
      <c r="D14" s="5"/>
      <c r="F14" s="5"/>
    </row>
    <row r="15" spans="1:16384" customHeight="1" ht="13.5">
      <c r="A15" s="20" t="s">
        <v>6</v>
      </c>
      <c r="B15" s="5" t="s">
        <v>343</v>
      </c>
      <c r="D15" s="5"/>
      <c r="F15" s="5"/>
    </row>
    <row r="16" spans="1:16384" customHeight="1" ht="13.5">
      <c r="A16" s="20" t="s">
        <v>7</v>
      </c>
      <c r="B16" s="5" t="s">
        <v>344</v>
      </c>
    </row>
    <row r="17" spans="1:16384" customHeight="1" ht="13.5">
      <c r="A17" s="20" t="s">
        <v>8</v>
      </c>
      <c r="B17" s="5" t="s">
        <v>345</v>
      </c>
    </row>
    <row r="18" spans="1:16384" customHeight="1" ht="13.5">
      <c r="A18" s="20" t="s">
        <v>16</v>
      </c>
      <c r="B18" s="5" t="s">
        <v>346</v>
      </c>
    </row>
    <row r="19" spans="1:16384" customHeight="1" ht="13.5">
      <c r="A19" s="20" t="s">
        <v>17</v>
      </c>
      <c r="B19" s="5" t="s">
        <v>347</v>
      </c>
    </row>
    <row r="20" spans="1:16384" customHeight="1" ht="13.5">
      <c r="A20" s="20" t="s">
        <v>18</v>
      </c>
      <c r="B20" s="5" t="s">
        <v>348</v>
      </c>
    </row>
    <row r="21" spans="1:16384" customHeight="1" ht="13.5">
      <c r="A21" s="20" t="s">
        <v>19</v>
      </c>
      <c r="B21" s="5" t="s">
        <v>349</v>
      </c>
    </row>
    <row r="22" spans="1:16384" customHeight="1" ht="13.5">
      <c r="A22" s="20" t="s">
        <v>20</v>
      </c>
      <c r="B22" s="5" t="s">
        <v>350</v>
      </c>
    </row>
    <row r="23" spans="1:16384" customHeight="1" ht="13.5">
      <c r="A23" s="20" t="s">
        <v>21</v>
      </c>
      <c r="B23" s="5" t="s">
        <v>298</v>
      </c>
    </row>
    <row r="24" spans="1:16384" customHeight="1" ht="13.5">
      <c r="A24" s="20" t="s">
        <v>22</v>
      </c>
      <c r="B24" s="5" t="s">
        <v>318</v>
      </c>
    </row>
    <row r="25" spans="1:16384" customHeight="1" ht="13.5">
      <c r="A25" s="20" t="s">
        <v>23</v>
      </c>
      <c r="B25" s="5" t="s">
        <v>319</v>
      </c>
    </row>
    <row r="26" spans="1:16384" customHeight="1" ht="13.5">
      <c r="A26" s="20" t="s">
        <v>24</v>
      </c>
      <c r="B26" s="5" t="s">
        <v>325</v>
      </c>
    </row>
    <row r="27" spans="1:16384" customHeight="1" ht="13.5">
      <c r="A27" s="20" t="s">
        <v>25</v>
      </c>
      <c r="B27" s="5"/>
    </row>
    <row r="28" spans="1:16384" customHeight="1" ht="13.5">
      <c r="A28" s="20" t="s">
        <v>26</v>
      </c>
      <c r="B28" s="5" t="s">
        <v>351</v>
      </c>
    </row>
    <row r="29" spans="1:16384" customHeight="1" ht="13.5">
      <c r="A29" s="20" t="s">
        <v>27</v>
      </c>
      <c r="B29" s="5" t="s">
        <v>352</v>
      </c>
    </row>
    <row r="30" spans="1:16384" customHeight="1" ht="13.5">
      <c r="A30" s="20" t="s">
        <v>28</v>
      </c>
      <c r="B30" s="5" t="s">
        <v>331</v>
      </c>
    </row>
    <row r="31" spans="1:16384" customHeight="1" ht="13.5">
      <c r="A31" s="20"/>
      <c r="B31" s="5"/>
    </row>
    <row r="32" spans="1:16384">
      <c r="A32" s="5" t="s">
        <v>0</v>
      </c>
      <c r="B32" s="5" t="s">
        <v>30</v>
      </c>
    </row>
    <row r="33" spans="1:16384">
      <c r="A33" s="20"/>
      <c r="B33" s="5"/>
    </row>
    <row r="34" spans="1:16384">
      <c r="A34" s="20"/>
      <c r="B34" s="5"/>
    </row>
    <row r="35" spans="1:16384">
      <c r="A35" s="20"/>
      <c r="B35" s="5"/>
    </row>
    <row r="36" spans="1:16384">
      <c r="A36" s="20"/>
      <c r="B36" s="5"/>
    </row>
    <row r="37" spans="1:16384">
      <c r="A37" s="20"/>
      <c r="B37" s="5"/>
    </row>
    <row r="38" spans="1:16384">
      <c r="A38" s="20"/>
      <c r="B38" s="5"/>
    </row>
    <row r="39" spans="1:16384">
      <c r="A39" s="20"/>
      <c r="B39" s="5"/>
    </row>
    <row r="40" spans="1:16384">
      <c r="A40" s="20"/>
      <c r="B40" s="5"/>
    </row>
    <row r="185" spans="1:16384">
      <c r="I185" s="29" t="str">
        <v>SODA STREAM</v>
      </c>
    </row>
    <row r="190" spans="1:16384">
      <c r="I190" s="29" t="str">
        <v>KAMADA LTD</v>
      </c>
    </row>
    <row r="192" spans="1:16384">
      <c r="I192" s="29" t="str">
        <v>MAGIC SOFTWARE</v>
      </c>
    </row>
    <row r="289" spans="1:16384">
      <c r="K289" t="s">
        <v>140</v>
      </c>
    </row>
    <row r="290" spans="1:16384">
      <c r="K290" t="s">
        <v>140</v>
      </c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87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24" customWidth="1"/>
    <col min="14" max="14" style="1" width="9.142308" hidden="1"/>
    <col min="15" max="15" style="1" width="6.710938" customWidth="1"/>
    <col min="16" max="16" style="1" width="2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התחייבות ממשלתיות</v>
      </c>
      <c r="Q2" s="12" t="s">
        <f>HYPERLINK("#'"&amp;גיליון1!$A$32&amp;"'!C6",גיליון1!$B$32)</f>
        <v>30</v>
      </c>
    </row>
    <row r="3" spans="1:17" customHeight="1" ht="3.6"/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76</v>
      </c>
      <c r="C7" s="6" t="s">
        <v>77</v>
      </c>
      <c r="D7" s="6" t="s">
        <v>78</v>
      </c>
      <c r="E7" s="6" t="s">
        <v>79</v>
      </c>
      <c r="F7" s="6" t="s">
        <v>46</v>
      </c>
      <c r="G7" s="6" t="s">
        <v>47</v>
      </c>
      <c r="H7" s="6" t="s">
        <v>31</v>
      </c>
      <c r="I7" s="6" t="s">
        <v>80</v>
      </c>
      <c r="J7" s="6" t="s">
        <v>48</v>
      </c>
      <c r="K7" s="6" t="s">
        <v>49</v>
      </c>
      <c r="L7" s="6" t="s">
        <v>50</v>
      </c>
      <c r="M7" s="6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 t="str">
        <v>צמודות מדד</v>
      </c>
    </row>
    <row r="10" spans="1:17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 t="str">
        <v>שגיא</v>
      </c>
    </row>
    <row r="11" spans="1:17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>
        <v>0</v>
      </c>
      <c r="L11" s="14">
        <v>0</v>
      </c>
      <c r="M11" s="14">
        <v>0</v>
      </c>
    </row>
    <row r="12" spans="1:17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 t="str">
        <v>סה"כ שגיא</v>
      </c>
    </row>
    <row r="13" spans="1:17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 t="str">
        <v>גליל</v>
      </c>
    </row>
    <row r="14" spans="1:17">
      <c r="A14" s="14">
        <v>0.81999999999999995</v>
      </c>
      <c r="B14" s="14">
        <v>0.27000000000000002</v>
      </c>
      <c r="C14" s="15">
        <v>77017.179999999993</v>
      </c>
      <c r="D14" s="14">
        <v>177.59999999999999</v>
      </c>
      <c r="E14" s="15">
        <v>43365530</v>
      </c>
      <c r="F14" s="14">
        <v>1.4299999999999999</v>
      </c>
      <c r="G14" s="14">
        <v>4</v>
      </c>
      <c r="H14" s="14" t="s">
        <v>65</v>
      </c>
      <c r="I14" s="14">
        <v>16.07</v>
      </c>
      <c r="J14" s="14" t="s">
        <v>53</v>
      </c>
      <c r="K14" s="14" t="s">
        <v>81</v>
      </c>
      <c r="L14" s="14">
        <v>1097708</v>
      </c>
      <c r="M14" s="14" t="str">
        <v>גליל  0536- ממשלת ישראל</v>
      </c>
    </row>
    <row r="15" spans="1:17">
      <c r="A15" s="14">
        <v>0.11</v>
      </c>
      <c r="B15" s="14">
        <v>0.77000000000000002</v>
      </c>
      <c r="C15" s="15">
        <v>10391.16</v>
      </c>
      <c r="D15" s="14">
        <v>138.69</v>
      </c>
      <c r="E15" s="15">
        <v>7492362</v>
      </c>
      <c r="F15" s="14">
        <v>4.2699999999999996</v>
      </c>
      <c r="G15" s="14">
        <v>5</v>
      </c>
      <c r="H15" s="14" t="s">
        <v>65</v>
      </c>
      <c r="I15" s="14">
        <v>0.080000000000000002</v>
      </c>
      <c r="J15" s="14" t="s">
        <v>53</v>
      </c>
      <c r="K15" s="14" t="s">
        <v>81</v>
      </c>
      <c r="L15" s="14">
        <v>9547134</v>
      </c>
      <c r="M15" s="14" t="str">
        <v>גליל 5471- ממשלת ישראל</v>
      </c>
    </row>
    <row r="16" spans="1:17">
      <c r="A16" s="14">
        <v>1.45</v>
      </c>
      <c r="B16" s="14">
        <v>0.77000000000000002</v>
      </c>
      <c r="C16" s="15">
        <v>136394.20000000001</v>
      </c>
      <c r="D16" s="14">
        <v>139.83000000000001</v>
      </c>
      <c r="E16" s="15">
        <v>97542875.629999995</v>
      </c>
      <c r="F16" s="14">
        <v>0.81000000000000005</v>
      </c>
      <c r="G16" s="14">
        <v>5</v>
      </c>
      <c r="H16" s="14" t="s">
        <v>65</v>
      </c>
      <c r="I16" s="14">
        <v>0.57999999999999996</v>
      </c>
      <c r="J16" s="14" t="s">
        <v>53</v>
      </c>
      <c r="K16" s="14" t="s">
        <v>81</v>
      </c>
      <c r="L16" s="14">
        <v>9547233</v>
      </c>
      <c r="M16" s="14" t="str">
        <v>גליל 5472- ממשלת ישראל</v>
      </c>
    </row>
    <row r="17" spans="1:17">
      <c r="A17" s="14">
        <v>0.25</v>
      </c>
      <c r="B17" s="14">
        <v>0.089999999999999997</v>
      </c>
      <c r="C17" s="15">
        <v>23107.580000000002</v>
      </c>
      <c r="D17" s="14">
        <v>166</v>
      </c>
      <c r="E17" s="15">
        <v>13920228.08</v>
      </c>
      <c r="F17" s="14">
        <v>0.14000000000000001</v>
      </c>
      <c r="G17" s="14">
        <v>4</v>
      </c>
      <c r="H17" s="14" t="s">
        <v>65</v>
      </c>
      <c r="I17" s="14">
        <v>6.1699999999999999</v>
      </c>
      <c r="J17" s="14" t="s">
        <v>53</v>
      </c>
      <c r="K17" s="14" t="s">
        <v>81</v>
      </c>
      <c r="L17" s="14">
        <v>9590332</v>
      </c>
      <c r="M17" s="14" t="str">
        <v>גליל 5903- ממשלת ישראל</v>
      </c>
    </row>
    <row r="18" spans="1:17">
      <c r="A18" s="14">
        <v>0.70999999999999996</v>
      </c>
      <c r="B18" s="14">
        <v>0.38</v>
      </c>
      <c r="C18" s="15">
        <v>66452.029999999999</v>
      </c>
      <c r="D18" s="14">
        <v>164.84999999999999</v>
      </c>
      <c r="E18" s="15">
        <v>40310604.32</v>
      </c>
      <c r="F18" s="14">
        <v>0.58999999999999997</v>
      </c>
      <c r="G18" s="14">
        <v>4</v>
      </c>
      <c r="H18" s="14" t="s">
        <v>65</v>
      </c>
      <c r="I18" s="14">
        <v>8.5099999999999998</v>
      </c>
      <c r="J18" s="14" t="s">
        <v>53</v>
      </c>
      <c r="K18" s="14" t="s">
        <v>81</v>
      </c>
      <c r="L18" s="14">
        <v>9590431</v>
      </c>
      <c r="M18" s="14" t="str">
        <v>גליל 5904- ממשלת ישראל</v>
      </c>
    </row>
    <row r="19" spans="1:17">
      <c r="A19" s="14">
        <v>0.17999999999999999</v>
      </c>
      <c r="B19" s="14">
        <v>0.14999999999999999</v>
      </c>
      <c r="C19" s="15">
        <v>17343.290000000001</v>
      </c>
      <c r="D19" s="14">
        <v>113.15000000000001</v>
      </c>
      <c r="E19" s="15">
        <v>15327699.539999999</v>
      </c>
      <c r="F19" s="14">
        <v>0.5</v>
      </c>
      <c r="G19" s="14">
        <v>1.75</v>
      </c>
      <c r="H19" s="14" t="s">
        <v>65</v>
      </c>
      <c r="I19" s="14">
        <v>8.4399999999999995</v>
      </c>
      <c r="J19" s="14" t="s">
        <v>53</v>
      </c>
      <c r="K19" s="14" t="s">
        <v>81</v>
      </c>
      <c r="L19" s="14">
        <v>1128081</v>
      </c>
      <c r="M19" s="14" t="str">
        <v>גליל 923- ממשלת ישראל</v>
      </c>
    </row>
    <row r="20" spans="1:17">
      <c r="A20" s="14">
        <v>0.14000000000000001</v>
      </c>
      <c r="B20" s="14">
        <v>0.070000000000000007</v>
      </c>
      <c r="C20" s="15">
        <v>13247.870000000001</v>
      </c>
      <c r="D20" s="14">
        <v>132.19999999999999</v>
      </c>
      <c r="E20" s="15">
        <v>10021081.91</v>
      </c>
      <c r="F20" s="14">
        <v>-0.29999999999999999</v>
      </c>
      <c r="G20" s="14">
        <v>3</v>
      </c>
      <c r="H20" s="14" t="s">
        <v>65</v>
      </c>
      <c r="I20" s="14">
        <v>4.71</v>
      </c>
      <c r="J20" s="14" t="s">
        <v>53</v>
      </c>
      <c r="K20" s="14" t="s">
        <v>81</v>
      </c>
      <c r="L20" s="14">
        <v>1114750</v>
      </c>
      <c r="M20" s="14" t="str">
        <v>ממשל צמוד 1019- ממשלת ישראל</v>
      </c>
    </row>
    <row r="21" spans="1:17" ht="22.5">
      <c r="A21" s="14">
        <v>0.080000000000000002</v>
      </c>
      <c r="B21" s="14">
        <v>0.10000000000000001</v>
      </c>
      <c r="C21" s="15">
        <v>7997.8000000000002</v>
      </c>
      <c r="D21" s="14">
        <v>101.59999999999999</v>
      </c>
      <c r="E21" s="15">
        <v>7871847.46</v>
      </c>
      <c r="F21" s="14">
        <v>-0.62</v>
      </c>
      <c r="G21" s="14">
        <v>1</v>
      </c>
      <c r="H21" s="14" t="s">
        <v>65</v>
      </c>
      <c r="I21" s="14">
        <v>2.0800000000000001</v>
      </c>
      <c r="J21" s="14" t="s">
        <v>53</v>
      </c>
      <c r="K21" s="14" t="s">
        <v>81</v>
      </c>
      <c r="L21" s="14">
        <v>1130483</v>
      </c>
      <c r="M21" s="14" t="str">
        <v>ממשל צמודה 1016- ממשלת ישראל</v>
      </c>
    </row>
    <row r="22" spans="1:17" ht="22.5">
      <c r="A22" s="14">
        <v>0.19</v>
      </c>
      <c r="B22" s="14">
        <v>0.089999999999999997</v>
      </c>
      <c r="C22" s="15">
        <v>18005.77</v>
      </c>
      <c r="D22" s="14">
        <v>123.55</v>
      </c>
      <c r="E22" s="15">
        <v>14573671.970000001</v>
      </c>
      <c r="F22" s="14">
        <v>0.34999999999999998</v>
      </c>
      <c r="G22" s="14">
        <v>2.75</v>
      </c>
      <c r="H22" s="14" t="s">
        <v>65</v>
      </c>
      <c r="I22" s="14">
        <v>7.3600000000000003</v>
      </c>
      <c r="J22" s="14" t="s">
        <v>53</v>
      </c>
      <c r="K22" s="14" t="s">
        <v>81</v>
      </c>
      <c r="L22" s="14">
        <v>1124056</v>
      </c>
      <c r="M22" s="14" t="str">
        <v>ממשל צמודה 2290 - ממשלת ישראל</v>
      </c>
    </row>
    <row r="23" spans="1:17" ht="22.5">
      <c r="A23" s="14">
        <v>0.25</v>
      </c>
      <c r="B23" s="14">
        <v>0.14000000000000001</v>
      </c>
      <c r="C23" s="15">
        <v>23185.970000000001</v>
      </c>
      <c r="D23" s="14">
        <v>108.36</v>
      </c>
      <c r="E23" s="15">
        <v>21397163.649999999</v>
      </c>
      <c r="F23" s="14">
        <v>-0.62</v>
      </c>
      <c r="G23" s="14">
        <v>1</v>
      </c>
      <c r="H23" s="14" t="s">
        <v>65</v>
      </c>
      <c r="I23" s="14">
        <v>2.6299999999999999</v>
      </c>
      <c r="J23" s="14" t="s">
        <v>53</v>
      </c>
      <c r="K23" s="14" t="s">
        <v>81</v>
      </c>
      <c r="L23" s="14">
        <v>1125905</v>
      </c>
      <c r="M23" s="14" t="str">
        <v>ממשלתי צמוד 0517- ממשלת ישראל</v>
      </c>
    </row>
    <row r="24" spans="1:17">
      <c r="A24" s="14">
        <v>0.46000000000000002</v>
      </c>
      <c r="B24" s="14">
        <v>0.20999999999999999</v>
      </c>
      <c r="C24" s="15">
        <v>43110.349999999999</v>
      </c>
      <c r="D24" s="14">
        <v>134.19999999999999</v>
      </c>
      <c r="E24" s="15">
        <v>32123957</v>
      </c>
      <c r="F24" s="14">
        <v>1.6100000000000001</v>
      </c>
      <c r="G24" s="14">
        <v>2.75</v>
      </c>
      <c r="H24" s="14" t="s">
        <v>65</v>
      </c>
      <c r="I24" s="14">
        <v>20.23</v>
      </c>
      <c r="J24" s="14" t="s">
        <v>53</v>
      </c>
      <c r="K24" s="14" t="s">
        <v>81</v>
      </c>
      <c r="L24" s="14">
        <v>1120583</v>
      </c>
      <c r="M24" s="14" t="str">
        <v>ממשלתי צמוד 841- ממשלת ישראל</v>
      </c>
    </row>
    <row r="25" spans="1:17">
      <c r="A25" s="14">
        <v>0.68999999999999995</v>
      </c>
      <c r="B25" s="14">
        <v>0.25</v>
      </c>
      <c r="C25" s="15">
        <v>64828.290000000001</v>
      </c>
      <c r="D25" s="14">
        <v>136.28999999999999</v>
      </c>
      <c r="E25" s="15">
        <v>47566429.420000002</v>
      </c>
      <c r="F25" s="14">
        <v>-0.44</v>
      </c>
      <c r="G25" s="14">
        <v>3.5</v>
      </c>
      <c r="H25" s="14" t="s">
        <v>65</v>
      </c>
      <c r="I25" s="14">
        <v>3.3999999999999999</v>
      </c>
      <c r="J25" s="14" t="s">
        <v>53</v>
      </c>
      <c r="K25" s="14" t="s">
        <v>81</v>
      </c>
      <c r="L25" s="14">
        <v>1108927</v>
      </c>
      <c r="M25" s="14" t="str">
        <v>צמוד 418- ממשלת ישראל</v>
      </c>
    </row>
    <row r="26" spans="1:17">
      <c r="A26" s="13">
        <v>5.3200000000000003</v>
      </c>
      <c r="B26" s="13"/>
      <c r="C26" s="16">
        <v>501081.48999999999</v>
      </c>
      <c r="D26" s="13"/>
      <c r="E26" s="16">
        <v>351513450.98000002</v>
      </c>
      <c r="F26" s="13">
        <v>0.68000000000000005</v>
      </c>
      <c r="G26" s="13"/>
      <c r="H26" s="13"/>
      <c r="I26" s="13">
        <v>7.0599999999999996</v>
      </c>
      <c r="J26" s="13"/>
      <c r="K26" s="13"/>
      <c r="L26" s="13"/>
      <c r="M26" s="13" t="str">
        <v>סה"כ גליל</v>
      </c>
    </row>
    <row r="27" spans="1:1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 t="str">
        <v>כפיר</v>
      </c>
    </row>
    <row r="28" spans="1:17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/>
      <c r="K28" s="14">
        <v>0</v>
      </c>
      <c r="L28" s="14">
        <v>0</v>
      </c>
      <c r="M28" s="14">
        <v>0</v>
      </c>
    </row>
    <row r="29" spans="1:17">
      <c r="A29" s="13">
        <v>0</v>
      </c>
      <c r="B29" s="13"/>
      <c r="C29" s="13">
        <v>0</v>
      </c>
      <c r="D29" s="13"/>
      <c r="E29" s="13">
        <v>0</v>
      </c>
      <c r="F29" s="13">
        <v>0</v>
      </c>
      <c r="G29" s="13"/>
      <c r="H29" s="13"/>
      <c r="I29" s="13">
        <v>0</v>
      </c>
      <c r="J29" s="13"/>
      <c r="K29" s="13"/>
      <c r="L29" s="13"/>
      <c r="M29" s="13" t="str">
        <v>סה"כ כפיר</v>
      </c>
    </row>
    <row r="30" spans="1:17">
      <c r="A30" s="13">
        <v>5.3200000000000003</v>
      </c>
      <c r="B30" s="13"/>
      <c r="C30" s="16">
        <v>501081.48999999999</v>
      </c>
      <c r="D30" s="13"/>
      <c r="E30" s="16">
        <v>351513450.98000002</v>
      </c>
      <c r="F30" s="13">
        <v>0.68000000000000005</v>
      </c>
      <c r="G30" s="13"/>
      <c r="H30" s="13"/>
      <c r="I30" s="13">
        <v>7.0599999999999996</v>
      </c>
      <c r="J30" s="13"/>
      <c r="K30" s="13"/>
      <c r="L30" s="13"/>
      <c r="M30" s="13" t="str">
        <v>סה"כ צמודות מדד</v>
      </c>
    </row>
    <row r="31" spans="1:1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 t="s">
        <v>82</v>
      </c>
    </row>
    <row r="32" spans="1:1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 t="str">
        <v>מלווה קצר מועד</v>
      </c>
    </row>
    <row r="33" spans="1:17">
      <c r="A33" s="14">
        <v>0.19</v>
      </c>
      <c r="B33" s="14">
        <v>0.17999999999999999</v>
      </c>
      <c r="C33" s="15">
        <v>17987.310000000001</v>
      </c>
      <c r="D33" s="14">
        <v>99.939999999999998</v>
      </c>
      <c r="E33" s="15">
        <v>17998112.309999999</v>
      </c>
      <c r="F33" s="14">
        <v>0.22</v>
      </c>
      <c r="G33" s="14">
        <v>0</v>
      </c>
      <c r="H33" s="14" t="s">
        <v>65</v>
      </c>
      <c r="I33" s="14">
        <v>0.27000000000000002</v>
      </c>
      <c r="J33" s="14" t="s">
        <v>53</v>
      </c>
      <c r="K33" s="14" t="s">
        <v>81</v>
      </c>
      <c r="L33" s="14">
        <v>8150112</v>
      </c>
      <c r="M33" s="14" t="str">
        <v>מ.ק.מ 115- ממשלת ישראל</v>
      </c>
    </row>
    <row r="34" spans="1:17">
      <c r="A34" s="14">
        <v>0.81000000000000005</v>
      </c>
      <c r="B34" s="14">
        <v>0.76000000000000001</v>
      </c>
      <c r="C34" s="15">
        <v>76072.289999999994</v>
      </c>
      <c r="D34" s="14">
        <v>99.930000000000007</v>
      </c>
      <c r="E34" s="15">
        <v>76125582.359999999</v>
      </c>
      <c r="F34" s="14">
        <v>0.20000000000000001</v>
      </c>
      <c r="G34" s="14">
        <v>0</v>
      </c>
      <c r="H34" s="14" t="s">
        <v>65</v>
      </c>
      <c r="I34" s="14">
        <v>0.34999999999999998</v>
      </c>
      <c r="J34" s="14" t="s">
        <v>53</v>
      </c>
      <c r="K34" s="14" t="s">
        <v>81</v>
      </c>
      <c r="L34" s="14">
        <v>8150211</v>
      </c>
      <c r="M34" s="14" t="str">
        <v>מ.ק.מ 215- ממשלת ישראל</v>
      </c>
    </row>
    <row r="35" spans="1:17">
      <c r="A35" s="14">
        <v>0.17999999999999999</v>
      </c>
      <c r="B35" s="14">
        <v>0.17000000000000001</v>
      </c>
      <c r="C35" s="15">
        <v>17313.450000000001</v>
      </c>
      <c r="D35" s="14">
        <v>99.920000000000002</v>
      </c>
      <c r="E35" s="15">
        <v>17327310.239999998</v>
      </c>
      <c r="F35" s="14">
        <v>0.19</v>
      </c>
      <c r="G35" s="14">
        <v>0</v>
      </c>
      <c r="H35" s="14" t="s">
        <v>65</v>
      </c>
      <c r="I35" s="14">
        <v>0.41999999999999998</v>
      </c>
      <c r="J35" s="14" t="s">
        <v>53</v>
      </c>
      <c r="K35" s="14" t="s">
        <v>81</v>
      </c>
      <c r="L35" s="14">
        <v>8150310</v>
      </c>
      <c r="M35" s="14" t="str">
        <v>מ.ק.מ 315- ממשלת ישראל</v>
      </c>
    </row>
    <row r="36" spans="1:17">
      <c r="A36" s="14">
        <v>0.40000000000000002</v>
      </c>
      <c r="B36" s="14">
        <v>0.32000000000000001</v>
      </c>
      <c r="C36" s="15">
        <v>37896.82</v>
      </c>
      <c r="D36" s="14">
        <v>99.959999999999994</v>
      </c>
      <c r="E36" s="15">
        <v>37911984.200000003</v>
      </c>
      <c r="F36" s="14">
        <v>0.23000000000000001</v>
      </c>
      <c r="G36" s="14">
        <v>0</v>
      </c>
      <c r="H36" s="14" t="s">
        <v>65</v>
      </c>
      <c r="I36" s="14">
        <v>0.17000000000000001</v>
      </c>
      <c r="J36" s="14" t="s">
        <v>53</v>
      </c>
      <c r="K36" s="14" t="s">
        <v>81</v>
      </c>
      <c r="L36" s="14">
        <v>8141210</v>
      </c>
      <c r="M36" s="14" t="str">
        <v>מ.ק.מ 4121- ממשלת ישראל</v>
      </c>
    </row>
    <row r="37" spans="1:17">
      <c r="A37" s="14">
        <v>0.62</v>
      </c>
      <c r="B37" s="14">
        <v>0.53000000000000003</v>
      </c>
      <c r="C37" s="15">
        <v>58703.629999999997</v>
      </c>
      <c r="D37" s="14">
        <v>99.879999999999995</v>
      </c>
      <c r="E37" s="15">
        <v>58774158.439999998</v>
      </c>
      <c r="F37" s="14">
        <v>0.23000000000000001</v>
      </c>
      <c r="G37" s="14">
        <v>0</v>
      </c>
      <c r="H37" s="14" t="s">
        <v>65</v>
      </c>
      <c r="I37" s="14">
        <v>0.52000000000000002</v>
      </c>
      <c r="J37" s="14" t="s">
        <v>53</v>
      </c>
      <c r="K37" s="14" t="s">
        <v>81</v>
      </c>
      <c r="L37" s="14">
        <v>8150427</v>
      </c>
      <c r="M37" s="14" t="str">
        <v>מ.ק.מ 425- ממשלת ישראל</v>
      </c>
    </row>
    <row r="38" spans="1:17">
      <c r="A38" s="14">
        <v>0.45000000000000001</v>
      </c>
      <c r="B38" s="14">
        <v>0.38</v>
      </c>
      <c r="C38" s="15">
        <v>42084.730000000003</v>
      </c>
      <c r="D38" s="14">
        <v>99.840000000000003</v>
      </c>
      <c r="E38" s="15">
        <v>42152174.170000002</v>
      </c>
      <c r="F38" s="14">
        <v>0.20999999999999999</v>
      </c>
      <c r="G38" s="14">
        <v>0</v>
      </c>
      <c r="H38" s="14" t="s">
        <v>65</v>
      </c>
      <c r="I38" s="14">
        <v>0.77000000000000002</v>
      </c>
      <c r="J38" s="14" t="s">
        <v>53</v>
      </c>
      <c r="K38" s="14" t="s">
        <v>81</v>
      </c>
      <c r="L38" s="14">
        <v>8150724</v>
      </c>
      <c r="M38" s="14" t="str">
        <v>מ.ק.מ 725- ממשלת ישראל</v>
      </c>
    </row>
    <row r="39" spans="1:17">
      <c r="A39" s="14">
        <v>0.20999999999999999</v>
      </c>
      <c r="B39" s="14">
        <v>0.20000000000000001</v>
      </c>
      <c r="C39" s="15">
        <v>20134.57</v>
      </c>
      <c r="D39" s="14">
        <v>99.810000000000002</v>
      </c>
      <c r="E39" s="15">
        <v>20172895.460000001</v>
      </c>
      <c r="F39" s="14">
        <v>0.20999999999999999</v>
      </c>
      <c r="G39" s="14">
        <v>0</v>
      </c>
      <c r="H39" s="14" t="s">
        <v>65</v>
      </c>
      <c r="I39" s="14">
        <v>0.92000000000000004</v>
      </c>
      <c r="J39" s="14" t="s">
        <v>53</v>
      </c>
      <c r="K39" s="14" t="s">
        <v>81</v>
      </c>
      <c r="L39" s="14">
        <v>8150914</v>
      </c>
      <c r="M39" s="14" t="str">
        <v>מ.ק.מ 915- ממשלת ישראל</v>
      </c>
    </row>
    <row r="40" spans="1:17">
      <c r="A40" s="14">
        <v>0.22</v>
      </c>
      <c r="B40" s="14">
        <v>0.17000000000000001</v>
      </c>
      <c r="C40" s="15">
        <v>20560.580000000002</v>
      </c>
      <c r="D40" s="14">
        <v>99.980000000000004</v>
      </c>
      <c r="E40" s="15">
        <v>20564697.359999999</v>
      </c>
      <c r="F40" s="14">
        <v>0.20999999999999999</v>
      </c>
      <c r="G40" s="14">
        <v>0</v>
      </c>
      <c r="H40" s="14" t="s">
        <v>65</v>
      </c>
      <c r="I40" s="14">
        <v>0.10000000000000001</v>
      </c>
      <c r="J40" s="14" t="s">
        <v>53</v>
      </c>
      <c r="K40" s="14" t="s">
        <v>81</v>
      </c>
      <c r="L40" s="14">
        <v>8141111</v>
      </c>
      <c r="M40" s="14" t="str">
        <v>מ.ק.מ- ממשלת ישראל</v>
      </c>
    </row>
    <row r="41" spans="1:17">
      <c r="A41" s="14">
        <v>0.089999999999999997</v>
      </c>
      <c r="B41" s="14">
        <v>0.070000000000000007</v>
      </c>
      <c r="C41" s="15">
        <v>8665.8600000000006</v>
      </c>
      <c r="D41" s="14">
        <v>99.989999999999995</v>
      </c>
      <c r="E41" s="15">
        <v>8666723.5899999999</v>
      </c>
      <c r="F41" s="14">
        <v>0.52000000000000002</v>
      </c>
      <c r="G41" s="14">
        <v>0</v>
      </c>
      <c r="H41" s="14" t="s">
        <v>65</v>
      </c>
      <c r="I41" s="14">
        <v>0.02</v>
      </c>
      <c r="J41" s="14" t="s">
        <v>53</v>
      </c>
      <c r="K41" s="14" t="s">
        <v>81</v>
      </c>
      <c r="L41" s="14">
        <v>8141020</v>
      </c>
      <c r="M41" s="14" t="str">
        <v>מקמ 1024- ממשלת ישראל</v>
      </c>
    </row>
    <row r="42" spans="1:17">
      <c r="A42" s="14">
        <v>0.90000000000000002</v>
      </c>
      <c r="B42" s="14">
        <v>0.78000000000000003</v>
      </c>
      <c r="C42" s="15">
        <v>85198.169999999998</v>
      </c>
      <c r="D42" s="14">
        <v>99.879999999999995</v>
      </c>
      <c r="E42" s="15">
        <v>85300535.170000002</v>
      </c>
      <c r="F42" s="14">
        <v>0.20000000000000001</v>
      </c>
      <c r="G42" s="14">
        <v>0</v>
      </c>
      <c r="H42" s="14" t="s">
        <v>65</v>
      </c>
      <c r="I42" s="14">
        <v>0.58999999999999997</v>
      </c>
      <c r="J42" s="14" t="s">
        <v>53</v>
      </c>
      <c r="K42" s="14" t="s">
        <v>81</v>
      </c>
      <c r="L42" s="14">
        <v>8150518</v>
      </c>
      <c r="M42" s="14" t="str">
        <v>מקמ 515- ממשלת ישראל</v>
      </c>
    </row>
    <row r="43" spans="1:17">
      <c r="A43" s="14">
        <v>0.19</v>
      </c>
      <c r="B43" s="14">
        <v>0.17000000000000001</v>
      </c>
      <c r="C43" s="15">
        <v>18144.66</v>
      </c>
      <c r="D43" s="14">
        <v>99.859999999999999</v>
      </c>
      <c r="E43" s="15">
        <v>18170100.960000001</v>
      </c>
      <c r="F43" s="14">
        <v>0.20999999999999999</v>
      </c>
      <c r="G43" s="14">
        <v>0</v>
      </c>
      <c r="H43" s="14" t="s">
        <v>65</v>
      </c>
      <c r="I43" s="14">
        <v>0.67000000000000004</v>
      </c>
      <c r="J43" s="14" t="s">
        <v>53</v>
      </c>
      <c r="K43" s="14" t="s">
        <v>81</v>
      </c>
      <c r="L43" s="14">
        <v>8150617</v>
      </c>
      <c r="M43" s="14" t="str">
        <v>מק''מ 615- ממשלת ישראל</v>
      </c>
    </row>
    <row r="44" spans="1:17">
      <c r="A44" s="14">
        <v>0.93999999999999995</v>
      </c>
      <c r="B44" s="14">
        <v>0.88</v>
      </c>
      <c r="C44" s="15">
        <v>88255.240000000005</v>
      </c>
      <c r="D44" s="14">
        <v>99.829999999999998</v>
      </c>
      <c r="E44" s="15">
        <v>88405527.819999993</v>
      </c>
      <c r="F44" s="14">
        <v>0.20000000000000001</v>
      </c>
      <c r="G44" s="14">
        <v>0</v>
      </c>
      <c r="H44" s="14" t="s">
        <v>65</v>
      </c>
      <c r="I44" s="14">
        <v>0.83999999999999997</v>
      </c>
      <c r="J44" s="14" t="s">
        <v>53</v>
      </c>
      <c r="K44" s="14" t="s">
        <v>81</v>
      </c>
      <c r="L44" s="14">
        <v>8150815</v>
      </c>
      <c r="M44" s="14" t="str">
        <v>מק''מ 815- ממשלת ישראל</v>
      </c>
    </row>
    <row r="45" spans="1:17">
      <c r="A45" s="13">
        <v>5.21</v>
      </c>
      <c r="B45" s="13"/>
      <c r="C45" s="16">
        <v>491017.32000000001</v>
      </c>
      <c r="D45" s="13"/>
      <c r="E45" s="16">
        <v>491569802.07999998</v>
      </c>
      <c r="F45" s="13">
        <v>0.22</v>
      </c>
      <c r="G45" s="13"/>
      <c r="H45" s="13"/>
      <c r="I45" s="13">
        <v>0.54000000000000004</v>
      </c>
      <c r="J45" s="13"/>
      <c r="K45" s="13"/>
      <c r="L45" s="13"/>
      <c r="M45" s="13" t="str">
        <v>סה"כ מלווה קצר מועד</v>
      </c>
    </row>
    <row r="46" spans="1:1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 t="str">
        <v>שחר</v>
      </c>
    </row>
    <row r="47" spans="1:17">
      <c r="A47" s="14">
        <v>0.34000000000000002</v>
      </c>
      <c r="B47" s="14">
        <v>0.16</v>
      </c>
      <c r="C47" s="15">
        <v>32060.610000000001</v>
      </c>
      <c r="D47" s="14">
        <v>122.05</v>
      </c>
      <c r="E47" s="15">
        <v>26268426.420000002</v>
      </c>
      <c r="F47" s="14">
        <v>1.3400000000000001</v>
      </c>
      <c r="G47" s="14">
        <v>5</v>
      </c>
      <c r="H47" s="14" t="s">
        <v>65</v>
      </c>
      <c r="I47" s="14">
        <v>4.7400000000000002</v>
      </c>
      <c r="J47" s="14" t="s">
        <v>53</v>
      </c>
      <c r="K47" s="14" t="s">
        <v>83</v>
      </c>
      <c r="L47" s="14">
        <v>1115773</v>
      </c>
      <c r="M47" s="14" t="str">
        <v>ממשל שקלית 021- ממשלת ישראל</v>
      </c>
    </row>
    <row r="48" spans="1:17" ht="22.5">
      <c r="A48" s="14">
        <v>0.82999999999999996</v>
      </c>
      <c r="B48" s="14">
        <v>0.34999999999999998</v>
      </c>
      <c r="C48" s="15">
        <v>77970.410000000003</v>
      </c>
      <c r="D48" s="14">
        <v>124.76000000000001</v>
      </c>
      <c r="E48" s="15">
        <v>62496317.770000003</v>
      </c>
      <c r="F48" s="14">
        <v>1.05</v>
      </c>
      <c r="G48" s="14">
        <v>6</v>
      </c>
      <c r="H48" s="14" t="s">
        <v>65</v>
      </c>
      <c r="I48" s="14">
        <v>3.9399999999999999</v>
      </c>
      <c r="J48" s="14" t="s">
        <v>53</v>
      </c>
      <c r="K48" s="14" t="s">
        <v>83</v>
      </c>
      <c r="L48" s="14">
        <v>1110907</v>
      </c>
      <c r="M48" s="14" t="str">
        <v>ממשלתי שקלי  0219- ממשלת ישראל</v>
      </c>
    </row>
    <row r="49" spans="1:17">
      <c r="A49" s="14">
        <v>0.17000000000000001</v>
      </c>
      <c r="B49" s="14">
        <v>0.13</v>
      </c>
      <c r="C49" s="15">
        <v>16199.09</v>
      </c>
      <c r="D49" s="14">
        <v>112.65000000000001</v>
      </c>
      <c r="E49" s="15">
        <v>14380015.710000001</v>
      </c>
      <c r="F49" s="14">
        <v>0.23999999999999999</v>
      </c>
      <c r="G49" s="14">
        <v>6.5</v>
      </c>
      <c r="H49" s="14" t="s">
        <v>65</v>
      </c>
      <c r="I49" s="14">
        <v>1.28</v>
      </c>
      <c r="J49" s="14" t="s">
        <v>53</v>
      </c>
      <c r="K49" s="14" t="s">
        <v>83</v>
      </c>
      <c r="L49" s="14">
        <v>9268335</v>
      </c>
      <c r="M49" s="14" t="str">
        <v>שחר 2683- ממשלת ישראל</v>
      </c>
    </row>
    <row r="50" spans="1:17">
      <c r="A50" s="14">
        <v>0.26000000000000001</v>
      </c>
      <c r="B50" s="14">
        <v>0.11</v>
      </c>
      <c r="C50" s="15">
        <v>24247.099999999999</v>
      </c>
      <c r="D50" s="14">
        <v>128.28</v>
      </c>
      <c r="E50" s="15">
        <v>18901695.899999999</v>
      </c>
      <c r="F50" s="14">
        <v>1.8799999999999999</v>
      </c>
      <c r="G50" s="14">
        <v>5.5</v>
      </c>
      <c r="H50" s="14" t="s">
        <v>65</v>
      </c>
      <c r="I50" s="14">
        <v>6.1900000000000004</v>
      </c>
      <c r="J50" s="14" t="s">
        <v>53</v>
      </c>
      <c r="K50" s="14" t="s">
        <v>81</v>
      </c>
      <c r="L50" s="14">
        <v>1123272</v>
      </c>
      <c r="M50" s="14" t="str">
        <v>ממש"ק 122- ממשלת ישראל</v>
      </c>
    </row>
    <row r="51" spans="1:17">
      <c r="A51" s="14">
        <v>0.46999999999999997</v>
      </c>
      <c r="B51" s="14">
        <v>0.19</v>
      </c>
      <c r="C51" s="15">
        <v>44553.830000000002</v>
      </c>
      <c r="D51" s="14">
        <v>142.68000000000001</v>
      </c>
      <c r="E51" s="15">
        <v>31226400.41</v>
      </c>
      <c r="F51" s="14">
        <v>2.6400000000000001</v>
      </c>
      <c r="G51" s="14">
        <v>6.25</v>
      </c>
      <c r="H51" s="14" t="s">
        <v>65</v>
      </c>
      <c r="I51" s="14">
        <v>8.9800000000000004</v>
      </c>
      <c r="J51" s="14" t="s">
        <v>53</v>
      </c>
      <c r="K51" s="14" t="s">
        <v>81</v>
      </c>
      <c r="L51" s="14">
        <v>1099456</v>
      </c>
      <c r="M51" s="14" t="str">
        <v>ממשל שיקלי1026- ממשלת ישראל</v>
      </c>
    </row>
    <row r="52" spans="1:17">
      <c r="A52" s="14">
        <v>0.53000000000000003</v>
      </c>
      <c r="B52" s="14">
        <v>0.23999999999999999</v>
      </c>
      <c r="C52" s="15">
        <v>49650.050000000003</v>
      </c>
      <c r="D52" s="14">
        <v>115.3</v>
      </c>
      <c r="E52" s="15">
        <v>43061623.520000003</v>
      </c>
      <c r="F52" s="14">
        <v>0.46000000000000002</v>
      </c>
      <c r="G52" s="14">
        <v>5.5</v>
      </c>
      <c r="H52" s="14" t="s">
        <v>65</v>
      </c>
      <c r="I52" s="14">
        <v>2.27</v>
      </c>
      <c r="J52" s="14" t="s">
        <v>53</v>
      </c>
      <c r="K52" s="14" t="s">
        <v>81</v>
      </c>
      <c r="L52" s="14">
        <v>1101575</v>
      </c>
      <c r="M52" s="14" t="str">
        <v>ממשל שקל  0217- ממשלת ישראל</v>
      </c>
    </row>
    <row r="53" spans="1:17" ht="22.5">
      <c r="A53" s="14">
        <v>0.13</v>
      </c>
      <c r="B53" s="14">
        <v>0.089999999999999997</v>
      </c>
      <c r="C53" s="15">
        <v>12148.889999999999</v>
      </c>
      <c r="D53" s="14">
        <v>135.13999999999999</v>
      </c>
      <c r="E53" s="15">
        <v>8989856.8499999996</v>
      </c>
      <c r="F53" s="14">
        <v>3.6600000000000001</v>
      </c>
      <c r="G53" s="14">
        <v>5.5</v>
      </c>
      <c r="H53" s="14" t="s">
        <v>65</v>
      </c>
      <c r="I53" s="14">
        <v>15.92</v>
      </c>
      <c r="J53" s="14" t="s">
        <v>53</v>
      </c>
      <c r="K53" s="14" t="s">
        <v>81</v>
      </c>
      <c r="L53" s="14">
        <v>1125400</v>
      </c>
      <c r="M53" s="14" t="str">
        <v>ממשל שקלית 0142- ממשלת ישראל</v>
      </c>
    </row>
    <row r="54" spans="1:17" ht="22.5">
      <c r="A54" s="14">
        <v>0.17000000000000001</v>
      </c>
      <c r="B54" s="14">
        <v>0.35999999999999999</v>
      </c>
      <c r="C54" s="15">
        <v>16041.379999999999</v>
      </c>
      <c r="D54" s="14">
        <v>105.73</v>
      </c>
      <c r="E54" s="15">
        <v>15172025.91</v>
      </c>
      <c r="F54" s="14">
        <v>1.1499999999999999</v>
      </c>
      <c r="G54" s="14">
        <v>2.25</v>
      </c>
      <c r="H54" s="14" t="s">
        <v>65</v>
      </c>
      <c r="I54" s="14">
        <v>4.46</v>
      </c>
      <c r="J54" s="14" t="s">
        <v>53</v>
      </c>
      <c r="K54" s="14" t="s">
        <v>81</v>
      </c>
      <c r="L54" s="14">
        <v>1131770</v>
      </c>
      <c r="M54" s="14" t="str">
        <v>ממשל שקלית 0519- ממשלת ישראל</v>
      </c>
    </row>
    <row r="55" spans="1:17">
      <c r="A55" s="14">
        <v>0</v>
      </c>
      <c r="B55" s="14">
        <v>0</v>
      </c>
      <c r="C55" s="14">
        <v>7.21</v>
      </c>
      <c r="D55" s="14">
        <v>107.83</v>
      </c>
      <c r="E55" s="15">
        <v>6686.7399999999998</v>
      </c>
      <c r="F55" s="14">
        <v>0.34000000000000002</v>
      </c>
      <c r="G55" s="14">
        <v>4.25</v>
      </c>
      <c r="H55" s="14" t="s">
        <v>65</v>
      </c>
      <c r="I55" s="14">
        <v>1.8799999999999999</v>
      </c>
      <c r="J55" s="14" t="s">
        <v>53</v>
      </c>
      <c r="K55" s="14" t="s">
        <v>81</v>
      </c>
      <c r="L55" s="14">
        <v>1122019</v>
      </c>
      <c r="M55" s="14" t="str">
        <v>ממשל שקלית 618- ממשלת ישראל</v>
      </c>
    </row>
    <row r="56" spans="1:17">
      <c r="A56" s="14">
        <v>0.059999999999999998</v>
      </c>
      <c r="B56" s="14">
        <v>0.23999999999999999</v>
      </c>
      <c r="C56" s="15">
        <v>5564.2399999999998</v>
      </c>
      <c r="D56" s="14">
        <v>102.13</v>
      </c>
      <c r="E56" s="15">
        <v>5448194.2199999997</v>
      </c>
      <c r="F56" s="14">
        <v>0.65000000000000002</v>
      </c>
      <c r="G56" s="14">
        <v>0</v>
      </c>
      <c r="H56" s="14" t="s">
        <v>65</v>
      </c>
      <c r="I56" s="14">
        <v>3.04</v>
      </c>
      <c r="J56" s="14" t="s">
        <v>53</v>
      </c>
      <c r="K56" s="14" t="s">
        <v>81</v>
      </c>
      <c r="L56" s="14">
        <v>1132786</v>
      </c>
      <c r="M56" s="14" t="str">
        <v>ממשלי שקלי- ממשלת ישראל</v>
      </c>
    </row>
    <row r="57" spans="1:17" ht="22.5">
      <c r="A57" s="14">
        <v>1.6899999999999999</v>
      </c>
      <c r="B57" s="14">
        <v>0.83999999999999997</v>
      </c>
      <c r="C57" s="15">
        <v>159602.16</v>
      </c>
      <c r="D57" s="14">
        <v>113.34999999999999</v>
      </c>
      <c r="E57" s="15">
        <v>140804724.43000001</v>
      </c>
      <c r="F57" s="14">
        <v>0.73999999999999999</v>
      </c>
      <c r="G57" s="14">
        <v>4</v>
      </c>
      <c r="H57" s="14" t="s">
        <v>65</v>
      </c>
      <c r="I57" s="14">
        <v>3.1299999999999999</v>
      </c>
      <c r="J57" s="14" t="s">
        <v>53</v>
      </c>
      <c r="K57" s="14" t="s">
        <v>81</v>
      </c>
      <c r="L57" s="14">
        <v>1126218</v>
      </c>
      <c r="M57" s="14" t="str">
        <v>ממשלתי שקלי 0118- ממשלת ישראל</v>
      </c>
    </row>
    <row r="58" spans="1:17" ht="22.5">
      <c r="A58" s="14">
        <v>1.49</v>
      </c>
      <c r="B58" s="14">
        <v>0.71999999999999997</v>
      </c>
      <c r="C58" s="15">
        <v>140531.45999999999</v>
      </c>
      <c r="D58" s="14">
        <v>118.15000000000001</v>
      </c>
      <c r="E58" s="15">
        <v>118943261.61</v>
      </c>
      <c r="F58" s="14">
        <v>2.1699999999999999</v>
      </c>
      <c r="G58" s="14">
        <v>4.25</v>
      </c>
      <c r="H58" s="14" t="s">
        <v>65</v>
      </c>
      <c r="I58" s="14">
        <v>7.2800000000000002</v>
      </c>
      <c r="J58" s="14" t="s">
        <v>53</v>
      </c>
      <c r="K58" s="14" t="s">
        <v>81</v>
      </c>
      <c r="L58" s="14">
        <v>1126747</v>
      </c>
      <c r="M58" s="14" t="str">
        <v>ממשלתי שקלי 0323- ממשלת ישראל</v>
      </c>
    </row>
    <row r="59" spans="1:17" ht="22.5">
      <c r="A59" s="14">
        <v>0.90000000000000002</v>
      </c>
      <c r="B59" s="14">
        <v>0.55000000000000004</v>
      </c>
      <c r="C59" s="15">
        <v>84423.75</v>
      </c>
      <c r="D59" s="14">
        <v>104.51000000000001</v>
      </c>
      <c r="E59" s="15">
        <v>80780550.629999995</v>
      </c>
      <c r="F59" s="14">
        <v>0.28999999999999998</v>
      </c>
      <c r="G59" s="14">
        <v>2.5</v>
      </c>
      <c r="H59" s="14" t="s">
        <v>65</v>
      </c>
      <c r="I59" s="14">
        <v>1.6399999999999999</v>
      </c>
      <c r="J59" s="14" t="s">
        <v>53</v>
      </c>
      <c r="K59" s="14" t="s">
        <v>81</v>
      </c>
      <c r="L59" s="14">
        <v>1127166</v>
      </c>
      <c r="M59" s="14" t="str">
        <v>ממשלתי שקלי 0516- ממשלת ישראל</v>
      </c>
    </row>
    <row r="60" spans="1:17" ht="22.5">
      <c r="A60" s="14">
        <v>0.11</v>
      </c>
      <c r="B60" s="14">
        <v>0.11</v>
      </c>
      <c r="C60" s="15">
        <v>10306.82</v>
      </c>
      <c r="D60" s="14">
        <v>113.52</v>
      </c>
      <c r="E60" s="15">
        <v>9079303.0099999998</v>
      </c>
      <c r="F60" s="14">
        <v>2.3700000000000001</v>
      </c>
      <c r="G60" s="14">
        <v>0</v>
      </c>
      <c r="H60" s="14" t="s">
        <v>65</v>
      </c>
      <c r="I60" s="14">
        <v>8.1199999999999992</v>
      </c>
      <c r="J60" s="14" t="s">
        <v>53</v>
      </c>
      <c r="K60" s="14" t="s">
        <v>81</v>
      </c>
      <c r="L60" s="14">
        <v>1130848</v>
      </c>
      <c r="M60" s="14" t="str">
        <v>ממשלתי שקלי 324- ממשלת ישראל</v>
      </c>
    </row>
    <row r="61" spans="1:17">
      <c r="A61" s="14">
        <v>0</v>
      </c>
      <c r="B61" s="14">
        <v>0</v>
      </c>
      <c r="C61" s="14">
        <v>5.2000000000000002</v>
      </c>
      <c r="D61" s="14">
        <v>104.45</v>
      </c>
      <c r="E61" s="15">
        <v>4974.5200000000004</v>
      </c>
      <c r="F61" s="14">
        <v>0.11</v>
      </c>
      <c r="G61" s="14">
        <v>4.5</v>
      </c>
      <c r="H61" s="14" t="s">
        <v>65</v>
      </c>
      <c r="I61" s="14">
        <v>0.33000000000000002</v>
      </c>
      <c r="J61" s="14" t="s">
        <v>53</v>
      </c>
      <c r="K61" s="14" t="s">
        <v>81</v>
      </c>
      <c r="L61" s="14">
        <v>1114297</v>
      </c>
      <c r="M61" s="14" t="str">
        <v>שחר 115- ממשלת ישראל</v>
      </c>
    </row>
    <row r="62" spans="1:17">
      <c r="A62" s="13">
        <v>7.1500000000000004</v>
      </c>
      <c r="B62" s="13"/>
      <c r="C62" s="16">
        <v>673312.19999999995</v>
      </c>
      <c r="D62" s="13"/>
      <c r="E62" s="16">
        <v>575564057.64999998</v>
      </c>
      <c r="F62" s="13">
        <v>1.27</v>
      </c>
      <c r="G62" s="13"/>
      <c r="H62" s="13"/>
      <c r="I62" s="13">
        <v>4.71</v>
      </c>
      <c r="J62" s="13"/>
      <c r="K62" s="13"/>
      <c r="L62" s="13"/>
      <c r="M62" s="13" t="str">
        <v>סה"כ שחר</v>
      </c>
    </row>
    <row r="63" spans="1:1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 t="str">
        <v>גילון</v>
      </c>
    </row>
    <row r="64" spans="1:17">
      <c r="A64" s="14">
        <v>0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/>
      <c r="K64" s="14">
        <v>0</v>
      </c>
      <c r="L64" s="14">
        <v>0</v>
      </c>
      <c r="M64" s="14">
        <v>0</v>
      </c>
    </row>
    <row r="65" spans="1:17">
      <c r="A65" s="13">
        <v>0</v>
      </c>
      <c r="B65" s="13"/>
      <c r="C65" s="13">
        <v>0</v>
      </c>
      <c r="D65" s="13"/>
      <c r="E65" s="13">
        <v>0</v>
      </c>
      <c r="F65" s="13">
        <v>0</v>
      </c>
      <c r="G65" s="13"/>
      <c r="H65" s="13"/>
      <c r="I65" s="13">
        <v>0</v>
      </c>
      <c r="J65" s="13"/>
      <c r="K65" s="13"/>
      <c r="L65" s="13"/>
      <c r="M65" s="13" t="str">
        <v>סה"כ גילון</v>
      </c>
    </row>
    <row r="66" spans="1:17">
      <c r="A66" s="13">
        <v>12.359999999999999</v>
      </c>
      <c r="B66" s="13"/>
      <c r="C66" s="16">
        <v>1164329.52</v>
      </c>
      <c r="D66" s="13"/>
      <c r="E66" s="16">
        <v>1067133859.73</v>
      </c>
      <c r="F66" s="13">
        <v>0.81999999999999995</v>
      </c>
      <c r="G66" s="13"/>
      <c r="H66" s="13"/>
      <c r="I66" s="13">
        <v>2.9500000000000002</v>
      </c>
      <c r="J66" s="13"/>
      <c r="K66" s="13"/>
      <c r="L66" s="13"/>
      <c r="M66" s="13" t="s">
        <v>84</v>
      </c>
    </row>
    <row r="67" spans="1:1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 t="str">
        <v>צמודות לדולר</v>
      </c>
    </row>
    <row r="68" spans="1:1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 t="str">
        <v>גלבוע</v>
      </c>
    </row>
    <row r="69" spans="1:17">
      <c r="A69" s="14">
        <v>0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/>
      <c r="K69" s="14">
        <v>0</v>
      </c>
      <c r="L69" s="14">
        <v>0</v>
      </c>
      <c r="M69" s="14">
        <v>0</v>
      </c>
    </row>
    <row r="70" spans="1:17">
      <c r="A70" s="13">
        <v>0</v>
      </c>
      <c r="B70" s="13"/>
      <c r="C70" s="13">
        <v>0</v>
      </c>
      <c r="D70" s="13"/>
      <c r="E70" s="13">
        <v>0</v>
      </c>
      <c r="F70" s="13">
        <v>0</v>
      </c>
      <c r="G70" s="13"/>
      <c r="H70" s="13"/>
      <c r="I70" s="13">
        <v>0</v>
      </c>
      <c r="J70" s="13"/>
      <c r="K70" s="13"/>
      <c r="L70" s="13"/>
      <c r="M70" s="13" t="str">
        <v>סה"כ גלבוע</v>
      </c>
    </row>
    <row r="71" spans="1:17">
      <c r="A71" s="13">
        <v>0</v>
      </c>
      <c r="B71" s="13"/>
      <c r="C71" s="13">
        <v>0</v>
      </c>
      <c r="D71" s="13"/>
      <c r="E71" s="13">
        <v>0</v>
      </c>
      <c r="F71" s="13">
        <v>0</v>
      </c>
      <c r="G71" s="13"/>
      <c r="H71" s="13"/>
      <c r="I71" s="13">
        <v>0</v>
      </c>
      <c r="J71" s="13"/>
      <c r="K71" s="13"/>
      <c r="L71" s="13"/>
      <c r="M71" s="13" t="str">
        <v>סה"כ צמודות לדולר</v>
      </c>
    </row>
    <row r="72" spans="1:17">
      <c r="A72" s="13">
        <v>17.670000000000002</v>
      </c>
      <c r="B72" s="13"/>
      <c r="C72" s="16">
        <v>1665411.01</v>
      </c>
      <c r="D72" s="13"/>
      <c r="E72" s="16">
        <v>1418647310.71</v>
      </c>
      <c r="F72" s="13">
        <v>0.78000000000000003</v>
      </c>
      <c r="G72" s="13"/>
      <c r="H72" s="13"/>
      <c r="I72" s="13">
        <v>4.1900000000000004</v>
      </c>
      <c r="J72" s="13"/>
      <c r="K72" s="13"/>
      <c r="L72" s="13"/>
      <c r="M72" s="13" t="s">
        <v>71</v>
      </c>
    </row>
    <row r="73" spans="1:1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 t="s">
        <v>72</v>
      </c>
    </row>
    <row r="74" spans="1:1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 t="str">
        <v>אג"ח ממשלתי בחו"ל</v>
      </c>
    </row>
    <row r="75" spans="1:1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7">
      <c r="A76" s="14">
        <v>0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/>
      <c r="K76" s="14">
        <v>0</v>
      </c>
      <c r="L76" s="14">
        <v>0</v>
      </c>
      <c r="M76" s="14">
        <v>0</v>
      </c>
    </row>
    <row r="77" spans="1:17">
      <c r="A77" s="13">
        <v>0</v>
      </c>
      <c r="B77" s="13"/>
      <c r="C77" s="13">
        <v>0</v>
      </c>
      <c r="D77" s="13"/>
      <c r="E77" s="13">
        <v>0</v>
      </c>
      <c r="F77" s="13">
        <v>0</v>
      </c>
      <c r="G77" s="13"/>
      <c r="H77" s="13"/>
      <c r="I77" s="13">
        <v>0</v>
      </c>
      <c r="J77" s="13"/>
      <c r="K77" s="13"/>
      <c r="L77" s="13"/>
      <c r="M77" s="13" t="s">
        <v>85</v>
      </c>
    </row>
    <row r="78" spans="1:17">
      <c r="A78" s="13">
        <v>0</v>
      </c>
      <c r="B78" s="13"/>
      <c r="C78" s="13">
        <v>0</v>
      </c>
      <c r="D78" s="13"/>
      <c r="E78" s="13">
        <v>0</v>
      </c>
      <c r="F78" s="13">
        <v>0</v>
      </c>
      <c r="G78" s="13"/>
      <c r="H78" s="13"/>
      <c r="I78" s="13">
        <v>0</v>
      </c>
      <c r="J78" s="13"/>
      <c r="K78" s="13"/>
      <c r="L78" s="13"/>
      <c r="M78" s="13" t="str">
        <v>סה"כ אג"ח ממשלתי בחו"ל</v>
      </c>
    </row>
    <row r="79" spans="1:1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 t="str">
        <v>אג"ח ממשלות זרות בחו"ל</v>
      </c>
    </row>
    <row r="80" spans="1:1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7" ht="22.5">
      <c r="A81" s="14">
        <v>0.050000000000000003</v>
      </c>
      <c r="B81" s="14">
        <v>0</v>
      </c>
      <c r="C81" s="15">
        <v>4896.9799999999996</v>
      </c>
      <c r="D81" s="15">
        <v>10367.299999999999</v>
      </c>
      <c r="E81" s="15">
        <v>47234.900000000001</v>
      </c>
      <c r="F81" s="14">
        <v>0</v>
      </c>
      <c r="G81" s="14">
        <v>6.5</v>
      </c>
      <c r="H81" s="14" t="s">
        <v>41</v>
      </c>
      <c r="I81" s="14"/>
      <c r="J81" s="14" t="s">
        <v>86</v>
      </c>
      <c r="K81" s="14" t="s">
        <v>87</v>
      </c>
      <c r="L81" s="14" t="str">
        <v>MX0MGO0000Q0</v>
      </c>
      <c r="M81" s="14" t="str">
        <v>MBONO 6 1/2 06/09/22- MEX BONOS DESARR FIX RT</v>
      </c>
    </row>
    <row r="82" spans="1:17" ht="22.5">
      <c r="A82" s="14">
        <v>0.089999999999999997</v>
      </c>
      <c r="B82" s="14">
        <v>0</v>
      </c>
      <c r="C82" s="15">
        <v>8468.4500000000007</v>
      </c>
      <c r="D82" s="14">
        <v>96.620000000000005</v>
      </c>
      <c r="E82" s="15">
        <v>8764701.0999999996</v>
      </c>
      <c r="F82" s="14">
        <v>0</v>
      </c>
      <c r="G82" s="14">
        <v>10</v>
      </c>
      <c r="H82" s="14" t="s">
        <v>39</v>
      </c>
      <c r="I82" s="14"/>
      <c r="J82" s="14" t="s">
        <v>88</v>
      </c>
      <c r="K82" s="14">
        <v>0</v>
      </c>
      <c r="L82" s="14" t="str">
        <v>BRSTNCNTF139</v>
      </c>
      <c r="M82" s="14" t="str">
        <v>Note 1 on BNTNF 10 01/01/18- NOTA DO TESOURO NACIONAL</v>
      </c>
    </row>
    <row r="83" spans="1:17">
      <c r="A83" s="13">
        <v>0.14000000000000001</v>
      </c>
      <c r="B83" s="13"/>
      <c r="C83" s="16">
        <v>13365.440000000001</v>
      </c>
      <c r="D83" s="13"/>
      <c r="E83" s="16">
        <v>8811936</v>
      </c>
      <c r="F83" s="13">
        <v>0</v>
      </c>
      <c r="G83" s="13"/>
      <c r="H83" s="13"/>
      <c r="I83" s="13">
        <v>0</v>
      </c>
      <c r="J83" s="13"/>
      <c r="K83" s="13"/>
      <c r="L83" s="13"/>
      <c r="M83" s="13" t="s">
        <v>85</v>
      </c>
    </row>
    <row r="84" spans="1:17">
      <c r="A84" s="13">
        <v>0.14000000000000001</v>
      </c>
      <c r="B84" s="13"/>
      <c r="C84" s="16">
        <v>13365.440000000001</v>
      </c>
      <c r="D84" s="13"/>
      <c r="E84" s="16">
        <v>8811936</v>
      </c>
      <c r="F84" s="13">
        <v>0</v>
      </c>
      <c r="G84" s="13"/>
      <c r="H84" s="13"/>
      <c r="I84" s="13">
        <v>0</v>
      </c>
      <c r="J84" s="13"/>
      <c r="K84" s="13"/>
      <c r="L84" s="13"/>
      <c r="M84" s="13" t="str">
        <v>סה"כ אג"ח ממשלות זרות בחו"ל</v>
      </c>
    </row>
    <row r="85" spans="1:17">
      <c r="A85" s="13">
        <v>0.14000000000000001</v>
      </c>
      <c r="B85" s="13"/>
      <c r="C85" s="16">
        <v>13365.440000000001</v>
      </c>
      <c r="D85" s="13"/>
      <c r="E85" s="16">
        <v>8811936</v>
      </c>
      <c r="F85" s="13">
        <v>0</v>
      </c>
      <c r="G85" s="13"/>
      <c r="H85" s="13"/>
      <c r="I85" s="13">
        <v>0</v>
      </c>
      <c r="J85" s="13"/>
      <c r="K85" s="13"/>
      <c r="L85" s="13"/>
      <c r="M85" s="13" t="s">
        <v>75</v>
      </c>
    </row>
    <row r="86" spans="1:17" ht="24">
      <c r="A86" s="10">
        <v>17.82</v>
      </c>
      <c r="B86" s="10"/>
      <c r="C86" s="11">
        <v>1678776.45</v>
      </c>
      <c r="D86" s="10"/>
      <c r="E86" s="11">
        <v>1427459246.71</v>
      </c>
      <c r="F86" s="10">
        <v>0.77000000000000002</v>
      </c>
      <c r="G86" s="10"/>
      <c r="H86" s="10"/>
      <c r="I86" s="10">
        <v>4.1500000000000004</v>
      </c>
      <c r="J86" s="10"/>
      <c r="K86" s="10"/>
      <c r="L86" s="10"/>
      <c r="M86" s="10" t="s">
        <v>89</v>
      </c>
    </row>
    <row r="8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8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9.42578" customWidth="1"/>
    <col min="15" max="15" style="1" width="9.142308" hidden="1"/>
    <col min="16" max="16" style="1" width="6.710938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חוב מסחריות</v>
      </c>
      <c r="Q2" s="12" t="s">
        <f>HYPERLINK("#'"&amp;גיליון1!$A$32&amp;"'!C6",גיליון1!$B$32)</f>
        <v>30</v>
      </c>
    </row>
    <row r="3" spans="1:17" customHeight="1" ht="3.6"/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76</v>
      </c>
      <c r="C7" s="6" t="s">
        <v>77</v>
      </c>
      <c r="D7" s="6" t="s">
        <v>78</v>
      </c>
      <c r="E7" s="6" t="s">
        <v>79</v>
      </c>
      <c r="F7" s="6" t="s">
        <v>46</v>
      </c>
      <c r="G7" s="6" t="s">
        <v>47</v>
      </c>
      <c r="H7" s="6" t="s">
        <v>31</v>
      </c>
      <c r="I7" s="6" t="s">
        <v>80</v>
      </c>
      <c r="J7" s="6" t="s">
        <v>48</v>
      </c>
      <c r="K7" s="6" t="s">
        <v>49</v>
      </c>
      <c r="L7" s="6" t="s">
        <v>90</v>
      </c>
      <c r="M7" s="6" t="s">
        <v>50</v>
      </c>
      <c r="N7" s="6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91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>
        <v>0</v>
      </c>
      <c r="L10" s="14">
        <v>0</v>
      </c>
      <c r="M10" s="14">
        <v>0</v>
      </c>
      <c r="N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 t="s">
        <v>92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82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>
        <v>0</v>
      </c>
      <c r="L13" s="14">
        <v>0</v>
      </c>
      <c r="M13" s="14">
        <v>0</v>
      </c>
      <c r="N13" s="14">
        <v>0</v>
      </c>
    </row>
    <row r="14" spans="1:17">
      <c r="A14" s="13">
        <v>0</v>
      </c>
      <c r="B14" s="13"/>
      <c r="C14" s="13">
        <v>0</v>
      </c>
      <c r="D14" s="13"/>
      <c r="E14" s="13">
        <v>0</v>
      </c>
      <c r="F14" s="13">
        <v>0</v>
      </c>
      <c r="G14" s="13"/>
      <c r="H14" s="13"/>
      <c r="I14" s="13">
        <v>0</v>
      </c>
      <c r="J14" s="13"/>
      <c r="K14" s="13"/>
      <c r="L14" s="13"/>
      <c r="M14" s="13"/>
      <c r="N14" s="13" t="s">
        <v>84</v>
      </c>
    </row>
    <row r="15" spans="1:17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93</v>
      </c>
    </row>
    <row r="16" spans="1:17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>
        <v>0</v>
      </c>
      <c r="L16" s="14">
        <v>0</v>
      </c>
      <c r="M16" s="14">
        <v>0</v>
      </c>
      <c r="N16" s="14">
        <v>0</v>
      </c>
    </row>
    <row r="17" spans="1:17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 t="s">
        <v>94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 t="s">
        <v>71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 t="s">
        <v>72</v>
      </c>
    </row>
    <row r="20" spans="1:17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 t="s">
        <v>95</v>
      </c>
    </row>
    <row r="21" spans="1:17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>
        <v>0</v>
      </c>
      <c r="L21" s="14">
        <v>0</v>
      </c>
      <c r="M21" s="14">
        <v>0</v>
      </c>
      <c r="N21" s="14">
        <v>0</v>
      </c>
    </row>
    <row r="22" spans="1:17" ht="22.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 t="s">
        <v>96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 t="s">
        <v>97</v>
      </c>
    </row>
    <row r="24" spans="1:17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>
        <v>0</v>
      </c>
      <c r="L24" s="14">
        <v>0</v>
      </c>
      <c r="M24" s="14">
        <v>0</v>
      </c>
      <c r="N24" s="14">
        <v>0</v>
      </c>
    </row>
    <row r="25" spans="1:17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 t="s">
        <v>98</v>
      </c>
    </row>
    <row r="26" spans="1:17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 t="s">
        <v>75</v>
      </c>
    </row>
    <row r="27" spans="1:17" ht="24">
      <c r="A27" s="10">
        <v>0</v>
      </c>
      <c r="B27" s="10"/>
      <c r="C27" s="10">
        <v>0</v>
      </c>
      <c r="D27" s="10"/>
      <c r="E27" s="10">
        <v>0</v>
      </c>
      <c r="F27" s="10">
        <v>0</v>
      </c>
      <c r="G27" s="10"/>
      <c r="H27" s="10"/>
      <c r="I27" s="10">
        <v>0</v>
      </c>
      <c r="J27" s="10"/>
      <c r="K27" s="10"/>
      <c r="L27" s="10"/>
      <c r="M27" s="10"/>
      <c r="N27" s="10" t="s">
        <v>99</v>
      </c>
    </row>
    <row r="28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24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42578" customWidth="1"/>
    <col min="15" max="15" style="1" width="6.855469" customWidth="1"/>
    <col min="16" max="16" style="1" width="2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אג''ח קונצרני</v>
      </c>
      <c r="Q2" s="12" t="s">
        <f>HYPERLINK("#'"&amp;גיליון1!$A$32&amp;"'!C6",גיליון1!$B$32)</f>
        <v>30</v>
      </c>
    </row>
    <row r="3" spans="1:17" customHeight="1" ht="3.6"/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76</v>
      </c>
      <c r="C7" s="6" t="s">
        <v>77</v>
      </c>
      <c r="D7" s="6" t="s">
        <v>78</v>
      </c>
      <c r="E7" s="6" t="s">
        <v>79</v>
      </c>
      <c r="F7" s="6" t="s">
        <v>46</v>
      </c>
      <c r="G7" s="6" t="s">
        <v>47</v>
      </c>
      <c r="H7" s="6" t="s">
        <v>31</v>
      </c>
      <c r="I7" s="6" t="s">
        <v>80</v>
      </c>
      <c r="J7" s="6" t="s">
        <v>48</v>
      </c>
      <c r="K7" s="6" t="s">
        <v>49</v>
      </c>
      <c r="L7" s="6" t="s">
        <v>90</v>
      </c>
      <c r="M7" s="6" t="s">
        <v>50</v>
      </c>
      <c r="N7" s="6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100</v>
      </c>
    </row>
    <row r="10" spans="1:17" ht="33.75">
      <c r="A10" s="14">
        <v>0.14000000000000001</v>
      </c>
      <c r="B10" s="14">
        <v>0.42999999999999999</v>
      </c>
      <c r="C10" s="15">
        <v>13168.82</v>
      </c>
      <c r="D10" s="14">
        <v>105.3</v>
      </c>
      <c r="E10" s="15">
        <v>12506000</v>
      </c>
      <c r="F10" s="14">
        <v>0.51000000000000001</v>
      </c>
      <c r="G10" s="14">
        <v>1.6000000000000001</v>
      </c>
      <c r="H10" s="14" t="s">
        <v>65</v>
      </c>
      <c r="I10" s="14">
        <v>4.8099999999999996</v>
      </c>
      <c r="J10" s="14" t="s">
        <v>101</v>
      </c>
      <c r="K10" s="14" t="str">
        <v>Aaa</v>
      </c>
      <c r="L10" s="14" t="s">
        <v>102</v>
      </c>
      <c r="M10" s="14">
        <v>1940568</v>
      </c>
      <c r="N10" s="14" t="str">
        <v>פועלים הנפקות 33- בנק הפועלים</v>
      </c>
    </row>
    <row r="11" spans="1:17" ht="33.75">
      <c r="A11" s="14">
        <v>0.080000000000000002</v>
      </c>
      <c r="B11" s="14">
        <v>1.8999999999999999</v>
      </c>
      <c r="C11" s="15">
        <v>7680.3699999999999</v>
      </c>
      <c r="D11" s="14">
        <v>136.63999999999999</v>
      </c>
      <c r="E11" s="15">
        <v>5620883</v>
      </c>
      <c r="F11" s="14">
        <v>2.52</v>
      </c>
      <c r="G11" s="14">
        <v>5.5</v>
      </c>
      <c r="H11" s="14" t="s">
        <v>65</v>
      </c>
      <c r="I11" s="14">
        <v>0.16</v>
      </c>
      <c r="J11" s="14" t="s">
        <v>53</v>
      </c>
      <c r="K11" s="14" t="s">
        <v>54</v>
      </c>
      <c r="L11" s="14" t="s">
        <v>102</v>
      </c>
      <c r="M11" s="14">
        <v>2310027</v>
      </c>
      <c r="N11" s="14" t="str">
        <v>%5.5אשנב 62- בנק מזרחי טפחות</v>
      </c>
    </row>
    <row r="12" spans="1:17" ht="33.75">
      <c r="A12" s="14">
        <v>0.029999999999999999</v>
      </c>
      <c r="B12" s="14">
        <v>0.14999999999999999</v>
      </c>
      <c r="C12" s="15">
        <v>2601.25</v>
      </c>
      <c r="D12" s="14">
        <v>125.40000000000001</v>
      </c>
      <c r="E12" s="15">
        <v>2074363</v>
      </c>
      <c r="F12" s="14">
        <v>2.0499999999999998</v>
      </c>
      <c r="G12" s="14">
        <v>4.2000000000000002</v>
      </c>
      <c r="H12" s="14" t="s">
        <v>65</v>
      </c>
      <c r="I12" s="14">
        <v>0.28999999999999998</v>
      </c>
      <c r="J12" s="14" t="s">
        <v>53</v>
      </c>
      <c r="K12" s="14" t="s">
        <v>54</v>
      </c>
      <c r="L12" s="14" t="s">
        <v>102</v>
      </c>
      <c r="M12" s="14">
        <v>2310050</v>
      </c>
      <c r="N12" s="14" t="str">
        <v>טפחות הנפקות אג"ח 29- בנק מזרחי טפחות</v>
      </c>
    </row>
    <row r="13" spans="1:17" ht="33.75">
      <c r="A13" s="14">
        <v>0.20000000000000001</v>
      </c>
      <c r="B13" s="14">
        <v>2.7999999999999998</v>
      </c>
      <c r="C13" s="15">
        <v>19186.419999999998</v>
      </c>
      <c r="D13" s="14">
        <v>140.65000000000001</v>
      </c>
      <c r="E13" s="15">
        <v>13641254.51</v>
      </c>
      <c r="F13" s="14">
        <v>0.34000000000000002</v>
      </c>
      <c r="G13" s="14">
        <v>5.0499999999999998</v>
      </c>
      <c r="H13" s="14" t="s">
        <v>65</v>
      </c>
      <c r="I13" s="14">
        <v>1.3200000000000001</v>
      </c>
      <c r="J13" s="14" t="s">
        <v>53</v>
      </c>
      <c r="K13" s="14" t="s">
        <v>54</v>
      </c>
      <c r="L13" s="14" t="s">
        <v>102</v>
      </c>
      <c r="M13" s="14">
        <v>7410087</v>
      </c>
      <c r="N13" s="14" t="str">
        <v>לאומי מימון 176- בנק לאומי</v>
      </c>
    </row>
    <row r="14" spans="1:17" ht="33.75">
      <c r="A14" s="14">
        <v>0.22</v>
      </c>
      <c r="B14" s="14">
        <v>0.66000000000000003</v>
      </c>
      <c r="C14" s="15">
        <v>20607.040000000001</v>
      </c>
      <c r="D14" s="14">
        <v>114.98</v>
      </c>
      <c r="E14" s="15">
        <v>17922279.23</v>
      </c>
      <c r="F14" s="14">
        <v>0.39000000000000001</v>
      </c>
      <c r="G14" s="14">
        <v>2.5800000000000001</v>
      </c>
      <c r="H14" s="14" t="s">
        <v>65</v>
      </c>
      <c r="I14" s="14">
        <v>4.0800000000000001</v>
      </c>
      <c r="J14" s="14" t="s">
        <v>53</v>
      </c>
      <c r="K14" s="14" t="s">
        <v>54</v>
      </c>
      <c r="L14" s="14" t="s">
        <v>102</v>
      </c>
      <c r="M14" s="14">
        <v>2310118</v>
      </c>
      <c r="N14" s="14" t="str">
        <v>מז טפ הנפק 35- בנק מזרחי טפחות</v>
      </c>
    </row>
    <row r="15" spans="1:17" ht="33.75">
      <c r="A15" s="14">
        <v>0.20000000000000001</v>
      </c>
      <c r="B15" s="14">
        <v>0.75</v>
      </c>
      <c r="C15" s="15">
        <v>19169.450000000001</v>
      </c>
      <c r="D15" s="14">
        <v>109.76000000000001</v>
      </c>
      <c r="E15" s="15">
        <v>17464882.32</v>
      </c>
      <c r="F15" s="14">
        <v>0.55000000000000004</v>
      </c>
      <c r="G15" s="14">
        <v>2.6000000000000001</v>
      </c>
      <c r="H15" s="14" t="s">
        <v>65</v>
      </c>
      <c r="I15" s="14">
        <v>1.51</v>
      </c>
      <c r="J15" s="14" t="s">
        <v>53</v>
      </c>
      <c r="K15" s="14" t="s">
        <v>54</v>
      </c>
      <c r="L15" s="14" t="s">
        <v>102</v>
      </c>
      <c r="M15" s="14">
        <v>2310092</v>
      </c>
      <c r="N15" s="14" t="str">
        <v>מזרחי טפ הנפק   33- בנק מזרחי טפחות</v>
      </c>
    </row>
    <row r="16" spans="1:17" ht="33.75">
      <c r="A16" s="14">
        <v>0.14000000000000001</v>
      </c>
      <c r="B16" s="14">
        <v>0.45000000000000001</v>
      </c>
      <c r="C16" s="15">
        <v>13069.059999999999</v>
      </c>
      <c r="D16" s="14">
        <v>100.09999999999999</v>
      </c>
      <c r="E16" s="15">
        <v>13056000</v>
      </c>
      <c r="F16" s="14">
        <v>0.35999999999999999</v>
      </c>
      <c r="G16" s="14">
        <v>0.40999999999999998</v>
      </c>
      <c r="H16" s="14" t="s">
        <v>65</v>
      </c>
      <c r="I16" s="14">
        <v>3.9199999999999999</v>
      </c>
      <c r="J16" s="14" t="s">
        <v>53</v>
      </c>
      <c r="K16" s="14" t="s">
        <v>54</v>
      </c>
      <c r="L16" s="14" t="s">
        <v>102</v>
      </c>
      <c r="M16" s="14">
        <v>2310142</v>
      </c>
      <c r="N16" s="14" t="str">
        <v>מזרחי טפ הנפק 38- בנק מזרחי טפחות</v>
      </c>
    </row>
    <row r="17" spans="1:17" ht="22.5">
      <c r="A17" s="14">
        <v>0.01</v>
      </c>
      <c r="B17" s="14">
        <v>0.059999999999999998</v>
      </c>
      <c r="C17" s="15">
        <v>1149.8099999999999</v>
      </c>
      <c r="D17" s="14">
        <v>99.829999999999998</v>
      </c>
      <c r="E17" s="15">
        <v>1151773</v>
      </c>
      <c r="F17" s="14">
        <v>0.13</v>
      </c>
      <c r="G17" s="14">
        <v>0</v>
      </c>
      <c r="H17" s="14" t="s">
        <v>65</v>
      </c>
      <c r="I17" s="14">
        <v>2.9300000000000002</v>
      </c>
      <c r="J17" s="14" t="s">
        <v>53</v>
      </c>
      <c r="K17" s="14" t="s">
        <v>54</v>
      </c>
      <c r="L17" s="14" t="str">
        <v>בנקים</v>
      </c>
      <c r="M17" s="14">
        <v>2310126</v>
      </c>
      <c r="N17" s="14" t="str">
        <v>מזרחי טפחות הנפקה 36- אחר</v>
      </c>
    </row>
    <row r="18" spans="1:17" ht="33.75">
      <c r="A18" s="14">
        <v>0.17999999999999999</v>
      </c>
      <c r="B18" s="14">
        <v>2.2999999999999998</v>
      </c>
      <c r="C18" s="15">
        <v>17082.59</v>
      </c>
      <c r="D18" s="14">
        <v>115.13</v>
      </c>
      <c r="E18" s="15">
        <v>14837656</v>
      </c>
      <c r="F18" s="14">
        <v>0</v>
      </c>
      <c r="G18" s="14">
        <v>4.5</v>
      </c>
      <c r="H18" s="14" t="s">
        <v>65</v>
      </c>
      <c r="I18" s="14">
        <v>2.2799999999999998</v>
      </c>
      <c r="J18" s="14" t="s">
        <v>53</v>
      </c>
      <c r="K18" s="14" t="s">
        <v>54</v>
      </c>
      <c r="L18" s="14" t="s">
        <v>102</v>
      </c>
      <c r="M18" s="14">
        <v>1940527</v>
      </c>
      <c r="N18" s="14" t="str">
        <v>פועלים הנפק 31- בנק הפועלים</v>
      </c>
    </row>
    <row r="19" spans="1:17" ht="33.75">
      <c r="A19" s="14">
        <v>0.25</v>
      </c>
      <c r="B19" s="14">
        <v>1.22</v>
      </c>
      <c r="C19" s="15">
        <v>23545.099999999999</v>
      </c>
      <c r="D19" s="14">
        <v>128.40000000000001</v>
      </c>
      <c r="E19" s="15">
        <v>18337303</v>
      </c>
      <c r="F19" s="14">
        <v>0.83999999999999997</v>
      </c>
      <c r="G19" s="14">
        <v>4.3499999999999996</v>
      </c>
      <c r="H19" s="14" t="s">
        <v>65</v>
      </c>
      <c r="I19" s="14">
        <v>0.63</v>
      </c>
      <c r="J19" s="14" t="s">
        <v>53</v>
      </c>
      <c r="K19" s="14" t="s">
        <v>54</v>
      </c>
      <c r="L19" s="14" t="s">
        <v>102</v>
      </c>
      <c r="M19" s="14">
        <v>1940360</v>
      </c>
      <c r="N19" s="14" t="str">
        <v>פועלים ק' 25- בנק הפועלים</v>
      </c>
    </row>
    <row r="20" spans="1:17" ht="33.75">
      <c r="A20" s="14">
        <v>0</v>
      </c>
      <c r="B20" s="14">
        <v>0.01</v>
      </c>
      <c r="C20" s="14">
        <v>39.140000000000001</v>
      </c>
      <c r="D20" s="14">
        <v>130.49000000000001</v>
      </c>
      <c r="E20" s="15">
        <v>29992.799999999999</v>
      </c>
      <c r="F20" s="14">
        <v>0.28999999999999998</v>
      </c>
      <c r="G20" s="14">
        <v>4.0999999999999996</v>
      </c>
      <c r="H20" s="14" t="s">
        <v>65</v>
      </c>
      <c r="I20" s="14">
        <v>1.8</v>
      </c>
      <c r="J20" s="14" t="s">
        <v>53</v>
      </c>
      <c r="K20" s="14" t="s">
        <v>54</v>
      </c>
      <c r="L20" s="14" t="s">
        <v>103</v>
      </c>
      <c r="M20" s="14">
        <v>7460140</v>
      </c>
      <c r="N20" s="14" t="str">
        <v>שטראוס סד' ב'19196- שטראוס גרופ</v>
      </c>
    </row>
    <row r="21" spans="1:17" ht="22.5">
      <c r="A21" s="14">
        <v>0.01</v>
      </c>
      <c r="B21" s="14">
        <v>0.089999999999999997</v>
      </c>
      <c r="C21" s="14">
        <v>528.14999999999998</v>
      </c>
      <c r="D21" s="14">
        <v>112.94</v>
      </c>
      <c r="E21" s="15">
        <v>467640.21999999997</v>
      </c>
      <c r="F21" s="14">
        <v>0.73999999999999999</v>
      </c>
      <c r="G21" s="14">
        <v>3.2000000000000002</v>
      </c>
      <c r="H21" s="14" t="s">
        <v>65</v>
      </c>
      <c r="I21" s="14">
        <v>2.6899999999999999</v>
      </c>
      <c r="J21" s="14" t="s">
        <v>53</v>
      </c>
      <c r="K21" s="14" t="s">
        <v>67</v>
      </c>
      <c r="L21" s="14" t="s">
        <v>104</v>
      </c>
      <c r="M21" s="14">
        <v>1122670</v>
      </c>
      <c r="N21" s="14" t="str">
        <v>איירפורט  ג- איירפורט סיטי</v>
      </c>
    </row>
    <row r="22" spans="1:17" ht="22.5">
      <c r="A22" s="14">
        <v>0</v>
      </c>
      <c r="B22" s="14">
        <v>0.059999999999999998</v>
      </c>
      <c r="C22" s="14">
        <v>99.120000000000005</v>
      </c>
      <c r="D22" s="14">
        <v>122.92</v>
      </c>
      <c r="E22" s="15">
        <v>80638.539999999994</v>
      </c>
      <c r="F22" s="14">
        <v>2.79</v>
      </c>
      <c r="G22" s="14">
        <v>5</v>
      </c>
      <c r="H22" s="14" t="s">
        <v>65</v>
      </c>
      <c r="I22" s="14">
        <v>0.40999999999999998</v>
      </c>
      <c r="J22" s="14" t="s">
        <v>53</v>
      </c>
      <c r="K22" s="14" t="s">
        <v>67</v>
      </c>
      <c r="L22" s="14" t="s">
        <v>104</v>
      </c>
      <c r="M22" s="14">
        <v>1096320</v>
      </c>
      <c r="N22" s="14" t="str">
        <v>ארפורט אג 1- איירפורט סיטי</v>
      </c>
    </row>
    <row r="23" spans="1:17" ht="33.75">
      <c r="A23" s="14">
        <v>0</v>
      </c>
      <c r="B23" s="14">
        <v>0</v>
      </c>
      <c r="C23" s="14">
        <v>0</v>
      </c>
      <c r="D23" s="14">
        <v>132.99000000000001</v>
      </c>
      <c r="E23" s="14">
        <v>0.40999999999999998</v>
      </c>
      <c r="F23" s="14">
        <v>0.62</v>
      </c>
      <c r="G23" s="14">
        <v>5.2999999999999998</v>
      </c>
      <c r="H23" s="14" t="s">
        <v>65</v>
      </c>
      <c r="I23" s="14">
        <v>1.1499999999999999</v>
      </c>
      <c r="J23" s="14" t="s">
        <v>53</v>
      </c>
      <c r="K23" s="14" t="s">
        <v>67</v>
      </c>
      <c r="L23" s="14" t="s">
        <v>105</v>
      </c>
      <c r="M23" s="14">
        <v>2300069</v>
      </c>
      <c r="N23" s="14" t="s">
        <v>106</v>
      </c>
    </row>
    <row r="24" spans="1:17" ht="33.75">
      <c r="A24" s="14">
        <v>0.34999999999999998</v>
      </c>
      <c r="B24" s="14">
        <v>0.95999999999999996</v>
      </c>
      <c r="C24" s="15">
        <v>33063.089999999997</v>
      </c>
      <c r="D24" s="14">
        <v>120.08</v>
      </c>
      <c r="E24" s="15">
        <v>27534216.66</v>
      </c>
      <c r="F24" s="14">
        <v>1.27</v>
      </c>
      <c r="G24" s="14">
        <v>3.7000000000000002</v>
      </c>
      <c r="H24" s="14" t="s">
        <v>65</v>
      </c>
      <c r="I24" s="14">
        <v>5.5700000000000003</v>
      </c>
      <c r="J24" s="14" t="s">
        <v>53</v>
      </c>
      <c r="K24" s="14" t="s">
        <v>67</v>
      </c>
      <c r="L24" s="14" t="s">
        <v>105</v>
      </c>
      <c r="M24" s="14">
        <v>2300143</v>
      </c>
      <c r="N24" s="14" t="str">
        <v>בזק אג"ח 6- בזק</v>
      </c>
    </row>
    <row r="25" spans="1:17" ht="33.75">
      <c r="A25" s="14">
        <v>0</v>
      </c>
      <c r="B25" s="14">
        <v>0.01</v>
      </c>
      <c r="C25" s="14">
        <v>139.83000000000001</v>
      </c>
      <c r="D25" s="14">
        <v>113.68000000000001</v>
      </c>
      <c r="E25" s="15">
        <v>123000</v>
      </c>
      <c r="F25" s="14">
        <v>0.54000000000000004</v>
      </c>
      <c r="G25" s="14">
        <v>2.7999999999999998</v>
      </c>
      <c r="H25" s="14" t="s">
        <v>65</v>
      </c>
      <c r="I25" s="14">
        <v>4.5300000000000002</v>
      </c>
      <c r="J25" s="14" t="s">
        <v>101</v>
      </c>
      <c r="K25" s="14" t="s">
        <v>107</v>
      </c>
      <c r="L25" s="14" t="s">
        <v>102</v>
      </c>
      <c r="M25" s="14">
        <v>1126598</v>
      </c>
      <c r="N25" s="14" t="str">
        <v>בינל הנפק התח כא- בנק הבינלאומי</v>
      </c>
    </row>
    <row r="26" spans="1:17" ht="33.75">
      <c r="A26" s="14">
        <v>0</v>
      </c>
      <c r="B26" s="14">
        <v>0.059999999999999998</v>
      </c>
      <c r="C26" s="14">
        <v>180.34</v>
      </c>
      <c r="D26" s="14">
        <v>136.34999999999999</v>
      </c>
      <c r="E26" s="15">
        <v>132265.69</v>
      </c>
      <c r="F26" s="14">
        <v>-0.02</v>
      </c>
      <c r="G26" s="14">
        <v>4.2000000000000002</v>
      </c>
      <c r="H26" s="14" t="s">
        <v>65</v>
      </c>
      <c r="I26" s="14">
        <v>2.2799999999999998</v>
      </c>
      <c r="J26" s="14" t="s">
        <v>53</v>
      </c>
      <c r="K26" s="14" t="s">
        <v>67</v>
      </c>
      <c r="L26" s="14" t="s">
        <v>102</v>
      </c>
      <c r="M26" s="14">
        <v>1093681</v>
      </c>
      <c r="N26" s="14" t="str">
        <v>בינלאומי אגח ג'- בנק הבינלאומי</v>
      </c>
    </row>
    <row r="27" spans="1:17" ht="33.75">
      <c r="A27" s="14">
        <v>0</v>
      </c>
      <c r="B27" s="14">
        <v>0</v>
      </c>
      <c r="C27" s="14">
        <v>76.590000000000003</v>
      </c>
      <c r="D27" s="14">
        <v>134.22</v>
      </c>
      <c r="E27" s="15">
        <v>57066</v>
      </c>
      <c r="F27" s="14">
        <v>0.19</v>
      </c>
      <c r="G27" s="14">
        <v>3.8999999999999999</v>
      </c>
      <c r="H27" s="14" t="s">
        <v>65</v>
      </c>
      <c r="I27" s="14">
        <v>2.5499999999999998</v>
      </c>
      <c r="J27" s="14" t="s">
        <v>53</v>
      </c>
      <c r="K27" s="14" t="s">
        <v>67</v>
      </c>
      <c r="L27" s="14" t="s">
        <v>102</v>
      </c>
      <c r="M27" s="14">
        <v>2310068</v>
      </c>
      <c r="N27" s="14" t="str">
        <v>טפחות- בנק מזרחי טפחות</v>
      </c>
    </row>
    <row r="28" spans="1:17" ht="33.75">
      <c r="A28" s="14">
        <v>0.02</v>
      </c>
      <c r="B28" s="14">
        <v>0.53000000000000003</v>
      </c>
      <c r="C28" s="15">
        <v>1596.04</v>
      </c>
      <c r="D28" s="14">
        <v>150.94</v>
      </c>
      <c r="E28" s="15">
        <v>1057399</v>
      </c>
      <c r="F28" s="14">
        <v>0.17999999999999999</v>
      </c>
      <c r="G28" s="14">
        <v>5.5</v>
      </c>
      <c r="H28" s="14" t="s">
        <v>65</v>
      </c>
      <c r="I28" s="14">
        <v>2.02</v>
      </c>
      <c r="J28" s="14" t="s">
        <v>53</v>
      </c>
      <c r="K28" s="14" t="s">
        <v>67</v>
      </c>
      <c r="L28" s="14" t="s">
        <v>102</v>
      </c>
      <c r="M28" s="14">
        <v>2310035</v>
      </c>
      <c r="N28" s="14" t="str">
        <v>טפחות הנפקות 27- בנק מזרחי טפחות</v>
      </c>
    </row>
    <row r="29" spans="1:17" ht="33.75">
      <c r="A29" s="14">
        <v>0.01</v>
      </c>
      <c r="B29" s="14">
        <v>0.040000000000000001</v>
      </c>
      <c r="C29" s="15">
        <v>1021.39</v>
      </c>
      <c r="D29" s="14">
        <v>122.51000000000001</v>
      </c>
      <c r="E29" s="15">
        <v>833719</v>
      </c>
      <c r="F29" s="14">
        <v>0.81000000000000005</v>
      </c>
      <c r="G29" s="14">
        <v>3.3999999999999999</v>
      </c>
      <c r="H29" s="14" t="s">
        <v>65</v>
      </c>
      <c r="I29" s="14">
        <v>5.5199999999999996</v>
      </c>
      <c r="J29" s="14" t="s">
        <v>53</v>
      </c>
      <c r="K29" s="14" t="s">
        <v>67</v>
      </c>
      <c r="L29" s="14" t="s">
        <v>102</v>
      </c>
      <c r="M29" s="14">
        <v>7410244</v>
      </c>
      <c r="N29" s="14" t="str">
        <v>לאומי למימון כ.התח נדח יד- בנק לאומי</v>
      </c>
    </row>
    <row r="30" spans="1:17" ht="33.75">
      <c r="A30" s="14">
        <v>0.29999999999999999</v>
      </c>
      <c r="B30" s="14">
        <v>0.76000000000000001</v>
      </c>
      <c r="C30" s="15">
        <v>28427.720000000001</v>
      </c>
      <c r="D30" s="14">
        <v>115.05</v>
      </c>
      <c r="E30" s="15">
        <v>24709015</v>
      </c>
      <c r="F30" s="14">
        <v>0.19</v>
      </c>
      <c r="G30" s="14">
        <v>2.6000000000000001</v>
      </c>
      <c r="H30" s="14" t="s">
        <v>65</v>
      </c>
      <c r="I30" s="14">
        <v>2.8700000000000001</v>
      </c>
      <c r="J30" s="14" t="s">
        <v>53</v>
      </c>
      <c r="K30" s="14" t="s">
        <v>67</v>
      </c>
      <c r="L30" s="14" t="s">
        <v>102</v>
      </c>
      <c r="M30" s="14">
        <v>7410228</v>
      </c>
      <c r="N30" s="14" t="str">
        <v>לאומי למימון סד' יב- בנק לאומי</v>
      </c>
    </row>
    <row r="31" spans="1:17" ht="33.75">
      <c r="A31" s="14">
        <v>0.01</v>
      </c>
      <c r="B31" s="14">
        <v>0.059999999999999998</v>
      </c>
      <c r="C31" s="15">
        <v>1106.77</v>
      </c>
      <c r="D31" s="14">
        <v>128.31999999999999</v>
      </c>
      <c r="E31" s="15">
        <v>862509.76000000001</v>
      </c>
      <c r="F31" s="14">
        <v>0.60999999999999999</v>
      </c>
      <c r="G31" s="14">
        <v>4.0999999999999996</v>
      </c>
      <c r="H31" s="14" t="s">
        <v>65</v>
      </c>
      <c r="I31" s="14">
        <v>0.95999999999999996</v>
      </c>
      <c r="J31" s="14" t="s">
        <v>53</v>
      </c>
      <c r="K31" s="14" t="s">
        <v>67</v>
      </c>
      <c r="L31" s="14" t="s">
        <v>102</v>
      </c>
      <c r="M31" s="14">
        <v>7410152</v>
      </c>
      <c r="N31" s="14" t="s">
        <v>108</v>
      </c>
    </row>
    <row r="32" spans="1:17" ht="33.75">
      <c r="A32" s="14">
        <v>0.040000000000000001</v>
      </c>
      <c r="B32" s="14">
        <v>0.52000000000000002</v>
      </c>
      <c r="C32" s="15">
        <v>3803</v>
      </c>
      <c r="D32" s="14">
        <v>143.63</v>
      </c>
      <c r="E32" s="15">
        <v>2647773</v>
      </c>
      <c r="F32" s="14">
        <v>0.40999999999999998</v>
      </c>
      <c r="G32" s="14">
        <v>4.9000000000000004</v>
      </c>
      <c r="H32" s="14" t="s">
        <v>65</v>
      </c>
      <c r="I32" s="14">
        <v>1.7</v>
      </c>
      <c r="J32" s="14" t="s">
        <v>53</v>
      </c>
      <c r="K32" s="14" t="s">
        <v>67</v>
      </c>
      <c r="L32" s="14" t="s">
        <v>102</v>
      </c>
      <c r="M32" s="14">
        <v>7410061</v>
      </c>
      <c r="N32" s="14" t="str">
        <v>לאומי מימון ג- בנק לאומי</v>
      </c>
    </row>
    <row r="33" spans="1:17" ht="33.75">
      <c r="A33" s="14">
        <v>0.11</v>
      </c>
      <c r="B33" s="14">
        <v>0.44</v>
      </c>
      <c r="C33" s="15">
        <v>10410.559999999999</v>
      </c>
      <c r="D33" s="14">
        <v>118.31</v>
      </c>
      <c r="E33" s="15">
        <v>8799388</v>
      </c>
      <c r="F33" s="14">
        <v>2.3300000000000001</v>
      </c>
      <c r="G33" s="14">
        <v>5.2999999999999998</v>
      </c>
      <c r="H33" s="14" t="s">
        <v>65</v>
      </c>
      <c r="I33" s="14">
        <v>0.31</v>
      </c>
      <c r="J33" s="14" t="s">
        <v>53</v>
      </c>
      <c r="K33" s="14" t="s">
        <v>67</v>
      </c>
      <c r="L33" s="14" t="s">
        <v>102</v>
      </c>
      <c r="M33" s="14">
        <v>7410186</v>
      </c>
      <c r="N33" s="14" t="str">
        <v>לאומי מימון התח' אג"ח י'- בנק לאומי</v>
      </c>
    </row>
    <row r="34" spans="1:17" ht="33.75">
      <c r="A34" s="14">
        <v>0.26000000000000001</v>
      </c>
      <c r="B34" s="14">
        <v>0.93000000000000005</v>
      </c>
      <c r="C34" s="15">
        <v>24044.32</v>
      </c>
      <c r="D34" s="14">
        <v>133.5</v>
      </c>
      <c r="E34" s="15">
        <v>18010722.890000001</v>
      </c>
      <c r="F34" s="14">
        <v>0.17999999999999999</v>
      </c>
      <c r="G34" s="14">
        <v>4.4000000000000004</v>
      </c>
      <c r="H34" s="14" t="s">
        <v>65</v>
      </c>
      <c r="I34" s="14">
        <v>2</v>
      </c>
      <c r="J34" s="14" t="s">
        <v>53</v>
      </c>
      <c r="K34" s="14" t="s">
        <v>67</v>
      </c>
      <c r="L34" s="14" t="s">
        <v>102</v>
      </c>
      <c r="M34" s="14">
        <v>7410160</v>
      </c>
      <c r="N34" s="14" t="str">
        <v>לאומי מימון4%.- בנק לאומי</v>
      </c>
    </row>
    <row r="35" spans="1:17" ht="22.5">
      <c r="A35" s="14">
        <v>0</v>
      </c>
      <c r="B35" s="14">
        <v>0.02</v>
      </c>
      <c r="C35" s="14">
        <v>252</v>
      </c>
      <c r="D35" s="14">
        <v>116.8</v>
      </c>
      <c r="E35" s="15">
        <v>215757.06</v>
      </c>
      <c r="F35" s="14">
        <v>1.01</v>
      </c>
      <c r="G35" s="14">
        <v>3</v>
      </c>
      <c r="H35" s="14" t="s">
        <v>65</v>
      </c>
      <c r="I35" s="14">
        <v>4.1399999999999997</v>
      </c>
      <c r="J35" s="14" t="s">
        <v>53</v>
      </c>
      <c r="K35" s="14" t="s">
        <v>67</v>
      </c>
      <c r="L35" s="14" t="s">
        <v>104</v>
      </c>
      <c r="M35" s="14">
        <v>1120468</v>
      </c>
      <c r="N35" s="14" t="str">
        <v>נצבא      ה- נצבא החזקות</v>
      </c>
    </row>
    <row r="36" spans="1:17" ht="22.5">
      <c r="A36" s="14">
        <v>0</v>
      </c>
      <c r="B36" s="14">
        <v>0.11</v>
      </c>
      <c r="C36" s="14">
        <v>388.14999999999998</v>
      </c>
      <c r="D36" s="14">
        <v>112.52</v>
      </c>
      <c r="E36" s="15">
        <v>344962.66999999998</v>
      </c>
      <c r="F36" s="14">
        <v>1.6799999999999999</v>
      </c>
      <c r="G36" s="14">
        <v>3.0499999999999998</v>
      </c>
      <c r="H36" s="14" t="s">
        <v>65</v>
      </c>
      <c r="I36" s="14">
        <v>6.4299999999999997</v>
      </c>
      <c r="J36" s="14" t="s">
        <v>53</v>
      </c>
      <c r="K36" s="14" t="s">
        <v>67</v>
      </c>
      <c r="L36" s="14" t="s">
        <v>104</v>
      </c>
      <c r="M36" s="14">
        <v>1128032</v>
      </c>
      <c r="N36" s="14" t="str">
        <v>נצבא החזקות אג"ח ו- נצבא החזקות</v>
      </c>
    </row>
    <row r="37" spans="1:17" ht="33.75">
      <c r="A37" s="14">
        <v>0.29999999999999999</v>
      </c>
      <c r="B37" s="14">
        <v>0.51000000000000001</v>
      </c>
      <c r="C37" s="15">
        <v>28347.27</v>
      </c>
      <c r="D37" s="14">
        <v>143.53999999999999</v>
      </c>
      <c r="E37" s="15">
        <v>19748691.48</v>
      </c>
      <c r="F37" s="14">
        <v>0.48999999999999999</v>
      </c>
      <c r="G37" s="14">
        <v>4.0999999999999996</v>
      </c>
      <c r="H37" s="14" t="s">
        <v>65</v>
      </c>
      <c r="I37" s="14">
        <v>4.1699999999999999</v>
      </c>
      <c r="J37" s="14" t="s">
        <v>53</v>
      </c>
      <c r="K37" s="14" t="s">
        <v>67</v>
      </c>
      <c r="L37" s="14" t="s">
        <v>102</v>
      </c>
      <c r="M37" s="14">
        <v>1940402</v>
      </c>
      <c r="N37" s="14" t="s">
        <v>109</v>
      </c>
    </row>
    <row r="38" spans="1:17" ht="33.75">
      <c r="A38" s="14">
        <v>0.20000000000000001</v>
      </c>
      <c r="B38" s="14">
        <v>0.5</v>
      </c>
      <c r="C38" s="15">
        <v>18593.93</v>
      </c>
      <c r="D38" s="14">
        <v>128.50999999999999</v>
      </c>
      <c r="E38" s="15">
        <v>14468860.23</v>
      </c>
      <c r="F38" s="14">
        <v>0.94999999999999996</v>
      </c>
      <c r="G38" s="14">
        <v>4</v>
      </c>
      <c r="H38" s="14" t="s">
        <v>65</v>
      </c>
      <c r="I38" s="14">
        <v>5.96</v>
      </c>
      <c r="J38" s="14" t="s">
        <v>53</v>
      </c>
      <c r="K38" s="14" t="s">
        <v>67</v>
      </c>
      <c r="L38" s="14" t="s">
        <v>102</v>
      </c>
      <c r="M38" s="14">
        <v>1940501</v>
      </c>
      <c r="N38" s="14" t="str">
        <v>פועלים הנפ הת יד- בנק הפועלים</v>
      </c>
    </row>
    <row r="39" spans="1:17" ht="33.75">
      <c r="A39" s="14">
        <v>0</v>
      </c>
      <c r="B39" s="14">
        <v>0.029999999999999999</v>
      </c>
      <c r="C39" s="14">
        <v>141.36000000000001</v>
      </c>
      <c r="D39" s="14">
        <v>119.17</v>
      </c>
      <c r="E39" s="15">
        <v>118620.73</v>
      </c>
      <c r="F39" s="14">
        <v>0.76000000000000001</v>
      </c>
      <c r="G39" s="14">
        <v>5</v>
      </c>
      <c r="H39" s="14" t="s">
        <v>65</v>
      </c>
      <c r="I39" s="14">
        <v>1.1599999999999999</v>
      </c>
      <c r="J39" s="14" t="s">
        <v>53</v>
      </c>
      <c r="K39" s="14" t="s">
        <v>67</v>
      </c>
      <c r="L39" s="14" t="s">
        <v>102</v>
      </c>
      <c r="M39" s="14">
        <v>1940428</v>
      </c>
      <c r="N39" s="14" t="str">
        <v>פועלים הנפקות אג"ח י"ב- בנק הפועלים</v>
      </c>
    </row>
    <row r="40" spans="1:17" ht="33.75">
      <c r="A40" s="14">
        <v>0.02</v>
      </c>
      <c r="B40" s="14">
        <v>0.23000000000000001</v>
      </c>
      <c r="C40" s="15">
        <v>1779.3499999999999</v>
      </c>
      <c r="D40" s="14">
        <v>133.88999999999999</v>
      </c>
      <c r="E40" s="15">
        <v>1328964.0700000001</v>
      </c>
      <c r="F40" s="14">
        <v>0.45000000000000001</v>
      </c>
      <c r="G40" s="14">
        <v>4.7000000000000002</v>
      </c>
      <c r="H40" s="14" t="s">
        <v>65</v>
      </c>
      <c r="I40" s="14">
        <v>1.6599999999999999</v>
      </c>
      <c r="J40" s="14" t="s">
        <v>53</v>
      </c>
      <c r="K40" s="14" t="s">
        <v>67</v>
      </c>
      <c r="L40" s="14" t="s">
        <v>102</v>
      </c>
      <c r="M40" s="14">
        <v>1940386</v>
      </c>
      <c r="N40" s="14" t="str">
        <v>פועלים הנפקות התחייבות 9- בנק הפועלים</v>
      </c>
    </row>
    <row r="41" spans="1:17" ht="33.75">
      <c r="A41" s="14">
        <v>0.01</v>
      </c>
      <c r="B41" s="14">
        <v>0.070000000000000007</v>
      </c>
      <c r="C41" s="14">
        <v>750.14999999999998</v>
      </c>
      <c r="D41" s="14">
        <v>129.44</v>
      </c>
      <c r="E41" s="15">
        <v>579535</v>
      </c>
      <c r="F41" s="14">
        <v>1.8799999999999999</v>
      </c>
      <c r="G41" s="14">
        <v>4.5</v>
      </c>
      <c r="H41" s="14" t="s">
        <v>65</v>
      </c>
      <c r="I41" s="14">
        <v>0.29999999999999999</v>
      </c>
      <c r="J41" s="14" t="s">
        <v>53</v>
      </c>
      <c r="K41" s="14" t="s">
        <v>67</v>
      </c>
      <c r="L41" s="14" t="s">
        <v>102</v>
      </c>
      <c r="M41" s="14">
        <v>1940303</v>
      </c>
      <c r="N41" s="14" t="str">
        <v>פועלים הנפקות ח'- בנק הפועלים</v>
      </c>
    </row>
    <row r="42" spans="1:17" ht="22.5">
      <c r="A42" s="14">
        <v>0.040000000000000001</v>
      </c>
      <c r="B42" s="14">
        <v>0.67000000000000004</v>
      </c>
      <c r="C42" s="15">
        <v>3931.6500000000001</v>
      </c>
      <c r="D42" s="14">
        <v>120.86</v>
      </c>
      <c r="E42" s="15">
        <v>3253057.9100000001</v>
      </c>
      <c r="F42" s="14">
        <v>1.1000000000000001</v>
      </c>
      <c r="G42" s="14">
        <v>3.8999999999999999</v>
      </c>
      <c r="H42" s="14" t="s">
        <v>65</v>
      </c>
      <c r="I42" s="14">
        <v>4.1299999999999999</v>
      </c>
      <c r="J42" s="14" t="s">
        <v>53</v>
      </c>
      <c r="K42" s="14" t="s">
        <v>110</v>
      </c>
      <c r="L42" s="14" t="s">
        <v>104</v>
      </c>
      <c r="M42" s="14">
        <v>1120021</v>
      </c>
      <c r="N42" s="14" t="str">
        <v>*אג"ח ריט 1- ריט 1</v>
      </c>
    </row>
    <row r="43" spans="1:17" ht="22.5">
      <c r="A43" s="14">
        <v>0</v>
      </c>
      <c r="B43" s="14">
        <v>0</v>
      </c>
      <c r="C43" s="14">
        <v>0</v>
      </c>
      <c r="D43" s="14">
        <v>130.25</v>
      </c>
      <c r="E43" s="14">
        <v>0.45000000000000001</v>
      </c>
      <c r="F43" s="14">
        <v>0.79000000000000004</v>
      </c>
      <c r="G43" s="14">
        <v>4.7000000000000002</v>
      </c>
      <c r="H43" s="14" t="s">
        <v>65</v>
      </c>
      <c r="I43" s="14">
        <v>1.78</v>
      </c>
      <c r="J43" s="14" t="s">
        <v>53</v>
      </c>
      <c r="K43" s="14" t="s">
        <v>110</v>
      </c>
      <c r="L43" s="14" t="s">
        <v>104</v>
      </c>
      <c r="M43" s="14">
        <v>1106657</v>
      </c>
      <c r="N43" s="14" t="str">
        <v>*ריט 1 אג"ח א'- ריט 1</v>
      </c>
    </row>
    <row r="44" spans="1:17" ht="33.75">
      <c r="A44" s="14">
        <v>0.080000000000000002</v>
      </c>
      <c r="B44" s="14">
        <v>0.92000000000000004</v>
      </c>
      <c r="C44" s="15">
        <v>7524.3800000000001</v>
      </c>
      <c r="D44" s="14">
        <v>106.65000000000001</v>
      </c>
      <c r="E44" s="15">
        <v>7055206</v>
      </c>
      <c r="F44" s="14">
        <v>0.26000000000000001</v>
      </c>
      <c r="G44" s="14">
        <v>1.6000000000000001</v>
      </c>
      <c r="H44" s="14" t="s">
        <v>65</v>
      </c>
      <c r="I44" s="14">
        <v>2.7999999999999998</v>
      </c>
      <c r="J44" s="14" t="s">
        <v>101</v>
      </c>
      <c r="K44" s="14" t="s">
        <v>111</v>
      </c>
      <c r="L44" s="14" t="s">
        <v>102</v>
      </c>
      <c r="M44" s="14">
        <v>1126762</v>
      </c>
      <c r="N44" s="14" t="str">
        <v>אגוד הנפ  אגח ו- בנק איגוד</v>
      </c>
    </row>
    <row r="45" spans="1:17" ht="22.5">
      <c r="A45" s="14">
        <v>0.029999999999999999</v>
      </c>
      <c r="B45" s="14">
        <v>0.26000000000000001</v>
      </c>
      <c r="C45" s="15">
        <v>2823.0799999999999</v>
      </c>
      <c r="D45" s="14">
        <v>121.81</v>
      </c>
      <c r="E45" s="15">
        <v>2317609</v>
      </c>
      <c r="F45" s="14">
        <v>1.8500000000000001</v>
      </c>
      <c r="G45" s="14">
        <v>4.7999999999999998</v>
      </c>
      <c r="H45" s="14" t="s">
        <v>65</v>
      </c>
      <c r="I45" s="14">
        <v>5.7999999999999998</v>
      </c>
      <c r="J45" s="14" t="s">
        <v>101</v>
      </c>
      <c r="K45" s="14" t="s">
        <v>111</v>
      </c>
      <c r="L45" s="14" t="s">
        <v>104</v>
      </c>
      <c r="M45" s="14">
        <v>1126630</v>
      </c>
      <c r="N45" s="14" t="str">
        <v>אמות      אגח ב- אמות</v>
      </c>
    </row>
    <row r="46" spans="1:17" ht="22.5">
      <c r="A46" s="14">
        <v>0.01</v>
      </c>
      <c r="B46" s="14">
        <v>0.13</v>
      </c>
      <c r="C46" s="14">
        <v>984.28999999999996</v>
      </c>
      <c r="D46" s="14">
        <v>125.98999999999999</v>
      </c>
      <c r="E46" s="15">
        <v>781248.38</v>
      </c>
      <c r="F46" s="14">
        <v>0.97999999999999998</v>
      </c>
      <c r="G46" s="14">
        <v>4.9000000000000004</v>
      </c>
      <c r="H46" s="14" t="s">
        <v>65</v>
      </c>
      <c r="I46" s="14">
        <v>3.0499999999999998</v>
      </c>
      <c r="J46" s="14" t="s">
        <v>101</v>
      </c>
      <c r="K46" s="14" t="s">
        <v>111</v>
      </c>
      <c r="L46" s="14" t="s">
        <v>104</v>
      </c>
      <c r="M46" s="14">
        <v>1117357</v>
      </c>
      <c r="N46" s="14" t="str">
        <v>אמות אג"ח ג'- אמות</v>
      </c>
    </row>
    <row r="47" spans="1:17" ht="22.5">
      <c r="A47" s="14">
        <v>0.01</v>
      </c>
      <c r="B47" s="14">
        <v>0.14999999999999999</v>
      </c>
      <c r="C47" s="15">
        <v>1325.3199999999999</v>
      </c>
      <c r="D47" s="14">
        <v>134.43000000000001</v>
      </c>
      <c r="E47" s="15">
        <v>985877.53000000003</v>
      </c>
      <c r="F47" s="14">
        <v>0.68999999999999995</v>
      </c>
      <c r="G47" s="14">
        <v>4.9500000000000002</v>
      </c>
      <c r="H47" s="14" t="s">
        <v>65</v>
      </c>
      <c r="I47" s="14">
        <v>2.6600000000000001</v>
      </c>
      <c r="J47" s="14" t="s">
        <v>53</v>
      </c>
      <c r="K47" s="14" t="s">
        <v>110</v>
      </c>
      <c r="L47" s="14" t="s">
        <v>104</v>
      </c>
      <c r="M47" s="14">
        <v>1097385</v>
      </c>
      <c r="N47" s="14" t="s">
        <v>112</v>
      </c>
    </row>
    <row r="48" spans="1:17" ht="33.75">
      <c r="A48" s="14">
        <v>0</v>
      </c>
      <c r="B48" s="14">
        <v>0.01</v>
      </c>
      <c r="C48" s="14">
        <v>129.59</v>
      </c>
      <c r="D48" s="14">
        <v>128.19</v>
      </c>
      <c r="E48" s="15">
        <v>101094</v>
      </c>
      <c r="F48" s="14">
        <v>1.1399999999999999</v>
      </c>
      <c r="G48" s="14">
        <v>4</v>
      </c>
      <c r="H48" s="14" t="s">
        <v>65</v>
      </c>
      <c r="I48" s="14">
        <v>5.6799999999999997</v>
      </c>
      <c r="J48" s="14" t="s">
        <v>53</v>
      </c>
      <c r="K48" s="14" t="s">
        <v>110</v>
      </c>
      <c r="L48" s="14" t="s">
        <v>102</v>
      </c>
      <c r="M48" s="14">
        <v>6040141</v>
      </c>
      <c r="N48" s="14" t="str">
        <v>בל"ל ש"ה נד 200- בנק לאומי</v>
      </c>
    </row>
    <row r="49" spans="1:17" ht="22.5">
      <c r="A49" s="14">
        <v>0.01</v>
      </c>
      <c r="B49" s="14">
        <v>0.040000000000000001</v>
      </c>
      <c r="C49" s="14">
        <v>729.40999999999997</v>
      </c>
      <c r="D49" s="14">
        <v>143.49000000000001</v>
      </c>
      <c r="E49" s="15">
        <v>508333</v>
      </c>
      <c r="F49" s="14">
        <v>2.5099999999999998</v>
      </c>
      <c r="G49" s="14">
        <v>4.75</v>
      </c>
      <c r="H49" s="14" t="s">
        <v>65</v>
      </c>
      <c r="I49" s="14">
        <v>7.5700000000000003</v>
      </c>
      <c r="J49" s="14" t="s">
        <v>53</v>
      </c>
      <c r="K49" s="14" t="s">
        <v>110</v>
      </c>
      <c r="L49" s="14" t="s">
        <v>104</v>
      </c>
      <c r="M49" s="14">
        <v>7590128</v>
      </c>
      <c r="N49" s="14" t="s">
        <v>113</v>
      </c>
    </row>
    <row r="50" spans="1:17" ht="33.75">
      <c r="A50" s="14">
        <v>0.12</v>
      </c>
      <c r="B50" s="14">
        <v>1.0600000000000001</v>
      </c>
      <c r="C50" s="15">
        <v>10988.940000000001</v>
      </c>
      <c r="D50" s="14">
        <v>142.66</v>
      </c>
      <c r="E50" s="15">
        <v>7702885.0800000001</v>
      </c>
      <c r="F50" s="14">
        <v>0.94999999999999996</v>
      </c>
      <c r="G50" s="14">
        <v>6.5</v>
      </c>
      <c r="H50" s="14" t="s">
        <v>65</v>
      </c>
      <c r="I50" s="14">
        <v>4.2699999999999996</v>
      </c>
      <c r="J50" s="14" t="s">
        <v>53</v>
      </c>
      <c r="K50" s="14" t="s">
        <v>110</v>
      </c>
      <c r="L50" s="14" t="s">
        <v>114</v>
      </c>
      <c r="M50" s="14">
        <v>1260488</v>
      </c>
      <c r="N50" s="14" t="str">
        <v>גזית גלוב אג"ח 10- גזית גלוב 1982</v>
      </c>
    </row>
    <row r="51" spans="1:17" ht="33.75">
      <c r="A51" s="14">
        <v>0.20000000000000001</v>
      </c>
      <c r="B51" s="14">
        <v>0.56999999999999995</v>
      </c>
      <c r="C51" s="15">
        <v>19002.73</v>
      </c>
      <c r="D51" s="14">
        <v>125.76000000000001</v>
      </c>
      <c r="E51" s="15">
        <v>15110312.130000001</v>
      </c>
      <c r="F51" s="14">
        <v>2.4399999999999999</v>
      </c>
      <c r="G51" s="14">
        <v>5.3499999999999996</v>
      </c>
      <c r="H51" s="14" t="s">
        <v>65</v>
      </c>
      <c r="I51" s="14">
        <v>6.7999999999999998</v>
      </c>
      <c r="J51" s="14" t="s">
        <v>53</v>
      </c>
      <c r="K51" s="14" t="s">
        <v>110</v>
      </c>
      <c r="L51" s="14" t="s">
        <v>114</v>
      </c>
      <c r="M51" s="14">
        <v>1260546</v>
      </c>
      <c r="N51" s="14" t="str">
        <v>גזית גלוב אג"ח יא- גזית גלוב 1982</v>
      </c>
    </row>
    <row r="52" spans="1:17" ht="33.75">
      <c r="A52" s="14">
        <v>0.16</v>
      </c>
      <c r="B52" s="14">
        <v>0.5</v>
      </c>
      <c r="C52" s="15">
        <v>15039.780000000001</v>
      </c>
      <c r="D52" s="14">
        <v>144.06</v>
      </c>
      <c r="E52" s="15">
        <v>10439938.91</v>
      </c>
      <c r="F52" s="14">
        <v>1.6100000000000001</v>
      </c>
      <c r="G52" s="14">
        <v>5.0999999999999996</v>
      </c>
      <c r="H52" s="14" t="s">
        <v>65</v>
      </c>
      <c r="I52" s="14">
        <v>4.9699999999999998</v>
      </c>
      <c r="J52" s="14" t="s">
        <v>53</v>
      </c>
      <c r="K52" s="14" t="s">
        <v>110</v>
      </c>
      <c r="L52" s="14" t="s">
        <v>114</v>
      </c>
      <c r="M52" s="14">
        <v>1260397</v>
      </c>
      <c r="N52" s="14" t="s">
        <v>115</v>
      </c>
    </row>
    <row r="53" spans="1:17" ht="33.75">
      <c r="A53" s="14">
        <v>0.070000000000000007</v>
      </c>
      <c r="B53" s="14">
        <v>0.39000000000000001</v>
      </c>
      <c r="C53" s="15">
        <v>6281.6099999999997</v>
      </c>
      <c r="D53" s="14">
        <v>131.19999999999999</v>
      </c>
      <c r="E53" s="15">
        <v>4787815.5499999998</v>
      </c>
      <c r="F53" s="14">
        <v>0.81999999999999995</v>
      </c>
      <c r="G53" s="14">
        <v>5.2999999999999998</v>
      </c>
      <c r="H53" s="14" t="s">
        <v>65</v>
      </c>
      <c r="I53" s="14">
        <v>2.1800000000000002</v>
      </c>
      <c r="J53" s="14" t="s">
        <v>53</v>
      </c>
      <c r="K53" s="14" t="s">
        <v>110</v>
      </c>
      <c r="L53" s="14" t="s">
        <v>114</v>
      </c>
      <c r="M53" s="14">
        <v>1260462</v>
      </c>
      <c r="N53" s="14" t="str">
        <v>גזית גלוב אגח ט- גזית גלוב 1982</v>
      </c>
    </row>
    <row r="54" spans="1:17" ht="33.75">
      <c r="A54" s="14">
        <v>0.01</v>
      </c>
      <c r="B54" s="14">
        <v>0.13</v>
      </c>
      <c r="C54" s="15">
        <v>1353.8399999999999</v>
      </c>
      <c r="D54" s="14">
        <v>139.93000000000001</v>
      </c>
      <c r="E54" s="15">
        <v>967509.29000000004</v>
      </c>
      <c r="F54" s="14">
        <v>0.84999999999999998</v>
      </c>
      <c r="G54" s="14">
        <v>4.9500000000000002</v>
      </c>
      <c r="H54" s="14" t="s">
        <v>65</v>
      </c>
      <c r="I54" s="14">
        <v>2.6000000000000001</v>
      </c>
      <c r="J54" s="14" t="s">
        <v>53</v>
      </c>
      <c r="K54" s="14" t="s">
        <v>110</v>
      </c>
      <c r="L54" s="14" t="s">
        <v>114</v>
      </c>
      <c r="M54" s="14">
        <v>1260306</v>
      </c>
      <c r="N54" s="14" t="str">
        <v>גזית גלוב ג- גזית גלוב 1982</v>
      </c>
    </row>
    <row r="55" spans="1:17" ht="22.5">
      <c r="A55" s="14">
        <v>0.01</v>
      </c>
      <c r="B55" s="14">
        <v>0.34000000000000002</v>
      </c>
      <c r="C55" s="14">
        <v>852.12</v>
      </c>
      <c r="D55" s="14">
        <v>125.91</v>
      </c>
      <c r="E55" s="15">
        <v>676766</v>
      </c>
      <c r="F55" s="14">
        <v>1.21</v>
      </c>
      <c r="G55" s="14">
        <v>3.8999999999999999</v>
      </c>
      <c r="H55" s="14" t="s">
        <v>65</v>
      </c>
      <c r="I55" s="14">
        <v>5.1299999999999999</v>
      </c>
      <c r="J55" s="14" t="s">
        <v>53</v>
      </c>
      <c r="K55" s="14" t="s">
        <v>110</v>
      </c>
      <c r="L55" s="14" t="s">
        <v>116</v>
      </c>
      <c r="M55" s="14">
        <v>1119213</v>
      </c>
      <c r="N55" s="14" t="str">
        <v>הראל הנפקות אגח ד- הראל השקעות</v>
      </c>
    </row>
    <row r="56" spans="1:17" ht="22.5">
      <c r="A56" s="14">
        <v>0.11</v>
      </c>
      <c r="B56" s="14">
        <v>5.6900000000000004</v>
      </c>
      <c r="C56" s="15">
        <v>10182.4</v>
      </c>
      <c r="D56" s="14">
        <v>121.73</v>
      </c>
      <c r="E56" s="15">
        <v>8364743</v>
      </c>
      <c r="F56" s="14">
        <v>1.05</v>
      </c>
      <c r="G56" s="14">
        <v>3.6400000000000001</v>
      </c>
      <c r="H56" s="14" t="s">
        <v>65</v>
      </c>
      <c r="I56" s="14">
        <v>4.1699999999999999</v>
      </c>
      <c r="J56" s="14" t="s">
        <v>53</v>
      </c>
      <c r="K56" s="14" t="s">
        <v>110</v>
      </c>
      <c r="L56" s="14" t="s">
        <v>104</v>
      </c>
      <c r="M56" s="14">
        <v>4160115</v>
      </c>
      <c r="N56" s="14" t="str">
        <v>וילאר     אגח ו- וילאר</v>
      </c>
    </row>
    <row r="57" spans="1:17" ht="22.5">
      <c r="A57" s="14">
        <v>0</v>
      </c>
      <c r="B57" s="14">
        <v>0.17999999999999999</v>
      </c>
      <c r="C57" s="14">
        <v>239.13999999999999</v>
      </c>
      <c r="D57" s="14">
        <v>130.61000000000001</v>
      </c>
      <c r="E57" s="15">
        <v>183094.37</v>
      </c>
      <c r="F57" s="14">
        <v>0.98999999999999999</v>
      </c>
      <c r="G57" s="14">
        <v>4</v>
      </c>
      <c r="H57" s="14" t="s">
        <v>65</v>
      </c>
      <c r="I57" s="14">
        <v>1.6899999999999999</v>
      </c>
      <c r="J57" s="14" t="s">
        <v>53</v>
      </c>
      <c r="K57" s="14" t="s">
        <v>110</v>
      </c>
      <c r="L57" s="14" t="s">
        <v>104</v>
      </c>
      <c r="M57" s="14">
        <v>4160099</v>
      </c>
      <c r="N57" s="14" t="str">
        <v>וילאר אג"ח ד'- וילאר</v>
      </c>
    </row>
    <row r="58" spans="1:17" ht="22.5">
      <c r="A58" s="14">
        <v>0</v>
      </c>
      <c r="B58" s="14">
        <v>1.1100000000000001</v>
      </c>
      <c r="C58" s="14">
        <v>232.66</v>
      </c>
      <c r="D58" s="14">
        <v>125.44</v>
      </c>
      <c r="E58" s="15">
        <v>185472.38</v>
      </c>
      <c r="F58" s="14">
        <v>0.88</v>
      </c>
      <c r="G58" s="14">
        <v>4.5</v>
      </c>
      <c r="H58" s="14" t="s">
        <v>65</v>
      </c>
      <c r="I58" s="14">
        <v>0.66000000000000003</v>
      </c>
      <c r="J58" s="14" t="s">
        <v>53</v>
      </c>
      <c r="K58" s="14" t="s">
        <v>110</v>
      </c>
      <c r="L58" s="14" t="s">
        <v>117</v>
      </c>
      <c r="M58" s="14">
        <v>1109669</v>
      </c>
      <c r="N58" s="14" t="str">
        <v>חילן טק   אגח- חילן טק</v>
      </c>
    </row>
    <row r="59" spans="1:17" ht="33.75">
      <c r="A59" s="14">
        <v>0.01</v>
      </c>
      <c r="B59" s="14">
        <v>0.050000000000000003</v>
      </c>
      <c r="C59" s="14">
        <v>608.62</v>
      </c>
      <c r="D59" s="14">
        <v>127.75</v>
      </c>
      <c r="E59" s="15">
        <v>476411.85999999999</v>
      </c>
      <c r="F59" s="14">
        <v>3.96</v>
      </c>
      <c r="G59" s="14">
        <v>6.5</v>
      </c>
      <c r="H59" s="14" t="s">
        <v>65</v>
      </c>
      <c r="I59" s="14">
        <v>0.26000000000000001</v>
      </c>
      <c r="J59" s="14" t="s">
        <v>118</v>
      </c>
      <c r="K59" s="14" t="s">
        <v>110</v>
      </c>
      <c r="L59" s="14" t="s">
        <v>119</v>
      </c>
      <c r="M59" s="14">
        <v>6000020</v>
      </c>
      <c r="N59" s="14" t="str">
        <v>חשמל אג"ח 22- חברת החשמל</v>
      </c>
    </row>
    <row r="60" spans="1:17" ht="33.75">
      <c r="A60" s="14">
        <v>0.35999999999999999</v>
      </c>
      <c r="B60" s="14">
        <v>1.6499999999999999</v>
      </c>
      <c r="C60" s="15">
        <v>33869.639999999999</v>
      </c>
      <c r="D60" s="14">
        <v>102.67</v>
      </c>
      <c r="E60" s="15">
        <v>32988835.969999999</v>
      </c>
      <c r="F60" s="14">
        <v>0.25</v>
      </c>
      <c r="G60" s="14">
        <v>0.65000000000000002</v>
      </c>
      <c r="H60" s="14" t="s">
        <v>65</v>
      </c>
      <c r="I60" s="14">
        <v>0.77000000000000002</v>
      </c>
      <c r="J60" s="14" t="s">
        <v>53</v>
      </c>
      <c r="K60" s="14" t="s">
        <v>110</v>
      </c>
      <c r="L60" s="14" t="s">
        <v>119</v>
      </c>
      <c r="M60" s="14">
        <v>6000152</v>
      </c>
      <c r="N60" s="14" t="str">
        <v>חשמל אג"ח 24- חברת החשמל</v>
      </c>
    </row>
    <row r="61" spans="1:17" ht="33.75">
      <c r="A61" s="14">
        <v>0.089999999999999997</v>
      </c>
      <c r="B61" s="14">
        <v>0.76000000000000001</v>
      </c>
      <c r="C61" s="15">
        <v>8102.29</v>
      </c>
      <c r="D61" s="14">
        <v>107.23</v>
      </c>
      <c r="E61" s="15">
        <v>7555993</v>
      </c>
      <c r="F61" s="14">
        <v>-0.46000000000000002</v>
      </c>
      <c r="G61" s="14">
        <v>1.2</v>
      </c>
      <c r="H61" s="14" t="s">
        <v>65</v>
      </c>
      <c r="I61" s="14">
        <v>2.7400000000000002</v>
      </c>
      <c r="J61" s="14" t="s">
        <v>53</v>
      </c>
      <c r="K61" s="14" t="s">
        <v>110</v>
      </c>
      <c r="L61" s="14" t="s">
        <v>119</v>
      </c>
      <c r="M61" s="14">
        <v>6000160</v>
      </c>
      <c r="N61" s="14" t="str">
        <v>חשמל אג"ח 25- חברת החשמל</v>
      </c>
    </row>
    <row r="62" spans="1:17" ht="45">
      <c r="A62" s="14">
        <v>0.26000000000000001</v>
      </c>
      <c r="B62" s="14">
        <v>0.59999999999999998</v>
      </c>
      <c r="C62" s="15">
        <v>24252.07</v>
      </c>
      <c r="D62" s="14">
        <v>145.94999999999999</v>
      </c>
      <c r="E62" s="15">
        <v>16616695.289999999</v>
      </c>
      <c r="F62" s="14">
        <v>3.4300000000000002</v>
      </c>
      <c r="G62" s="14">
        <v>5.1500000000000004</v>
      </c>
      <c r="H62" s="14" t="s">
        <v>65</v>
      </c>
      <c r="I62" s="14">
        <v>10.35</v>
      </c>
      <c r="J62" s="14" t="s">
        <v>53</v>
      </c>
      <c r="K62" s="14" t="s">
        <v>110</v>
      </c>
      <c r="L62" s="14" t="s">
        <v>120</v>
      </c>
      <c r="M62" s="14">
        <v>1110915</v>
      </c>
      <c r="N62" s="14" t="str">
        <v>מכתשים אגן אג"ח ב'- מכתשים אגן</v>
      </c>
    </row>
    <row r="63" spans="1:17" ht="22.5">
      <c r="A63" s="14">
        <v>0.01</v>
      </c>
      <c r="B63" s="14">
        <v>0.20999999999999999</v>
      </c>
      <c r="C63" s="15">
        <v>1001.26</v>
      </c>
      <c r="D63" s="14">
        <v>133.38999999999999</v>
      </c>
      <c r="E63" s="15">
        <v>750625.51000000001</v>
      </c>
      <c r="F63" s="14">
        <v>0.78000000000000003</v>
      </c>
      <c r="G63" s="14">
        <v>4.2800000000000002</v>
      </c>
      <c r="H63" s="14" t="s">
        <v>65</v>
      </c>
      <c r="I63" s="14">
        <v>2.6899999999999999</v>
      </c>
      <c r="J63" s="14" t="s">
        <v>101</v>
      </c>
      <c r="K63" s="14" t="s">
        <v>111</v>
      </c>
      <c r="L63" s="14" t="s">
        <v>116</v>
      </c>
      <c r="M63" s="14">
        <v>5660048</v>
      </c>
      <c r="N63" s="14" t="str">
        <v>מנורה ק.1- מנורה מבטחים החזקות</v>
      </c>
    </row>
    <row r="64" spans="1:17" ht="33.75">
      <c r="A64" s="14">
        <v>0.01</v>
      </c>
      <c r="B64" s="14">
        <v>0.029999999999999999</v>
      </c>
      <c r="C64" s="14">
        <v>671.42999999999995</v>
      </c>
      <c r="D64" s="14">
        <v>146.56999999999999</v>
      </c>
      <c r="E64" s="15">
        <v>458098</v>
      </c>
      <c r="F64" s="14">
        <v>0.87</v>
      </c>
      <c r="G64" s="14">
        <v>6.5</v>
      </c>
      <c r="H64" s="14" t="s">
        <v>65</v>
      </c>
      <c r="I64" s="14">
        <v>4.9900000000000002</v>
      </c>
      <c r="J64" s="14" t="s">
        <v>53</v>
      </c>
      <c r="K64" s="14" t="s">
        <v>110</v>
      </c>
      <c r="L64" s="14" t="s">
        <v>102</v>
      </c>
      <c r="M64" s="14">
        <v>1940444</v>
      </c>
      <c r="N64" s="14" t="str">
        <v>פועלים הנפקות ש.הון משני עליון- בנק הפועלים</v>
      </c>
    </row>
    <row r="65" spans="1:17" ht="33.75">
      <c r="A65" s="14">
        <v>0.02</v>
      </c>
      <c r="B65" s="14">
        <v>0.26000000000000001</v>
      </c>
      <c r="C65" s="15">
        <v>1976.53</v>
      </c>
      <c r="D65" s="14">
        <v>119.14</v>
      </c>
      <c r="E65" s="15">
        <v>1658996</v>
      </c>
      <c r="F65" s="14">
        <v>0.84999999999999998</v>
      </c>
      <c r="G65" s="14">
        <v>3.3500000000000001</v>
      </c>
      <c r="H65" s="14" t="s">
        <v>65</v>
      </c>
      <c r="I65" s="14">
        <v>3.0899999999999999</v>
      </c>
      <c r="J65" s="14" t="s">
        <v>53</v>
      </c>
      <c r="K65" s="14" t="s">
        <v>110</v>
      </c>
      <c r="L65" s="14" t="s">
        <v>105</v>
      </c>
      <c r="M65" s="14">
        <v>1118827</v>
      </c>
      <c r="N65" s="14" t="str">
        <v>פרטנר     אגח ג- פרטנר</v>
      </c>
    </row>
    <row r="66" spans="1:17" ht="33.75">
      <c r="A66" s="14">
        <v>0.02</v>
      </c>
      <c r="B66" s="14">
        <v>0.35999999999999999</v>
      </c>
      <c r="C66" s="15">
        <v>1629.3099999999999</v>
      </c>
      <c r="D66" s="14">
        <v>122.45</v>
      </c>
      <c r="E66" s="15">
        <v>1330593.77</v>
      </c>
      <c r="F66" s="14">
        <v>6.1100000000000003</v>
      </c>
      <c r="G66" s="14">
        <v>5</v>
      </c>
      <c r="H66" s="14" t="s">
        <v>65</v>
      </c>
      <c r="I66" s="14">
        <v>0.080000000000000002</v>
      </c>
      <c r="J66" s="14" t="s">
        <v>53</v>
      </c>
      <c r="K66" s="14" t="s">
        <v>121</v>
      </c>
      <c r="L66" s="14" t="s">
        <v>122</v>
      </c>
      <c r="M66" s="14">
        <v>1100056</v>
      </c>
      <c r="N66" s="14" t="str">
        <v>5% פז נפט א'- פז נפט</v>
      </c>
    </row>
    <row r="67" spans="1:17" ht="33.75">
      <c r="A67" s="14">
        <v>0.02</v>
      </c>
      <c r="B67" s="14">
        <v>0.22</v>
      </c>
      <c r="C67" s="15">
        <v>1636.4100000000001</v>
      </c>
      <c r="D67" s="14">
        <v>131.47999999999999</v>
      </c>
      <c r="E67" s="15">
        <v>1244610</v>
      </c>
      <c r="F67" s="14">
        <v>1.25</v>
      </c>
      <c r="G67" s="14">
        <v>5.2999999999999998</v>
      </c>
      <c r="H67" s="14" t="s">
        <v>65</v>
      </c>
      <c r="I67" s="14">
        <v>1.22</v>
      </c>
      <c r="J67" s="14" t="s">
        <v>53</v>
      </c>
      <c r="K67" s="14" t="s">
        <v>121</v>
      </c>
      <c r="L67" s="14" t="s">
        <v>105</v>
      </c>
      <c r="M67" s="14">
        <v>1096270</v>
      </c>
      <c r="N67" s="14" t="s">
        <v>123</v>
      </c>
    </row>
    <row r="68" spans="1:17" ht="33.75">
      <c r="A68" s="14">
        <v>0.01</v>
      </c>
      <c r="B68" s="14">
        <v>0.26000000000000001</v>
      </c>
      <c r="C68" s="15">
        <v>1025.21</v>
      </c>
      <c r="D68" s="14">
        <v>127.48999999999999</v>
      </c>
      <c r="E68" s="15">
        <v>804146</v>
      </c>
      <c r="F68" s="14">
        <v>0.83999999999999997</v>
      </c>
      <c r="G68" s="14">
        <v>4.2999999999999998</v>
      </c>
      <c r="H68" s="14" t="s">
        <v>65</v>
      </c>
      <c r="I68" s="14">
        <v>1.29</v>
      </c>
      <c r="J68" s="14" t="s">
        <v>101</v>
      </c>
      <c r="K68" s="14" t="s">
        <v>124</v>
      </c>
      <c r="L68" s="14" t="s">
        <v>102</v>
      </c>
      <c r="M68" s="14">
        <v>1101005</v>
      </c>
      <c r="N68" s="14" t="str">
        <v>אגוד הנפקות הת 2- בנק איגוד</v>
      </c>
    </row>
    <row r="69" spans="1:17" ht="33.75">
      <c r="A69" s="14">
        <v>0.01</v>
      </c>
      <c r="B69" s="14">
        <v>0.22</v>
      </c>
      <c r="C69" s="14">
        <v>827.15999999999997</v>
      </c>
      <c r="D69" s="14">
        <v>123.81999999999999</v>
      </c>
      <c r="E69" s="15">
        <v>668036</v>
      </c>
      <c r="F69" s="14">
        <v>0.89000000000000001</v>
      </c>
      <c r="G69" s="14">
        <v>4.1500000000000004</v>
      </c>
      <c r="H69" s="14" t="s">
        <v>65</v>
      </c>
      <c r="I69" s="14">
        <v>5.25</v>
      </c>
      <c r="J69" s="14" t="s">
        <v>101</v>
      </c>
      <c r="K69" s="14" t="s">
        <v>124</v>
      </c>
      <c r="L69" s="14" t="s">
        <v>102</v>
      </c>
      <c r="M69" s="14">
        <v>1124080</v>
      </c>
      <c r="N69" s="14" t="str">
        <v>אגוד הנפקות התח' יט- בנק איגוד</v>
      </c>
    </row>
    <row r="70" spans="1:17" ht="33.75">
      <c r="A70" s="14">
        <v>0.01</v>
      </c>
      <c r="B70" s="14">
        <v>0.040000000000000001</v>
      </c>
      <c r="C70" s="14">
        <v>490.24000000000001</v>
      </c>
      <c r="D70" s="14">
        <v>134.68000000000001</v>
      </c>
      <c r="E70" s="15">
        <v>364002.65999999997</v>
      </c>
      <c r="F70" s="14">
        <v>0.68000000000000005</v>
      </c>
      <c r="G70" s="14">
        <v>4.25</v>
      </c>
      <c r="H70" s="14" t="s">
        <v>65</v>
      </c>
      <c r="I70" s="14">
        <v>2.3599999999999999</v>
      </c>
      <c r="J70" s="14" t="s">
        <v>53</v>
      </c>
      <c r="K70" s="14" t="s">
        <v>121</v>
      </c>
      <c r="L70" s="14" t="s">
        <v>114</v>
      </c>
      <c r="M70" s="14">
        <v>3900206</v>
      </c>
      <c r="N70" s="14" t="str">
        <v>אלוני חץ אג 6- אלוני חץ</v>
      </c>
    </row>
    <row r="71" spans="1:17" ht="33.75">
      <c r="A71" s="14">
        <v>0</v>
      </c>
      <c r="B71" s="14">
        <v>0.029999999999999999</v>
      </c>
      <c r="C71" s="14">
        <v>278.27999999999997</v>
      </c>
      <c r="D71" s="14">
        <v>121.01000000000001</v>
      </c>
      <c r="E71" s="15">
        <v>229962</v>
      </c>
      <c r="F71" s="14">
        <v>1.54</v>
      </c>
      <c r="G71" s="14">
        <v>4.4500000000000002</v>
      </c>
      <c r="H71" s="14" t="s">
        <v>65</v>
      </c>
      <c r="I71" s="14">
        <v>4.6900000000000004</v>
      </c>
      <c r="J71" s="14" t="s">
        <v>101</v>
      </c>
      <c r="K71" s="14" t="s">
        <v>124</v>
      </c>
      <c r="L71" s="14" t="s">
        <v>114</v>
      </c>
      <c r="M71" s="14">
        <v>3900271</v>
      </c>
      <c r="N71" s="14" t="str">
        <v>אלוני חץ אגח ח'- אלוני חץ</v>
      </c>
    </row>
    <row r="72" spans="1:17" ht="22.5">
      <c r="A72" s="14">
        <v>0.14999999999999999</v>
      </c>
      <c r="B72" s="14">
        <v>2.8599999999999999</v>
      </c>
      <c r="C72" s="15">
        <v>13771.370000000001</v>
      </c>
      <c r="D72" s="14">
        <v>139.55000000000001</v>
      </c>
      <c r="E72" s="15">
        <v>9868412.3699999992</v>
      </c>
      <c r="F72" s="14">
        <v>0.97999999999999998</v>
      </c>
      <c r="G72" s="14">
        <v>4.7000000000000002</v>
      </c>
      <c r="H72" s="14" t="s">
        <v>65</v>
      </c>
      <c r="I72" s="14">
        <v>3.3199999999999998</v>
      </c>
      <c r="J72" s="14" t="s">
        <v>101</v>
      </c>
      <c r="K72" s="14" t="s">
        <v>124</v>
      </c>
      <c r="L72" s="14" t="s">
        <v>125</v>
      </c>
      <c r="M72" s="14">
        <v>7390131</v>
      </c>
      <c r="N72" s="14" t="str">
        <v>אלקטרה    אגח ג- אלקטרה</v>
      </c>
    </row>
    <row r="73" spans="1:17" ht="22.5">
      <c r="A73" s="14">
        <v>0.11</v>
      </c>
      <c r="B73" s="14">
        <v>2.3599999999999999</v>
      </c>
      <c r="C73" s="15">
        <v>10679.389999999999</v>
      </c>
      <c r="D73" s="14">
        <v>123.34</v>
      </c>
      <c r="E73" s="15">
        <v>8658497.8800000008</v>
      </c>
      <c r="F73" s="14">
        <v>1.0600000000000001</v>
      </c>
      <c r="G73" s="14">
        <v>3.77</v>
      </c>
      <c r="H73" s="14" t="s">
        <v>65</v>
      </c>
      <c r="I73" s="14">
        <v>4.2400000000000002</v>
      </c>
      <c r="J73" s="14" t="s">
        <v>101</v>
      </c>
      <c r="K73" s="14" t="s">
        <v>124</v>
      </c>
      <c r="L73" s="14" t="s">
        <v>104</v>
      </c>
      <c r="M73" s="14">
        <v>1118033</v>
      </c>
      <c r="N73" s="14" t="str">
        <v>ביג       ד- ביג</v>
      </c>
    </row>
    <row r="74" spans="1:17" ht="22.5">
      <c r="A74" s="14">
        <v>0.14999999999999999</v>
      </c>
      <c r="B74" s="14">
        <v>0.53000000000000003</v>
      </c>
      <c r="C74" s="15">
        <v>14602.41</v>
      </c>
      <c r="D74" s="14">
        <v>131.00999999999999</v>
      </c>
      <c r="E74" s="15">
        <v>11146027.050000001</v>
      </c>
      <c r="F74" s="14">
        <v>1.4099999999999999</v>
      </c>
      <c r="G74" s="14">
        <v>5.8499999999999996</v>
      </c>
      <c r="H74" s="14" t="s">
        <v>65</v>
      </c>
      <c r="I74" s="14">
        <v>4.0099999999999998</v>
      </c>
      <c r="J74" s="14" t="s">
        <v>53</v>
      </c>
      <c r="K74" s="14" t="s">
        <v>121</v>
      </c>
      <c r="L74" s="14" t="s">
        <v>104</v>
      </c>
      <c r="M74" s="14">
        <v>1117423</v>
      </c>
      <c r="N74" s="14" t="str">
        <v>בריטיש ישראל אגח ג- בריטיש ישראל</v>
      </c>
    </row>
    <row r="75" spans="1:17" ht="33.75">
      <c r="A75" s="14">
        <v>0</v>
      </c>
      <c r="B75" s="14">
        <v>0.070000000000000007</v>
      </c>
      <c r="C75" s="14">
        <v>394.66000000000003</v>
      </c>
      <c r="D75" s="14">
        <v>128.93000000000001</v>
      </c>
      <c r="E75" s="15">
        <v>306104</v>
      </c>
      <c r="F75" s="14">
        <v>0.84999999999999998</v>
      </c>
      <c r="G75" s="14">
        <v>3.8500000000000001</v>
      </c>
      <c r="H75" s="14" t="s">
        <v>65</v>
      </c>
      <c r="I75" s="14">
        <v>5.5899999999999999</v>
      </c>
      <c r="J75" s="14" t="s">
        <v>53</v>
      </c>
      <c r="K75" s="14" t="s">
        <v>121</v>
      </c>
      <c r="L75" s="14" t="s">
        <v>102</v>
      </c>
      <c r="M75" s="14">
        <v>6910129</v>
      </c>
      <c r="N75" s="14" t="str">
        <v>דסקט ק. 10- בנק דיסקונט</v>
      </c>
    </row>
    <row r="76" spans="1:17" ht="33.75">
      <c r="A76" s="14">
        <v>0</v>
      </c>
      <c r="B76" s="14">
        <v>0</v>
      </c>
      <c r="C76" s="14">
        <v>0</v>
      </c>
      <c r="D76" s="14">
        <v>113.48</v>
      </c>
      <c r="E76" s="14">
        <v>1.21</v>
      </c>
      <c r="F76" s="14">
        <v>1.4199999999999999</v>
      </c>
      <c r="G76" s="14">
        <v>3.8999999999999999</v>
      </c>
      <c r="H76" s="14" t="s">
        <v>65</v>
      </c>
      <c r="I76" s="14">
        <v>3.1099999999999999</v>
      </c>
      <c r="J76" s="14" t="s">
        <v>101</v>
      </c>
      <c r="K76" s="14" t="s">
        <v>124</v>
      </c>
      <c r="L76" s="14" t="s">
        <v>105</v>
      </c>
      <c r="M76" s="14">
        <v>1123256</v>
      </c>
      <c r="N76" s="14" t="str">
        <v>הוט אג"ח  1- הוט</v>
      </c>
    </row>
    <row r="77" spans="1:17" ht="22.5">
      <c r="A77" s="14">
        <v>0</v>
      </c>
      <c r="B77" s="14">
        <v>0.02</v>
      </c>
      <c r="C77" s="14">
        <v>177.41999999999999</v>
      </c>
      <c r="D77" s="14">
        <v>124.90000000000001</v>
      </c>
      <c r="E77" s="15">
        <v>142050.63</v>
      </c>
      <c r="F77" s="14">
        <v>1.5700000000000001</v>
      </c>
      <c r="G77" s="14">
        <v>4.5499999999999998</v>
      </c>
      <c r="H77" s="14" t="s">
        <v>65</v>
      </c>
      <c r="I77" s="14">
        <v>0.93999999999999995</v>
      </c>
      <c r="J77" s="14" t="s">
        <v>53</v>
      </c>
      <c r="K77" s="14" t="s">
        <v>121</v>
      </c>
      <c r="L77" s="14" t="s">
        <v>125</v>
      </c>
      <c r="M77" s="14">
        <v>5760152</v>
      </c>
      <c r="N77" s="14" t="str">
        <v>חברה  לישראל 6- חברה לישראל</v>
      </c>
    </row>
    <row r="78" spans="1:17" ht="22.5">
      <c r="A78" s="14">
        <v>0.20999999999999999</v>
      </c>
      <c r="B78" s="14">
        <v>0.81999999999999995</v>
      </c>
      <c r="C78" s="15">
        <v>19852.950000000001</v>
      </c>
      <c r="D78" s="14">
        <v>139.81</v>
      </c>
      <c r="E78" s="15">
        <v>14199949.16</v>
      </c>
      <c r="F78" s="14">
        <v>1.2</v>
      </c>
      <c r="G78" s="14">
        <v>4.7000000000000002</v>
      </c>
      <c r="H78" s="14" t="s">
        <v>65</v>
      </c>
      <c r="I78" s="14">
        <v>4.1100000000000003</v>
      </c>
      <c r="J78" s="14" t="s">
        <v>53</v>
      </c>
      <c r="K78" s="14" t="s">
        <v>121</v>
      </c>
      <c r="L78" s="14" t="s">
        <v>125</v>
      </c>
      <c r="M78" s="14">
        <v>5760160</v>
      </c>
      <c r="N78" s="14" t="s">
        <v>126</v>
      </c>
    </row>
    <row r="79" spans="1:17" ht="33.75">
      <c r="A79" s="14">
        <v>0</v>
      </c>
      <c r="B79" s="14">
        <v>0.26000000000000001</v>
      </c>
      <c r="C79" s="14">
        <v>349.51999999999998</v>
      </c>
      <c r="D79" s="14">
        <v>108.55</v>
      </c>
      <c r="E79" s="15">
        <v>321990</v>
      </c>
      <c r="F79" s="14">
        <v>1.03</v>
      </c>
      <c r="G79" s="14">
        <v>2</v>
      </c>
      <c r="H79" s="14" t="s">
        <v>65</v>
      </c>
      <c r="I79" s="14">
        <v>4.9800000000000004</v>
      </c>
      <c r="J79" s="14" t="s">
        <v>53</v>
      </c>
      <c r="K79" s="14" t="s">
        <v>121</v>
      </c>
      <c r="L79" s="14" t="s">
        <v>102</v>
      </c>
      <c r="M79" s="14">
        <v>1127422</v>
      </c>
      <c r="N79" s="14" t="str">
        <v>ירושליםהנפ אגחט- בנק ירושלים מימון והנפקות</v>
      </c>
    </row>
    <row r="80" spans="1:17" ht="22.5">
      <c r="A80" s="14">
        <v>0</v>
      </c>
      <c r="B80" s="14">
        <v>0</v>
      </c>
      <c r="C80" s="14">
        <v>0</v>
      </c>
      <c r="D80" s="14">
        <v>125.48</v>
      </c>
      <c r="E80" s="14">
        <v>0.11</v>
      </c>
      <c r="F80" s="14">
        <v>1.1100000000000001</v>
      </c>
      <c r="G80" s="14">
        <v>4.7000000000000002</v>
      </c>
      <c r="H80" s="14" t="s">
        <v>65</v>
      </c>
      <c r="I80" s="14">
        <v>1.8600000000000001</v>
      </c>
      <c r="J80" s="14" t="s">
        <v>53</v>
      </c>
      <c r="K80" s="14" t="s">
        <v>121</v>
      </c>
      <c r="L80" s="14" t="s">
        <v>104</v>
      </c>
      <c r="M80" s="14">
        <v>3230083</v>
      </c>
      <c r="N80" s="14" t="str">
        <v>מליסון אג"ח ד- מליסרון</v>
      </c>
    </row>
    <row r="81" spans="1:17" ht="22.5">
      <c r="A81" s="14">
        <v>0</v>
      </c>
      <c r="B81" s="14">
        <v>0.01</v>
      </c>
      <c r="C81" s="14">
        <v>107.59</v>
      </c>
      <c r="D81" s="14">
        <v>121.25</v>
      </c>
      <c r="E81" s="15">
        <v>89061</v>
      </c>
      <c r="F81" s="14">
        <v>1.5900000000000001</v>
      </c>
      <c r="G81" s="14">
        <v>4.9000000000000004</v>
      </c>
      <c r="H81" s="14" t="s">
        <v>65</v>
      </c>
      <c r="I81" s="14">
        <v>5.0599999999999996</v>
      </c>
      <c r="J81" s="14" t="s">
        <v>53</v>
      </c>
      <c r="K81" s="14" t="s">
        <v>121</v>
      </c>
      <c r="L81" s="14" t="s">
        <v>104</v>
      </c>
      <c r="M81" s="14">
        <v>3230125</v>
      </c>
      <c r="N81" s="14" t="str">
        <v>מליסרון   אגח ו- מליסרון</v>
      </c>
    </row>
    <row r="82" spans="1:17" ht="22.5">
      <c r="A82" s="14">
        <v>0.27000000000000002</v>
      </c>
      <c r="B82" s="14">
        <v>1.5700000000000001</v>
      </c>
      <c r="C82" s="15">
        <v>25467.119999999999</v>
      </c>
      <c r="D82" s="14">
        <v>135.37</v>
      </c>
      <c r="E82" s="15">
        <v>18812970.780000001</v>
      </c>
      <c r="F82" s="14">
        <v>1.2</v>
      </c>
      <c r="G82" s="14">
        <v>5.0999999999999996</v>
      </c>
      <c r="H82" s="14" t="s">
        <v>65</v>
      </c>
      <c r="I82" s="14">
        <v>4.8300000000000001</v>
      </c>
      <c r="J82" s="14" t="s">
        <v>53</v>
      </c>
      <c r="K82" s="14" t="s">
        <v>121</v>
      </c>
      <c r="L82" s="14" t="s">
        <v>104</v>
      </c>
      <c r="M82" s="14">
        <v>3230091</v>
      </c>
      <c r="N82" s="14" t="str">
        <v>מליסרון אג"ח 5- מליסרון</v>
      </c>
    </row>
    <row r="83" spans="1:17" ht="22.5">
      <c r="A83" s="14">
        <v>0</v>
      </c>
      <c r="B83" s="14">
        <v>0.14999999999999999</v>
      </c>
      <c r="C83" s="14">
        <v>138.93000000000001</v>
      </c>
      <c r="D83" s="14">
        <v>128.37</v>
      </c>
      <c r="E83" s="15">
        <v>108229.8</v>
      </c>
      <c r="F83" s="14">
        <v>2.9700000000000002</v>
      </c>
      <c r="G83" s="14">
        <v>4.8499999999999996</v>
      </c>
      <c r="H83" s="14" t="s">
        <v>65</v>
      </c>
      <c r="I83" s="14">
        <v>0.52000000000000002</v>
      </c>
      <c r="J83" s="14" t="s">
        <v>53</v>
      </c>
      <c r="K83" s="14" t="s">
        <v>121</v>
      </c>
      <c r="L83" s="14" t="s">
        <v>104</v>
      </c>
      <c r="M83" s="14">
        <v>3230067</v>
      </c>
      <c r="N83" s="14" t="s">
        <v>127</v>
      </c>
    </row>
    <row r="84" spans="1:17" ht="22.5">
      <c r="A84" s="14">
        <v>0.070000000000000007</v>
      </c>
      <c r="B84" s="14">
        <v>0.96999999999999997</v>
      </c>
      <c r="C84" s="15">
        <v>6602.6199999999999</v>
      </c>
      <c r="D84" s="14">
        <v>105.59</v>
      </c>
      <c r="E84" s="15">
        <v>6255525.4400000004</v>
      </c>
      <c r="F84" s="14">
        <v>1.23</v>
      </c>
      <c r="G84" s="14">
        <v>2.29</v>
      </c>
      <c r="H84" s="14" t="s">
        <v>65</v>
      </c>
      <c r="I84" s="14">
        <v>4.9800000000000004</v>
      </c>
      <c r="J84" s="14" t="s">
        <v>53</v>
      </c>
      <c r="K84" s="14" t="s">
        <v>121</v>
      </c>
      <c r="L84" s="14" t="s">
        <v>128</v>
      </c>
      <c r="M84" s="14">
        <v>3230174</v>
      </c>
      <c r="N84" s="14" t="str">
        <v>מליסרון אגח 9- מליסרון</v>
      </c>
    </row>
    <row r="85" spans="1:17" ht="22.5">
      <c r="A85" s="14">
        <v>0.01</v>
      </c>
      <c r="B85" s="14">
        <v>0.29999999999999999</v>
      </c>
      <c r="C85" s="15">
        <v>1234.04</v>
      </c>
      <c r="D85" s="14">
        <v>115.23</v>
      </c>
      <c r="E85" s="15">
        <v>1070937</v>
      </c>
      <c r="F85" s="14">
        <v>1.3600000000000001</v>
      </c>
      <c r="G85" s="14">
        <v>3.3999999999999999</v>
      </c>
      <c r="H85" s="14" t="s">
        <v>65</v>
      </c>
      <c r="I85" s="14">
        <v>5.1699999999999999</v>
      </c>
      <c r="J85" s="14" t="s">
        <v>53</v>
      </c>
      <c r="K85" s="14" t="s">
        <v>121</v>
      </c>
      <c r="L85" s="14" t="s">
        <v>104</v>
      </c>
      <c r="M85" s="14">
        <v>3230141</v>
      </c>
      <c r="N85" s="14" t="str">
        <v>מליסרון ז'- מליסרון</v>
      </c>
    </row>
    <row r="86" spans="1:17" ht="33.75">
      <c r="A86" s="14">
        <v>0.02</v>
      </c>
      <c r="B86" s="14">
        <v>0.17999999999999999</v>
      </c>
      <c r="C86" s="15">
        <v>1588.8699999999999</v>
      </c>
      <c r="D86" s="14">
        <v>149.68000000000001</v>
      </c>
      <c r="E86" s="15">
        <v>1061514</v>
      </c>
      <c r="F86" s="14">
        <v>0.029999999999999999</v>
      </c>
      <c r="G86" s="14">
        <v>5.25</v>
      </c>
      <c r="H86" s="14" t="s">
        <v>65</v>
      </c>
      <c r="I86" s="14">
        <v>2.9500000000000002</v>
      </c>
      <c r="J86" s="14" t="s">
        <v>53</v>
      </c>
      <c r="K86" s="14" t="s">
        <v>121</v>
      </c>
      <c r="L86" s="14" t="s">
        <v>102</v>
      </c>
      <c r="M86" s="14">
        <v>7480023</v>
      </c>
      <c r="N86" s="14" t="str">
        <v>מנפיקים   ב- בנק דיסקונט</v>
      </c>
    </row>
    <row r="87" spans="1:17" ht="33.75">
      <c r="A87" s="14">
        <v>0.17000000000000001</v>
      </c>
      <c r="B87" s="14">
        <v>0.87</v>
      </c>
      <c r="C87" s="15">
        <v>16219.77</v>
      </c>
      <c r="D87" s="14">
        <v>128.34999999999999</v>
      </c>
      <c r="E87" s="15">
        <v>12637138.890000001</v>
      </c>
      <c r="F87" s="14">
        <v>0.75</v>
      </c>
      <c r="G87" s="14">
        <v>5.1900000000000004</v>
      </c>
      <c r="H87" s="14" t="s">
        <v>65</v>
      </c>
      <c r="I87" s="14">
        <v>1.71</v>
      </c>
      <c r="J87" s="14" t="s">
        <v>53</v>
      </c>
      <c r="K87" s="14" t="s">
        <v>121</v>
      </c>
      <c r="L87" s="14" t="s">
        <v>105</v>
      </c>
      <c r="M87" s="14">
        <v>1107333</v>
      </c>
      <c r="N87" s="14" t="str">
        <v>סלקום אג"ח ד'- סלקום</v>
      </c>
    </row>
    <row r="88" spans="1:17" ht="33.75">
      <c r="A88" s="14">
        <v>0</v>
      </c>
      <c r="B88" s="14">
        <v>0.01</v>
      </c>
      <c r="C88" s="14">
        <v>54.840000000000003</v>
      </c>
      <c r="D88" s="14">
        <v>119.84</v>
      </c>
      <c r="E88" s="15">
        <v>45763</v>
      </c>
      <c r="F88" s="14">
        <v>0.90000000000000002</v>
      </c>
      <c r="G88" s="14">
        <v>4.3499999999999996</v>
      </c>
      <c r="H88" s="14" t="s">
        <v>65</v>
      </c>
      <c r="I88" s="14">
        <v>3.7599999999999998</v>
      </c>
      <c r="J88" s="14" t="s">
        <v>53</v>
      </c>
      <c r="K88" s="14" t="s">
        <v>121</v>
      </c>
      <c r="L88" s="14" t="s">
        <v>105</v>
      </c>
      <c r="M88" s="14">
        <v>1125996</v>
      </c>
      <c r="N88" s="14" t="str">
        <v>סלקום אגח ו- סלקום</v>
      </c>
    </row>
    <row r="89" spans="1:17" ht="33.75">
      <c r="A89" s="14">
        <v>0.23999999999999999</v>
      </c>
      <c r="B89" s="14">
        <v>1.05</v>
      </c>
      <c r="C89" s="15">
        <v>22828.57</v>
      </c>
      <c r="D89" s="14">
        <v>123.13</v>
      </c>
      <c r="E89" s="15">
        <v>18540218.710000001</v>
      </c>
      <c r="F89" s="14">
        <v>2.6600000000000001</v>
      </c>
      <c r="G89" s="14">
        <v>4.7000000000000002</v>
      </c>
      <c r="H89" s="14" t="s">
        <v>65</v>
      </c>
      <c r="I89" s="14">
        <v>0.16</v>
      </c>
      <c r="J89" s="14" t="s">
        <v>53</v>
      </c>
      <c r="K89" s="14" t="s">
        <v>121</v>
      </c>
      <c r="L89" s="14" t="s">
        <v>122</v>
      </c>
      <c r="M89" s="14">
        <v>1100064</v>
      </c>
      <c r="N89" s="14" t="s">
        <v>129</v>
      </c>
    </row>
    <row r="90" spans="1:17" ht="22.5">
      <c r="A90" s="14">
        <v>0.01</v>
      </c>
      <c r="B90" s="14">
        <v>0.20999999999999999</v>
      </c>
      <c r="C90" s="14">
        <v>597.63999999999999</v>
      </c>
      <c r="D90" s="14">
        <v>119.84</v>
      </c>
      <c r="E90" s="15">
        <v>498698.67999999999</v>
      </c>
      <c r="F90" s="14">
        <v>1.1799999999999999</v>
      </c>
      <c r="G90" s="14">
        <v>4.2000000000000002</v>
      </c>
      <c r="H90" s="14" t="s">
        <v>65</v>
      </c>
      <c r="I90" s="14">
        <v>2.7000000000000002</v>
      </c>
      <c r="J90" s="14" t="s">
        <v>53</v>
      </c>
      <c r="K90" s="14" t="s">
        <v>121</v>
      </c>
      <c r="L90" s="14" t="s">
        <v>104</v>
      </c>
      <c r="M90" s="14">
        <v>1115724</v>
      </c>
      <c r="N90" s="14" t="str">
        <v>רבוע נדל"ן אג"ח 3- רבוע כחול נדל"ן</v>
      </c>
    </row>
    <row r="91" spans="1:17" ht="22.5">
      <c r="A91" s="14">
        <v>0.029999999999999999</v>
      </c>
      <c r="B91" s="14">
        <v>0.38</v>
      </c>
      <c r="C91" s="15">
        <v>3230.1399999999999</v>
      </c>
      <c r="D91" s="14">
        <v>122.40000000000001</v>
      </c>
      <c r="E91" s="15">
        <v>2639007</v>
      </c>
      <c r="F91" s="14">
        <v>1.55</v>
      </c>
      <c r="G91" s="14">
        <v>4.5</v>
      </c>
      <c r="H91" s="14" t="s">
        <v>65</v>
      </c>
      <c r="I91" s="14">
        <v>3.9100000000000001</v>
      </c>
      <c r="J91" s="14" t="s">
        <v>101</v>
      </c>
      <c r="K91" s="14" t="s">
        <v>124</v>
      </c>
      <c r="L91" s="14" t="s">
        <v>104</v>
      </c>
      <c r="M91" s="14">
        <v>1119999</v>
      </c>
      <c r="N91" s="14" t="str">
        <v>רבוע נדלן אגח ד- רבוע כחול נדל"ן</v>
      </c>
    </row>
    <row r="92" spans="1:17" ht="22.5">
      <c r="A92" s="14">
        <v>0.01</v>
      </c>
      <c r="B92" s="14">
        <v>0.27000000000000002</v>
      </c>
      <c r="C92" s="14">
        <v>866.66999999999996</v>
      </c>
      <c r="D92" s="14">
        <v>124.68000000000001</v>
      </c>
      <c r="E92" s="15">
        <v>695117.33999999997</v>
      </c>
      <c r="F92" s="14">
        <v>1.55</v>
      </c>
      <c r="G92" s="14">
        <v>4.7000000000000002</v>
      </c>
      <c r="H92" s="14" t="s">
        <v>65</v>
      </c>
      <c r="I92" s="14">
        <v>1.3799999999999999</v>
      </c>
      <c r="J92" s="14" t="s">
        <v>53</v>
      </c>
      <c r="K92" s="14" t="s">
        <v>121</v>
      </c>
      <c r="L92" s="14" t="s">
        <v>104</v>
      </c>
      <c r="M92" s="14">
        <v>1098656</v>
      </c>
      <c r="N92" s="14" t="s">
        <v>130</v>
      </c>
    </row>
    <row r="93" spans="1:17" ht="22.5">
      <c r="A93" s="14">
        <v>0.02</v>
      </c>
      <c r="B93" s="14">
        <v>0.38</v>
      </c>
      <c r="C93" s="15">
        <v>1528.5699999999999</v>
      </c>
      <c r="D93" s="14">
        <v>104.73</v>
      </c>
      <c r="E93" s="15">
        <v>1459538.6100000001</v>
      </c>
      <c r="F93" s="14">
        <v>2.7599999999999998</v>
      </c>
      <c r="G93" s="14">
        <v>3.2999999999999998</v>
      </c>
      <c r="H93" s="14" t="s">
        <v>65</v>
      </c>
      <c r="I93" s="14">
        <v>6.4500000000000002</v>
      </c>
      <c r="J93" s="14" t="s">
        <v>101</v>
      </c>
      <c r="K93" s="14" t="s">
        <v>124</v>
      </c>
      <c r="L93" s="14" t="s">
        <v>131</v>
      </c>
      <c r="M93" s="14">
        <v>1130467</v>
      </c>
      <c r="N93" s="14" t="str">
        <v>ריבוע נדלן אגח ה- רבוע כחול ישראל</v>
      </c>
    </row>
    <row r="94" spans="1:17" ht="33.75">
      <c r="A94" s="14">
        <v>0</v>
      </c>
      <c r="B94" s="14">
        <v>0.02</v>
      </c>
      <c r="C94" s="14">
        <v>381.92000000000002</v>
      </c>
      <c r="D94" s="14">
        <v>146.94</v>
      </c>
      <c r="E94" s="15">
        <v>259918</v>
      </c>
      <c r="F94" s="14">
        <v>1.3700000000000001</v>
      </c>
      <c r="G94" s="14">
        <v>4.5</v>
      </c>
      <c r="H94" s="14" t="s">
        <v>65</v>
      </c>
      <c r="I94" s="14">
        <v>6.3499999999999996</v>
      </c>
      <c r="J94" s="14" t="s">
        <v>53</v>
      </c>
      <c r="K94" s="14" t="s">
        <v>121</v>
      </c>
      <c r="L94" s="14" t="s">
        <v>102</v>
      </c>
      <c r="M94" s="14">
        <v>6950083</v>
      </c>
      <c r="N94" s="14" t="str">
        <v>ש"ה שלישוני המזרחי- בנק מזרחי טפחות</v>
      </c>
    </row>
    <row r="95" spans="1:17" ht="22.5">
      <c r="A95" s="14">
        <v>0.20999999999999999</v>
      </c>
      <c r="B95" s="14">
        <v>0.81999999999999995</v>
      </c>
      <c r="C95" s="15">
        <v>19736.330000000002</v>
      </c>
      <c r="D95" s="14">
        <v>140.84</v>
      </c>
      <c r="E95" s="15">
        <v>14013298.1</v>
      </c>
      <c r="F95" s="14">
        <v>0.84999999999999998</v>
      </c>
      <c r="G95" s="14">
        <v>5.2000000000000002</v>
      </c>
      <c r="H95" s="14" t="s">
        <v>65</v>
      </c>
      <c r="I95" s="14">
        <v>2.3900000000000001</v>
      </c>
      <c r="J95" s="14" t="s">
        <v>53</v>
      </c>
      <c r="K95" s="14" t="s">
        <v>121</v>
      </c>
      <c r="L95" s="14" t="s">
        <v>132</v>
      </c>
      <c r="M95" s="14">
        <v>7770142</v>
      </c>
      <c r="N95" s="14" t="s">
        <v>133</v>
      </c>
    </row>
    <row r="96" spans="1:17" ht="22.5">
      <c r="A96" s="14">
        <v>0.059999999999999998</v>
      </c>
      <c r="B96" s="14">
        <v>0.27000000000000002</v>
      </c>
      <c r="C96" s="15">
        <v>5402.0600000000004</v>
      </c>
      <c r="D96" s="14">
        <v>110.27</v>
      </c>
      <c r="E96" s="15">
        <v>4898939.1699999999</v>
      </c>
      <c r="F96" s="14">
        <v>2.6499999999999999</v>
      </c>
      <c r="G96" s="14">
        <v>4.0899999999999999</v>
      </c>
      <c r="H96" s="14" t="s">
        <v>65</v>
      </c>
      <c r="I96" s="14">
        <v>6.75</v>
      </c>
      <c r="J96" s="14" t="s">
        <v>101</v>
      </c>
      <c r="K96" s="14" t="s">
        <v>124</v>
      </c>
      <c r="L96" s="14" t="s">
        <v>131</v>
      </c>
      <c r="M96" s="14">
        <v>1129733</v>
      </c>
      <c r="N96" s="14" t="str">
        <v>שיכון ובי אגח  6- שיכון ובינוי</v>
      </c>
    </row>
    <row r="97" spans="1:17" ht="33.75">
      <c r="A97" s="14">
        <v>0</v>
      </c>
      <c r="B97" s="14">
        <v>0.01</v>
      </c>
      <c r="C97" s="14">
        <v>123.42</v>
      </c>
      <c r="D97" s="14">
        <v>125.19</v>
      </c>
      <c r="E97" s="15">
        <v>98589</v>
      </c>
      <c r="F97" s="14">
        <v>1.5800000000000001</v>
      </c>
      <c r="G97" s="14">
        <v>5.5</v>
      </c>
      <c r="H97" s="14" t="s">
        <v>65</v>
      </c>
      <c r="I97" s="14">
        <v>4.6699999999999999</v>
      </c>
      <c r="J97" s="14" t="s">
        <v>101</v>
      </c>
      <c r="K97" s="14" t="s">
        <v>124</v>
      </c>
      <c r="L97" s="14" t="s">
        <v>134</v>
      </c>
      <c r="M97" s="14">
        <v>1125210</v>
      </c>
      <c r="N97" s="14" t="str">
        <v>שיכון ובינוי אג"ח 5- שיכון ובינוי</v>
      </c>
    </row>
    <row r="98" spans="1:17" ht="33.75">
      <c r="A98" s="14">
        <v>0</v>
      </c>
      <c r="B98" s="14">
        <v>0</v>
      </c>
      <c r="C98" s="14">
        <v>0</v>
      </c>
      <c r="D98" s="14">
        <v>119.26000000000001</v>
      </c>
      <c r="E98" s="14">
        <v>0.68999999999999995</v>
      </c>
      <c r="F98" s="14">
        <v>1.1000000000000001</v>
      </c>
      <c r="G98" s="14">
        <v>4.7999999999999998</v>
      </c>
      <c r="H98" s="14" t="s">
        <v>65</v>
      </c>
      <c r="I98" s="14">
        <v>2.3599999999999999</v>
      </c>
      <c r="J98" s="14" t="s">
        <v>101</v>
      </c>
      <c r="K98" s="14" t="s">
        <v>124</v>
      </c>
      <c r="L98" s="14" t="s">
        <v>135</v>
      </c>
      <c r="M98" s="14">
        <v>1117910</v>
      </c>
      <c r="N98" s="14" t="str">
        <v>שיכון ובינוי אגח 4- שיכון ובינוי</v>
      </c>
    </row>
    <row r="99" spans="1:17" ht="22.5">
      <c r="A99" s="14">
        <v>0.01</v>
      </c>
      <c r="B99" s="14">
        <v>0.26000000000000001</v>
      </c>
      <c r="C99" s="15">
        <v>1029.23</v>
      </c>
      <c r="D99" s="14">
        <v>106.95</v>
      </c>
      <c r="E99" s="15">
        <v>962348.38</v>
      </c>
      <c r="F99" s="14">
        <v>3.7799999999999998</v>
      </c>
      <c r="G99" s="14">
        <v>0</v>
      </c>
      <c r="H99" s="14" t="s">
        <v>65</v>
      </c>
      <c r="I99" s="14">
        <v>4.1600000000000001</v>
      </c>
      <c r="J99" s="14" t="s">
        <v>53</v>
      </c>
      <c r="K99" s="14" t="s">
        <v>136</v>
      </c>
      <c r="L99" s="14" t="s">
        <v>125</v>
      </c>
      <c r="M99" s="14">
        <v>6940167</v>
      </c>
      <c r="N99" s="14" t="str">
        <v>אלקו הח אגח יא- אלקו החזקות</v>
      </c>
    </row>
    <row r="100" spans="1:17" ht="22.5">
      <c r="A100" s="14">
        <v>0</v>
      </c>
      <c r="B100" s="14">
        <v>0.059999999999999998</v>
      </c>
      <c r="C100" s="14">
        <v>211.88</v>
      </c>
      <c r="D100" s="14">
        <v>102.84</v>
      </c>
      <c r="E100" s="15">
        <v>206025</v>
      </c>
      <c r="F100" s="14">
        <v>2.4700000000000002</v>
      </c>
      <c r="G100" s="14">
        <v>3</v>
      </c>
      <c r="H100" s="14" t="s">
        <v>65</v>
      </c>
      <c r="I100" s="14">
        <v>4.3600000000000003</v>
      </c>
      <c r="J100" s="14" t="s">
        <v>53</v>
      </c>
      <c r="K100" s="14" t="s">
        <v>136</v>
      </c>
      <c r="L100" s="14" t="s">
        <v>125</v>
      </c>
      <c r="M100" s="14">
        <v>6940159</v>
      </c>
      <c r="N100" s="14" t="str">
        <v>אלקו החז  אגח י- אלקו החזקות</v>
      </c>
    </row>
    <row r="101" spans="1:17" ht="33.75">
      <c r="A101" s="14">
        <v>0.02</v>
      </c>
      <c r="B101" s="14">
        <v>0.28999999999999998</v>
      </c>
      <c r="C101" s="15">
        <v>2116.0300000000002</v>
      </c>
      <c r="D101" s="14">
        <v>112.87</v>
      </c>
      <c r="E101" s="15">
        <v>1874751</v>
      </c>
      <c r="F101" s="14">
        <v>1.8899999999999999</v>
      </c>
      <c r="G101" s="14">
        <v>4.7999999999999998</v>
      </c>
      <c r="H101" s="14" t="s">
        <v>65</v>
      </c>
      <c r="I101" s="14">
        <v>3.1200000000000001</v>
      </c>
      <c r="J101" s="14" t="s">
        <v>101</v>
      </c>
      <c r="K101" s="14" t="s">
        <v>137</v>
      </c>
      <c r="L101" s="14" t="s">
        <v>134</v>
      </c>
      <c r="M101" s="14">
        <v>3870094</v>
      </c>
      <c r="N101" s="14" t="str">
        <v>אלרוב נד אגח ב- אלרוב נדלן</v>
      </c>
    </row>
    <row r="102" spans="1:17" ht="33.75">
      <c r="A102" s="14">
        <v>0.01</v>
      </c>
      <c r="B102" s="14">
        <v>0.51000000000000001</v>
      </c>
      <c r="C102" s="14">
        <v>990.87</v>
      </c>
      <c r="D102" s="14">
        <v>129.83000000000001</v>
      </c>
      <c r="E102" s="15">
        <v>763207.31999999995</v>
      </c>
      <c r="F102" s="14">
        <v>2.02</v>
      </c>
      <c r="G102" s="14">
        <v>4.7999999999999998</v>
      </c>
      <c r="H102" s="14" t="s">
        <v>65</v>
      </c>
      <c r="I102" s="14">
        <v>1.6699999999999999</v>
      </c>
      <c r="J102" s="14" t="s">
        <v>101</v>
      </c>
      <c r="K102" s="14" t="s">
        <v>137</v>
      </c>
      <c r="L102" s="14" t="s">
        <v>114</v>
      </c>
      <c r="M102" s="14">
        <v>3870078</v>
      </c>
      <c r="N102" s="14" t="str">
        <v>אלרוב נדל"ן א'- אלרוב נדלן</v>
      </c>
    </row>
    <row r="103" spans="1:17" ht="33.75">
      <c r="A103" s="14">
        <v>0.01</v>
      </c>
      <c r="B103" s="14">
        <v>0.72999999999999998</v>
      </c>
      <c r="C103" s="15">
        <v>1037.9400000000001</v>
      </c>
      <c r="D103" s="14">
        <v>127.55</v>
      </c>
      <c r="E103" s="15">
        <v>813750</v>
      </c>
      <c r="F103" s="14">
        <v>1.45</v>
      </c>
      <c r="G103" s="14">
        <v>5.9000000000000004</v>
      </c>
      <c r="H103" s="14" t="s">
        <v>65</v>
      </c>
      <c r="I103" s="14">
        <v>1.1899999999999999</v>
      </c>
      <c r="J103" s="14" t="s">
        <v>101</v>
      </c>
      <c r="K103" s="14" t="s">
        <v>137</v>
      </c>
      <c r="L103" s="14" t="s">
        <v>128</v>
      </c>
      <c r="M103" s="14">
        <v>1097955</v>
      </c>
      <c r="N103" s="14" t="str">
        <v>אפריקה מגורים אג"ח א'- אפריקה מגורים</v>
      </c>
    </row>
    <row r="104" spans="1:17" ht="22.5">
      <c r="A104" s="14">
        <v>0.040000000000000001</v>
      </c>
      <c r="B104" s="14">
        <v>0.84999999999999998</v>
      </c>
      <c r="C104" s="15">
        <v>3631.1100000000001</v>
      </c>
      <c r="D104" s="14">
        <v>118.73999999999999</v>
      </c>
      <c r="E104" s="15">
        <v>3058031.23</v>
      </c>
      <c r="F104" s="14">
        <v>1.5600000000000001</v>
      </c>
      <c r="G104" s="14">
        <v>4.25</v>
      </c>
      <c r="H104" s="14" t="s">
        <v>65</v>
      </c>
      <c r="I104" s="14">
        <v>3.29</v>
      </c>
      <c r="J104" s="14" t="s">
        <v>53</v>
      </c>
      <c r="K104" s="14" t="s">
        <v>136</v>
      </c>
      <c r="L104" s="14" t="s">
        <v>104</v>
      </c>
      <c r="M104" s="14">
        <v>2510139</v>
      </c>
      <c r="N104" s="14" t="str">
        <v>אשטרום נכ אגח 7- אשטרום נכסים</v>
      </c>
    </row>
    <row r="105" spans="1:17" ht="22.5">
      <c r="A105" s="14">
        <v>0</v>
      </c>
      <c r="B105" s="14">
        <v>0.02</v>
      </c>
      <c r="C105" s="14">
        <v>11.24</v>
      </c>
      <c r="D105" s="14">
        <v>121.15000000000001</v>
      </c>
      <c r="E105" s="15">
        <v>9360</v>
      </c>
      <c r="F105" s="14">
        <v>3.27</v>
      </c>
      <c r="G105" s="14">
        <v>5.2000000000000002</v>
      </c>
      <c r="H105" s="14" t="s">
        <v>65</v>
      </c>
      <c r="I105" s="14">
        <v>1.01</v>
      </c>
      <c r="J105" s="14" t="s">
        <v>53</v>
      </c>
      <c r="K105" s="14" t="s">
        <v>136</v>
      </c>
      <c r="L105" s="14" t="s">
        <v>104</v>
      </c>
      <c r="M105" s="14">
        <v>2510113</v>
      </c>
      <c r="N105" s="14" t="str">
        <v>אשטרום נכסים אג 5- אשטרום</v>
      </c>
    </row>
    <row r="106" spans="1:17" ht="33.75">
      <c r="A106" s="14">
        <v>0.02</v>
      </c>
      <c r="B106" s="14">
        <v>0.25</v>
      </c>
      <c r="C106" s="15">
        <v>1624.8599999999999</v>
      </c>
      <c r="D106" s="14">
        <v>122.28</v>
      </c>
      <c r="E106" s="15">
        <v>1328799</v>
      </c>
      <c r="F106" s="14">
        <v>1.5700000000000001</v>
      </c>
      <c r="G106" s="14">
        <v>4.7000000000000002</v>
      </c>
      <c r="H106" s="14" t="s">
        <v>65</v>
      </c>
      <c r="I106" s="14">
        <v>3.23</v>
      </c>
      <c r="J106" s="14" t="s">
        <v>53</v>
      </c>
      <c r="K106" s="14" t="s">
        <v>136</v>
      </c>
      <c r="L106" s="14" t="s">
        <v>114</v>
      </c>
      <c r="M106" s="14">
        <v>7230303</v>
      </c>
      <c r="N106" s="14" t="str">
        <v>גזית אגח ט- נורסטאר</v>
      </c>
    </row>
    <row r="107" spans="1:17" ht="33.75">
      <c r="A107" s="14">
        <v>0</v>
      </c>
      <c r="B107" s="14">
        <v>0.17000000000000001</v>
      </c>
      <c r="C107" s="14">
        <v>445.61000000000001</v>
      </c>
      <c r="D107" s="14">
        <v>115.90000000000001</v>
      </c>
      <c r="E107" s="15">
        <v>384477</v>
      </c>
      <c r="F107" s="14">
        <v>2.1400000000000001</v>
      </c>
      <c r="G107" s="14">
        <v>5.4000000000000004</v>
      </c>
      <c r="H107" s="14" t="s">
        <v>65</v>
      </c>
      <c r="I107" s="14">
        <v>3.9900000000000002</v>
      </c>
      <c r="J107" s="14" t="s">
        <v>53</v>
      </c>
      <c r="K107" s="14" t="s">
        <v>136</v>
      </c>
      <c r="L107" s="14" t="s">
        <v>134</v>
      </c>
      <c r="M107" s="14">
        <v>1127299</v>
      </c>
      <c r="N107" s="14" t="str">
        <v>דה לסר    אגח ג- דה לסר גרופ</v>
      </c>
    </row>
    <row r="108" spans="1:17" ht="22.5">
      <c r="A108" s="14">
        <v>0.02</v>
      </c>
      <c r="B108" s="14">
        <v>0.39000000000000001</v>
      </c>
      <c r="C108" s="15">
        <v>2149.23</v>
      </c>
      <c r="D108" s="14">
        <v>127</v>
      </c>
      <c r="E108" s="15">
        <v>1692310</v>
      </c>
      <c r="F108" s="14">
        <v>1.8999999999999999</v>
      </c>
      <c r="G108" s="14">
        <v>5.2999999999999998</v>
      </c>
      <c r="H108" s="14" t="s">
        <v>65</v>
      </c>
      <c r="I108" s="14">
        <v>1.05</v>
      </c>
      <c r="J108" s="14" t="s">
        <v>53</v>
      </c>
      <c r="K108" s="14" t="s">
        <v>136</v>
      </c>
      <c r="L108" s="14" t="s">
        <v>138</v>
      </c>
      <c r="M108" s="14">
        <v>4590089</v>
      </c>
      <c r="N108" s="14" t="str">
        <v>דן רכב אג 5- קרדן רכב</v>
      </c>
    </row>
    <row r="109" spans="1:17" ht="22.5">
      <c r="A109" s="14">
        <v>0.01</v>
      </c>
      <c r="B109" s="14">
        <v>0.28000000000000003</v>
      </c>
      <c r="C109" s="14">
        <v>805.99000000000001</v>
      </c>
      <c r="D109" s="14">
        <v>127.25</v>
      </c>
      <c r="E109" s="15">
        <v>633388.03000000003</v>
      </c>
      <c r="F109" s="14">
        <v>2.0299999999999998</v>
      </c>
      <c r="G109" s="14">
        <v>5.1500000000000004</v>
      </c>
      <c r="H109" s="14" t="s">
        <v>65</v>
      </c>
      <c r="I109" s="14">
        <v>1.4299999999999999</v>
      </c>
      <c r="J109" s="14" t="s">
        <v>53</v>
      </c>
      <c r="K109" s="14" t="s">
        <v>136</v>
      </c>
      <c r="L109" s="14" t="s">
        <v>138</v>
      </c>
      <c r="M109" s="14">
        <v>4590097</v>
      </c>
      <c r="N109" s="14" t="str">
        <v>דן רכב אג 6- קרדן רכב</v>
      </c>
    </row>
    <row r="110" spans="1:17" ht="22.5">
      <c r="A110" s="14">
        <v>0.029999999999999999</v>
      </c>
      <c r="B110" s="14">
        <v>0.82999999999999996</v>
      </c>
      <c r="C110" s="15">
        <v>2510.73</v>
      </c>
      <c r="D110" s="14">
        <v>117.31999999999999</v>
      </c>
      <c r="E110" s="15">
        <v>2140073.2000000002</v>
      </c>
      <c r="F110" s="14">
        <v>1.6000000000000001</v>
      </c>
      <c r="G110" s="14">
        <v>6.5</v>
      </c>
      <c r="H110" s="14" t="s">
        <v>65</v>
      </c>
      <c r="I110" s="14">
        <v>1.1299999999999999</v>
      </c>
      <c r="J110" s="14" t="s">
        <v>101</v>
      </c>
      <c r="K110" s="14" t="s">
        <v>137</v>
      </c>
      <c r="L110" s="14" t="s">
        <v>104</v>
      </c>
      <c r="M110" s="14">
        <v>4110151</v>
      </c>
      <c r="N110" s="14" t="str">
        <v>דרבן      ח- דרבן</v>
      </c>
    </row>
    <row r="111" spans="1:17" ht="33.75">
      <c r="A111" s="14">
        <v>0</v>
      </c>
      <c r="B111" s="14">
        <v>0.16</v>
      </c>
      <c r="C111" s="14">
        <v>227.24000000000001</v>
      </c>
      <c r="D111" s="14">
        <v>108.87</v>
      </c>
      <c r="E111" s="15">
        <v>208726</v>
      </c>
      <c r="F111" s="14">
        <v>1.29</v>
      </c>
      <c r="G111" s="14">
        <v>2.3999999999999999</v>
      </c>
      <c r="H111" s="14" t="s">
        <v>65</v>
      </c>
      <c r="I111" s="14">
        <v>5.3899999999999997</v>
      </c>
      <c r="J111" s="14" t="s">
        <v>53</v>
      </c>
      <c r="K111" s="14" t="s">
        <v>136</v>
      </c>
      <c r="L111" s="14" t="s">
        <v>102</v>
      </c>
      <c r="M111" s="14">
        <v>1127414</v>
      </c>
      <c r="N111" s="14" t="str">
        <v>ירושליםהנפ נד1- בנק ירושלים מימון והנפקות</v>
      </c>
    </row>
    <row r="112" spans="1:17" ht="22.5">
      <c r="A112" s="14">
        <v>0.01</v>
      </c>
      <c r="B112" s="14">
        <v>0.26000000000000001</v>
      </c>
      <c r="C112" s="15">
        <v>1264.05</v>
      </c>
      <c r="D112" s="14">
        <v>138.88999999999999</v>
      </c>
      <c r="E112" s="15">
        <v>910107.38</v>
      </c>
      <c r="F112" s="14">
        <v>1.0700000000000001</v>
      </c>
      <c r="G112" s="14">
        <v>5.4000000000000004</v>
      </c>
      <c r="H112" s="14" t="s">
        <v>65</v>
      </c>
      <c r="I112" s="14">
        <v>3.0699999999999998</v>
      </c>
      <c r="J112" s="14" t="s">
        <v>53</v>
      </c>
      <c r="K112" s="14" t="s">
        <v>136</v>
      </c>
      <c r="L112" s="14" t="s">
        <v>104</v>
      </c>
      <c r="M112" s="14">
        <v>7430069</v>
      </c>
      <c r="N112" s="14" t="str">
        <v>ישפרו     אגח ב- ישפרו</v>
      </c>
    </row>
    <row r="113" spans="1:17" ht="22.5">
      <c r="A113" s="14">
        <v>0.01</v>
      </c>
      <c r="B113" s="14">
        <v>0.17000000000000001</v>
      </c>
      <c r="C113" s="14">
        <v>531.64999999999998</v>
      </c>
      <c r="D113" s="14">
        <v>105.06999999999999</v>
      </c>
      <c r="E113" s="15">
        <v>506000</v>
      </c>
      <c r="F113" s="14">
        <v>2.6200000000000001</v>
      </c>
      <c r="G113" s="14">
        <v>3.48</v>
      </c>
      <c r="H113" s="14" t="s">
        <v>65</v>
      </c>
      <c r="I113" s="14">
        <v>5.0899999999999999</v>
      </c>
      <c r="J113" s="14" t="s">
        <v>101</v>
      </c>
      <c r="K113" s="14" t="s">
        <v>137</v>
      </c>
      <c r="L113" s="14" t="s">
        <v>128</v>
      </c>
      <c r="M113" s="14">
        <v>6130181</v>
      </c>
      <c r="N113" s="14" t="str">
        <v>ישרס אגח יג- ישרס</v>
      </c>
    </row>
    <row r="114" spans="1:17" ht="22.5">
      <c r="A114" s="14">
        <v>0</v>
      </c>
      <c r="B114" s="14">
        <v>0.040000000000000001</v>
      </c>
      <c r="C114" s="14">
        <v>243.81999999999999</v>
      </c>
      <c r="D114" s="14">
        <v>132</v>
      </c>
      <c r="E114" s="15">
        <v>184708.89999999999</v>
      </c>
      <c r="F114" s="14">
        <v>1.3100000000000001</v>
      </c>
      <c r="G114" s="14">
        <v>4.6500000000000004</v>
      </c>
      <c r="H114" s="14" t="s">
        <v>65</v>
      </c>
      <c r="I114" s="14">
        <v>2.3199999999999998</v>
      </c>
      <c r="J114" s="14" t="s">
        <v>53</v>
      </c>
      <c r="K114" s="14" t="s">
        <v>136</v>
      </c>
      <c r="L114" s="14" t="s">
        <v>104</v>
      </c>
      <c r="M114" s="14">
        <v>2260131</v>
      </c>
      <c r="N114" s="14" t="str">
        <v>מבני תעשיה אג 8- מבני תעשיה</v>
      </c>
    </row>
    <row r="115" spans="1:17" ht="22.5">
      <c r="A115" s="14">
        <v>0</v>
      </c>
      <c r="B115" s="14">
        <v>0.040000000000000001</v>
      </c>
      <c r="C115" s="14">
        <v>262.79000000000002</v>
      </c>
      <c r="D115" s="14">
        <v>135.80000000000001</v>
      </c>
      <c r="E115" s="15">
        <v>193514</v>
      </c>
      <c r="F115" s="14">
        <v>1.24</v>
      </c>
      <c r="G115" s="14">
        <v>5.0499999999999998</v>
      </c>
      <c r="H115" s="14" t="s">
        <v>65</v>
      </c>
      <c r="I115" s="14">
        <v>2.1299999999999999</v>
      </c>
      <c r="J115" s="14" t="s">
        <v>53</v>
      </c>
      <c r="K115" s="14" t="s">
        <v>136</v>
      </c>
      <c r="L115" s="14" t="s">
        <v>104</v>
      </c>
      <c r="M115" s="14">
        <v>2260180</v>
      </c>
      <c r="N115" s="14" t="str">
        <v>מבני תעשיה אג"ח 9- מבני תעשיה</v>
      </c>
    </row>
    <row r="116" spans="1:17" ht="22.5">
      <c r="A116" s="14">
        <v>0</v>
      </c>
      <c r="B116" s="14">
        <v>0.050000000000000003</v>
      </c>
      <c r="C116" s="14">
        <v>142.53999999999999</v>
      </c>
      <c r="D116" s="14">
        <v>122.42</v>
      </c>
      <c r="E116" s="15">
        <v>116432.5</v>
      </c>
      <c r="F116" s="14">
        <v>1.4399999999999999</v>
      </c>
      <c r="G116" s="14">
        <v>5.2999999999999998</v>
      </c>
      <c r="H116" s="14" t="s">
        <v>65</v>
      </c>
      <c r="I116" s="14">
        <v>0.90000000000000002</v>
      </c>
      <c r="J116" s="14" t="s">
        <v>53</v>
      </c>
      <c r="K116" s="14" t="s">
        <v>136</v>
      </c>
      <c r="L116" s="14" t="s">
        <v>104</v>
      </c>
      <c r="M116" s="14">
        <v>2260206</v>
      </c>
      <c r="N116" s="14" t="str">
        <v>מבני תעשיה יא'- מבני תעשיה</v>
      </c>
    </row>
    <row r="117" spans="1:17" ht="22.5">
      <c r="A117" s="14">
        <v>0.080000000000000002</v>
      </c>
      <c r="B117" s="14">
        <v>0.5</v>
      </c>
      <c r="C117" s="15">
        <v>7502.5100000000002</v>
      </c>
      <c r="D117" s="14">
        <v>119.48999999999999</v>
      </c>
      <c r="E117" s="15">
        <v>6278778.8200000003</v>
      </c>
      <c r="F117" s="14">
        <v>1.8100000000000001</v>
      </c>
      <c r="G117" s="14">
        <v>6.0999999999999996</v>
      </c>
      <c r="H117" s="14" t="s">
        <v>65</v>
      </c>
      <c r="I117" s="14">
        <v>3.3300000000000001</v>
      </c>
      <c r="J117" s="14" t="s">
        <v>53</v>
      </c>
      <c r="K117" s="14" t="s">
        <v>136</v>
      </c>
      <c r="L117" s="14" t="s">
        <v>104</v>
      </c>
      <c r="M117" s="14">
        <v>2260412</v>
      </c>
      <c r="N117" s="14" t="str">
        <v>מבני תעשיה יד- מבני תעשיה</v>
      </c>
    </row>
    <row r="118" spans="1:17" ht="33.75">
      <c r="A118" s="14">
        <v>0</v>
      </c>
      <c r="B118" s="14">
        <v>0.02</v>
      </c>
      <c r="C118" s="14">
        <v>67.5</v>
      </c>
      <c r="D118" s="14">
        <v>131.38999999999999</v>
      </c>
      <c r="E118" s="15">
        <v>51371.489999999998</v>
      </c>
      <c r="F118" s="14">
        <v>1.3</v>
      </c>
      <c r="G118" s="14">
        <v>4.9500000000000002</v>
      </c>
      <c r="H118" s="14" t="s">
        <v>65</v>
      </c>
      <c r="I118" s="14">
        <v>1.3400000000000001</v>
      </c>
      <c r="J118" s="14" t="s">
        <v>53</v>
      </c>
      <c r="K118" s="14" t="s">
        <v>136</v>
      </c>
      <c r="L118" s="14" t="s">
        <v>114</v>
      </c>
      <c r="M118" s="14">
        <v>7230279</v>
      </c>
      <c r="N118" s="14" t="str">
        <v>נורסטאר אג''ח ו- נורסטאר</v>
      </c>
    </row>
    <row r="119" spans="1:17" ht="22.5">
      <c r="A119" s="14">
        <v>0</v>
      </c>
      <c r="B119" s="14">
        <v>0.02</v>
      </c>
      <c r="C119" s="14">
        <v>159.53</v>
      </c>
      <c r="D119" s="14">
        <v>112.01000000000001</v>
      </c>
      <c r="E119" s="15">
        <v>142423</v>
      </c>
      <c r="F119" s="14">
        <v>2.7799999999999998</v>
      </c>
      <c r="G119" s="14">
        <v>4.4199999999999999</v>
      </c>
      <c r="H119" s="14" t="s">
        <v>65</v>
      </c>
      <c r="I119" s="14">
        <v>5.7800000000000002</v>
      </c>
      <c r="J119" s="14" t="s">
        <v>53</v>
      </c>
      <c r="K119" s="14" t="s">
        <v>136</v>
      </c>
      <c r="L119" s="14" t="s">
        <v>125</v>
      </c>
      <c r="M119" s="14">
        <v>7230345</v>
      </c>
      <c r="N119" s="14" t="str">
        <v>נורסטאר אגח י- נורסטאר</v>
      </c>
    </row>
    <row r="120" spans="1:17" ht="22.5">
      <c r="A120" s="14">
        <v>0.059999999999999998</v>
      </c>
      <c r="B120" s="14">
        <v>0.38</v>
      </c>
      <c r="C120" s="15">
        <v>5686.4499999999998</v>
      </c>
      <c r="D120" s="14">
        <v>133.34999999999999</v>
      </c>
      <c r="E120" s="15">
        <v>4264306.2800000003</v>
      </c>
      <c r="F120" s="14">
        <v>1.0900000000000001</v>
      </c>
      <c r="G120" s="14">
        <v>5</v>
      </c>
      <c r="H120" s="14" t="s">
        <v>65</v>
      </c>
      <c r="I120" s="14">
        <v>1.5800000000000001</v>
      </c>
      <c r="J120" s="14" t="s">
        <v>53</v>
      </c>
      <c r="K120" s="14" t="s">
        <v>136</v>
      </c>
      <c r="L120" s="14" t="s">
        <v>139</v>
      </c>
      <c r="M120" s="14">
        <v>6990139</v>
      </c>
      <c r="N120" s="14" t="str">
        <v>נכסים     ג- נכסים ובניין</v>
      </c>
    </row>
    <row r="121" spans="1:17" ht="33.75">
      <c r="A121" s="14">
        <v>0.12</v>
      </c>
      <c r="B121" s="14">
        <v>0.56000000000000005</v>
      </c>
      <c r="C121" s="15">
        <v>11160.98</v>
      </c>
      <c r="D121" s="14">
        <v>141.55000000000001</v>
      </c>
      <c r="E121" s="15">
        <v>7884831.0099999998</v>
      </c>
      <c r="F121" s="14">
        <v>2.9199999999999999</v>
      </c>
      <c r="G121" s="14">
        <v>4.9500000000000002</v>
      </c>
      <c r="H121" s="14" t="s">
        <v>65</v>
      </c>
      <c r="I121" s="14">
        <v>7.25</v>
      </c>
      <c r="J121" s="14" t="s">
        <v>53</v>
      </c>
      <c r="K121" s="14" t="s">
        <v>136</v>
      </c>
      <c r="L121" s="14" t="s">
        <v>139</v>
      </c>
      <c r="M121" s="14">
        <v>6990154</v>
      </c>
      <c r="N121" s="14" t="str">
        <v>נכסים  ובנין סד' ד'(18925)- נכסים ובניין</v>
      </c>
    </row>
    <row r="122" spans="1:17" ht="33.75">
      <c r="A122" s="14">
        <v>0.02</v>
      </c>
      <c r="B122" s="14">
        <v>1.22</v>
      </c>
      <c r="C122" s="15">
        <v>2126.3400000000001</v>
      </c>
      <c r="D122" s="14">
        <v>107.08</v>
      </c>
      <c r="E122" s="15">
        <v>1985750</v>
      </c>
      <c r="F122" s="14">
        <v>1.6799999999999999</v>
      </c>
      <c r="G122" s="14">
        <v>4.1600000000000001</v>
      </c>
      <c r="H122" s="14" t="s">
        <v>65</v>
      </c>
      <c r="I122" s="14">
        <v>1.1200000000000001</v>
      </c>
      <c r="J122" s="14" t="s">
        <v>140</v>
      </c>
      <c r="K122" s="14" t="s">
        <v>136</v>
      </c>
      <c r="L122" s="14" t="s">
        <v>122</v>
      </c>
      <c r="M122" s="14">
        <v>6430102</v>
      </c>
      <c r="N122" s="14" t="str">
        <v>נפטא אגח א- נפטא</v>
      </c>
    </row>
    <row r="123" spans="1:17" ht="33.75">
      <c r="A123" s="14">
        <v>0</v>
      </c>
      <c r="B123" s="14">
        <v>0.02</v>
      </c>
      <c r="C123" s="14">
        <v>249.03999999999999</v>
      </c>
      <c r="D123" s="14">
        <v>147.77000000000001</v>
      </c>
      <c r="E123" s="15">
        <v>168530</v>
      </c>
      <c r="F123" s="14">
        <v>0.40999999999999998</v>
      </c>
      <c r="G123" s="14">
        <v>6.5</v>
      </c>
      <c r="H123" s="14" t="s">
        <v>65</v>
      </c>
      <c r="I123" s="14">
        <v>2.1200000000000001</v>
      </c>
      <c r="J123" s="14" t="s">
        <v>53</v>
      </c>
      <c r="K123" s="14" t="s">
        <v>136</v>
      </c>
      <c r="L123" s="14" t="s">
        <v>102</v>
      </c>
      <c r="M123" s="14">
        <v>6620207</v>
      </c>
      <c r="N123" s="14" t="str">
        <v>פועלים ש.ה. א'- בנק הפועלים</v>
      </c>
    </row>
    <row r="124" spans="1:17" ht="22.5">
      <c r="A124" s="14">
        <v>0</v>
      </c>
      <c r="B124" s="14">
        <v>0</v>
      </c>
      <c r="C124" s="14">
        <v>0</v>
      </c>
      <c r="D124" s="14">
        <v>124.94</v>
      </c>
      <c r="E124" s="14">
        <v>0.56999999999999995</v>
      </c>
      <c r="F124" s="14">
        <v>2.1699999999999999</v>
      </c>
      <c r="G124" s="14">
        <v>4.9000000000000004</v>
      </c>
      <c r="H124" s="14" t="s">
        <v>65</v>
      </c>
      <c r="I124" s="14">
        <v>1.1100000000000001</v>
      </c>
      <c r="J124" s="14" t="s">
        <v>53</v>
      </c>
      <c r="K124" s="14" t="s">
        <v>136</v>
      </c>
      <c r="L124" s="14" t="s">
        <v>138</v>
      </c>
      <c r="M124" s="14">
        <v>4590071</v>
      </c>
      <c r="N124" s="14" t="str">
        <v>קרדן   אג 4- קרדן רכב</v>
      </c>
    </row>
    <row r="125" spans="1:17" ht="33.75">
      <c r="A125" s="14">
        <v>0</v>
      </c>
      <c r="B125" s="14">
        <v>0.01</v>
      </c>
      <c r="C125" s="14">
        <v>41.780000000000001</v>
      </c>
      <c r="D125" s="14">
        <v>107.31999999999999</v>
      </c>
      <c r="E125" s="15">
        <v>38930.559999999998</v>
      </c>
      <c r="F125" s="14">
        <v>1.4299999999999999</v>
      </c>
      <c r="G125" s="14">
        <v>2.2999999999999998</v>
      </c>
      <c r="H125" s="14" t="s">
        <v>65</v>
      </c>
      <c r="I125" s="14">
        <v>1.72</v>
      </c>
      <c r="J125" s="14" t="s">
        <v>53</v>
      </c>
      <c r="K125" s="14" t="s">
        <v>136</v>
      </c>
      <c r="L125" s="14" t="s">
        <v>138</v>
      </c>
      <c r="M125" s="14">
        <v>1410224</v>
      </c>
      <c r="N125" s="14" t="str">
        <v>שלמה החז אגח יא- ש.שלמה החזקות בע"מ</v>
      </c>
    </row>
    <row r="126" spans="1:17" ht="22.5">
      <c r="A126" s="14">
        <v>0</v>
      </c>
      <c r="B126" s="14">
        <v>0.029999999999999999</v>
      </c>
      <c r="C126" s="14">
        <v>142.13</v>
      </c>
      <c r="D126" s="14">
        <v>103.68000000000001</v>
      </c>
      <c r="E126" s="15">
        <v>137083</v>
      </c>
      <c r="F126" s="14">
        <v>2.9700000000000002</v>
      </c>
      <c r="G126" s="14">
        <v>3.5</v>
      </c>
      <c r="H126" s="14" t="s">
        <v>65</v>
      </c>
      <c r="I126" s="14">
        <v>5.6200000000000001</v>
      </c>
      <c r="J126" s="14" t="s">
        <v>101</v>
      </c>
      <c r="K126" s="14" t="s">
        <v>87</v>
      </c>
      <c r="L126" s="14" t="s">
        <v>104</v>
      </c>
      <c r="M126" s="14">
        <v>1820174</v>
      </c>
      <c r="N126" s="14" t="str">
        <v>אדגר      אגח ח- אדגר</v>
      </c>
    </row>
    <row r="127" spans="1:17" ht="33.75">
      <c r="A127" s="14">
        <v>0.01</v>
      </c>
      <c r="B127" s="14">
        <v>0.31</v>
      </c>
      <c r="C127" s="15">
        <v>1390.4300000000001</v>
      </c>
      <c r="D127" s="14">
        <v>119.34999999999999</v>
      </c>
      <c r="E127" s="15">
        <v>1165000</v>
      </c>
      <c r="F127" s="14">
        <v>1.45</v>
      </c>
      <c r="G127" s="14">
        <v>5.5999999999999996</v>
      </c>
      <c r="H127" s="14" t="s">
        <v>65</v>
      </c>
      <c r="I127" s="14">
        <v>2.6000000000000001</v>
      </c>
      <c r="J127" s="14" t="s">
        <v>101</v>
      </c>
      <c r="K127" s="14" t="s">
        <v>87</v>
      </c>
      <c r="L127" s="14" t="s">
        <v>114</v>
      </c>
      <c r="M127" s="14">
        <v>1820158</v>
      </c>
      <c r="N127" s="14" t="str">
        <v>אדגר אג"ח 7- אדגר</v>
      </c>
    </row>
    <row r="128" spans="1:17" ht="22.5">
      <c r="A128" s="14">
        <v>0</v>
      </c>
      <c r="B128" s="14">
        <v>0.12</v>
      </c>
      <c r="C128" s="14">
        <v>446.36000000000001</v>
      </c>
      <c r="D128" s="14">
        <v>131.75</v>
      </c>
      <c r="E128" s="15">
        <v>338796.79999999999</v>
      </c>
      <c r="F128" s="14">
        <v>1.01</v>
      </c>
      <c r="G128" s="14">
        <v>5.5</v>
      </c>
      <c r="H128" s="14" t="s">
        <v>65</v>
      </c>
      <c r="I128" s="14">
        <v>1.7</v>
      </c>
      <c r="J128" s="14" t="s">
        <v>53</v>
      </c>
      <c r="K128" s="14" t="s">
        <v>141</v>
      </c>
      <c r="L128" s="14" t="s">
        <v>128</v>
      </c>
      <c r="M128" s="14">
        <v>7150246</v>
      </c>
      <c r="N128" s="14" t="str">
        <v>אזורים אג"ח 8- אזורים</v>
      </c>
    </row>
    <row r="129" spans="1:17" ht="22.5">
      <c r="A129" s="14">
        <v>0.029999999999999999</v>
      </c>
      <c r="B129" s="14">
        <v>0.46999999999999997</v>
      </c>
      <c r="C129" s="15">
        <v>2524.6999999999998</v>
      </c>
      <c r="D129" s="14">
        <v>114.39</v>
      </c>
      <c r="E129" s="15">
        <v>2207101</v>
      </c>
      <c r="F129" s="14">
        <v>2.29</v>
      </c>
      <c r="G129" s="14">
        <v>5.3499999999999996</v>
      </c>
      <c r="H129" s="14" t="s">
        <v>65</v>
      </c>
      <c r="I129" s="14">
        <v>3.4399999999999999</v>
      </c>
      <c r="J129" s="14" t="s">
        <v>101</v>
      </c>
      <c r="K129" s="14" t="s">
        <v>87</v>
      </c>
      <c r="L129" s="14" t="s">
        <v>128</v>
      </c>
      <c r="M129" s="14">
        <v>7150337</v>
      </c>
      <c r="N129" s="14" t="str">
        <v>אזורים אגח 9- אזורים</v>
      </c>
    </row>
    <row r="130" spans="1:17">
      <c r="A130" s="14">
        <v>0</v>
      </c>
      <c r="B130" s="14">
        <v>0.02</v>
      </c>
      <c r="C130" s="14">
        <v>38.869999999999997</v>
      </c>
      <c r="D130" s="14">
        <v>105.81</v>
      </c>
      <c r="E130" s="15">
        <v>36736.970000000001</v>
      </c>
      <c r="F130" s="14">
        <v>2.2400000000000002</v>
      </c>
      <c r="G130" s="14">
        <v>2.7999999999999998</v>
      </c>
      <c r="H130" s="14" t="s">
        <v>65</v>
      </c>
      <c r="I130" s="14">
        <v>0.98999999999999999</v>
      </c>
      <c r="J130" s="14" t="s">
        <v>101</v>
      </c>
      <c r="K130" s="14" t="s">
        <v>87</v>
      </c>
      <c r="L130" s="14" t="s">
        <v>138</v>
      </c>
      <c r="M130" s="14">
        <v>1123413</v>
      </c>
      <c r="N130" s="14" t="str">
        <v>אלבר אג"ח 11- אלבר</v>
      </c>
    </row>
    <row r="131" spans="1:17">
      <c r="A131" s="14">
        <v>0</v>
      </c>
      <c r="B131" s="14">
        <v>0.029999999999999999</v>
      </c>
      <c r="C131" s="14">
        <v>6.7800000000000002</v>
      </c>
      <c r="D131" s="14">
        <v>109.8</v>
      </c>
      <c r="E131" s="15">
        <v>6172.4200000000001</v>
      </c>
      <c r="F131" s="14">
        <v>4.1500000000000004</v>
      </c>
      <c r="G131" s="14">
        <v>4.1699999999999999</v>
      </c>
      <c r="H131" s="14" t="s">
        <v>65</v>
      </c>
      <c r="I131" s="14">
        <v>0.26000000000000001</v>
      </c>
      <c r="J131" s="14" t="s">
        <v>101</v>
      </c>
      <c r="K131" s="14" t="s">
        <v>87</v>
      </c>
      <c r="L131" s="14" t="s">
        <v>138</v>
      </c>
      <c r="M131" s="14">
        <v>1118017</v>
      </c>
      <c r="N131" s="14" t="str">
        <v>אלבר אגח ח- אלבר</v>
      </c>
    </row>
    <row r="132" spans="1:17" ht="33.75">
      <c r="A132" s="14">
        <v>0</v>
      </c>
      <c r="B132" s="14">
        <v>0</v>
      </c>
      <c r="C132" s="14">
        <v>0.94999999999999996</v>
      </c>
      <c r="D132" s="14">
        <v>121.54000000000001</v>
      </c>
      <c r="E132" s="14">
        <v>778.39999999999998</v>
      </c>
      <c r="F132" s="14">
        <v>6.3700000000000001</v>
      </c>
      <c r="G132" s="14">
        <v>6.5</v>
      </c>
      <c r="H132" s="14" t="s">
        <v>65</v>
      </c>
      <c r="I132" s="14">
        <v>0.089999999999999997</v>
      </c>
      <c r="J132" s="14" t="s">
        <v>101</v>
      </c>
      <c r="K132" s="14" t="s">
        <v>87</v>
      </c>
      <c r="L132" s="14" t="s">
        <v>114</v>
      </c>
      <c r="M132" s="14">
        <v>3130077</v>
      </c>
      <c r="N132" s="14" t="str">
        <v>אספן בניה אג"ח א'- אספן גרופ בע"מ</v>
      </c>
    </row>
    <row r="133" spans="1:17" ht="33.75">
      <c r="A133" s="14">
        <v>0.01</v>
      </c>
      <c r="B133" s="14">
        <v>0.10000000000000001</v>
      </c>
      <c r="C133" s="15">
        <v>1380.4200000000001</v>
      </c>
      <c r="D133" s="14">
        <v>106.43000000000001</v>
      </c>
      <c r="E133" s="15">
        <v>1297019.3500000001</v>
      </c>
      <c r="F133" s="14">
        <v>6.5099999999999998</v>
      </c>
      <c r="G133" s="14">
        <v>6.7999999999999998</v>
      </c>
      <c r="H133" s="14" t="s">
        <v>65</v>
      </c>
      <c r="I133" s="14">
        <v>4.5800000000000001</v>
      </c>
      <c r="J133" s="14" t="s">
        <v>101</v>
      </c>
      <c r="K133" s="14" t="s">
        <v>87</v>
      </c>
      <c r="L133" s="14" t="s">
        <v>135</v>
      </c>
      <c r="M133" s="14">
        <v>6110431</v>
      </c>
      <c r="N133" s="14" t="str">
        <v>אפריקה אגח כז- אפריקה ישראל השקעות</v>
      </c>
    </row>
    <row r="134" spans="1:17" ht="22.5">
      <c r="A134" s="14">
        <v>0</v>
      </c>
      <c r="B134" s="14">
        <v>0.040000000000000001</v>
      </c>
      <c r="C134" s="14">
        <v>72.480000000000004</v>
      </c>
      <c r="D134" s="14">
        <v>109.93000000000001</v>
      </c>
      <c r="E134" s="15">
        <v>65933</v>
      </c>
      <c r="F134" s="14">
        <v>2.75</v>
      </c>
      <c r="G134" s="14">
        <v>4.7999999999999998</v>
      </c>
      <c r="H134" s="14" t="s">
        <v>65</v>
      </c>
      <c r="I134" s="14">
        <v>4.0499999999999998</v>
      </c>
      <c r="J134" s="14" t="s">
        <v>101</v>
      </c>
      <c r="K134" s="14" t="s">
        <v>87</v>
      </c>
      <c r="L134" s="14" t="s">
        <v>131</v>
      </c>
      <c r="M134" s="14">
        <v>1129550</v>
      </c>
      <c r="N134" s="14" t="str">
        <v>אפריקה- אפריקה נכסים</v>
      </c>
    </row>
    <row r="135" spans="1:17" ht="33.75">
      <c r="A135" s="14">
        <v>0.02</v>
      </c>
      <c r="B135" s="14">
        <v>0.40999999999999998</v>
      </c>
      <c r="C135" s="15">
        <v>2092.3600000000001</v>
      </c>
      <c r="D135" s="14">
        <v>120.13</v>
      </c>
      <c r="E135" s="15">
        <v>1741744.6000000001</v>
      </c>
      <c r="F135" s="14">
        <v>1.3999999999999999</v>
      </c>
      <c r="G135" s="14">
        <v>5.9000000000000004</v>
      </c>
      <c r="H135" s="14" t="s">
        <v>65</v>
      </c>
      <c r="I135" s="14">
        <v>2.5600000000000001</v>
      </c>
      <c r="J135" s="14" t="s">
        <v>101</v>
      </c>
      <c r="K135" s="14" t="s">
        <v>87</v>
      </c>
      <c r="L135" s="14" t="s">
        <v>135</v>
      </c>
      <c r="M135" s="14">
        <v>1122233</v>
      </c>
      <c r="N135" s="14" t="str">
        <v>אפריקה נכס אגח ה- אפריקה נכסים</v>
      </c>
    </row>
    <row r="136" spans="1:17" ht="33.75">
      <c r="A136" s="14">
        <v>0.070000000000000007</v>
      </c>
      <c r="B136" s="14">
        <v>0.32000000000000001</v>
      </c>
      <c r="C136" s="15">
        <v>6631.8199999999997</v>
      </c>
      <c r="D136" s="14">
        <v>120.26000000000001</v>
      </c>
      <c r="E136" s="15">
        <v>5514570.2999999998</v>
      </c>
      <c r="F136" s="14">
        <v>6.3300000000000001</v>
      </c>
      <c r="G136" s="14">
        <v>6.5</v>
      </c>
      <c r="H136" s="14" t="s">
        <v>65</v>
      </c>
      <c r="I136" s="14">
        <v>4.54</v>
      </c>
      <c r="J136" s="14" t="s">
        <v>101</v>
      </c>
      <c r="K136" s="14" t="s">
        <v>87</v>
      </c>
      <c r="L136" s="14" t="s">
        <v>135</v>
      </c>
      <c r="M136" s="14">
        <v>6110365</v>
      </c>
      <c r="N136" s="14" t="str">
        <v>אפריקה ק.26- אפריקה ישראל השקעות</v>
      </c>
    </row>
    <row r="137" spans="1:17" ht="22.5">
      <c r="A137" s="14">
        <v>0</v>
      </c>
      <c r="B137" s="14">
        <v>0.16</v>
      </c>
      <c r="C137" s="14">
        <v>148.62</v>
      </c>
      <c r="D137" s="14">
        <v>116.42</v>
      </c>
      <c r="E137" s="15">
        <v>127661</v>
      </c>
      <c r="F137" s="14">
        <v>2.21</v>
      </c>
      <c r="G137" s="14">
        <v>5.5</v>
      </c>
      <c r="H137" s="14" t="s">
        <v>65</v>
      </c>
      <c r="I137" s="14">
        <v>3.02</v>
      </c>
      <c r="J137" s="14" t="s">
        <v>101</v>
      </c>
      <c r="K137" s="14" t="s">
        <v>87</v>
      </c>
      <c r="L137" s="14" t="s">
        <v>128</v>
      </c>
      <c r="M137" s="14">
        <v>1123884</v>
      </c>
      <c r="N137" s="14" t="str">
        <v>אשדר      אגח ג- אשדר</v>
      </c>
    </row>
    <row r="138" spans="1:17" ht="22.5">
      <c r="A138" s="14">
        <v>0.01</v>
      </c>
      <c r="B138" s="14">
        <v>0.20000000000000001</v>
      </c>
      <c r="C138" s="15">
        <v>1082.1400000000001</v>
      </c>
      <c r="D138" s="14">
        <v>133.61000000000001</v>
      </c>
      <c r="E138" s="15">
        <v>809923.33999999997</v>
      </c>
      <c r="F138" s="14">
        <v>2.0499999999999998</v>
      </c>
      <c r="G138" s="14">
        <v>4.8499999999999996</v>
      </c>
      <c r="H138" s="14" t="s">
        <v>65</v>
      </c>
      <c r="I138" s="14">
        <v>2.9500000000000002</v>
      </c>
      <c r="J138" s="14" t="s">
        <v>101</v>
      </c>
      <c r="K138" s="14" t="s">
        <v>87</v>
      </c>
      <c r="L138" s="14" t="s">
        <v>128</v>
      </c>
      <c r="M138" s="14">
        <v>1104330</v>
      </c>
      <c r="N138" s="14" t="str">
        <v>אשדר אג' 1- אשדר</v>
      </c>
    </row>
    <row r="139" spans="1:17" ht="33.75">
      <c r="A139" s="14">
        <v>0</v>
      </c>
      <c r="B139" s="14">
        <v>0.080000000000000002</v>
      </c>
      <c r="C139" s="14">
        <v>320.05000000000001</v>
      </c>
      <c r="D139" s="14">
        <v>118.15000000000001</v>
      </c>
      <c r="E139" s="15">
        <v>270881.20000000001</v>
      </c>
      <c r="F139" s="14">
        <v>1.3600000000000001</v>
      </c>
      <c r="G139" s="14">
        <v>4.7999999999999998</v>
      </c>
      <c r="H139" s="14" t="s">
        <v>65</v>
      </c>
      <c r="I139" s="14">
        <v>3.0899999999999999</v>
      </c>
      <c r="J139" s="14" t="s">
        <v>101</v>
      </c>
      <c r="K139" s="14" t="s">
        <v>87</v>
      </c>
      <c r="L139" s="14" t="s">
        <v>114</v>
      </c>
      <c r="M139" s="14">
        <v>1122860</v>
      </c>
      <c r="N139" s="14" t="str">
        <v>בראק אן וי אגח א- בראק קפיטל פרופרטיז אן וי</v>
      </c>
    </row>
    <row r="140" spans="1:17" ht="22.5">
      <c r="A140" s="14">
        <v>0.01</v>
      </c>
      <c r="B140" s="14">
        <v>0.40999999999999998</v>
      </c>
      <c r="C140" s="14">
        <v>649.61000000000001</v>
      </c>
      <c r="D140" s="14">
        <v>103.2</v>
      </c>
      <c r="E140" s="15">
        <v>629463</v>
      </c>
      <c r="F140" s="14">
        <v>2.7999999999999998</v>
      </c>
      <c r="G140" s="14">
        <v>0</v>
      </c>
      <c r="H140" s="14" t="s">
        <v>65</v>
      </c>
      <c r="I140" s="14">
        <v>5.6799999999999997</v>
      </c>
      <c r="J140" s="14" t="s">
        <v>101</v>
      </c>
      <c r="K140" s="14" t="s">
        <v>87</v>
      </c>
      <c r="L140" s="14" t="s">
        <v>128</v>
      </c>
      <c r="M140" s="14">
        <v>1130681</v>
      </c>
      <c r="N140" s="14" t="str">
        <v>גירון     אגח ד- גירון פיתוח</v>
      </c>
    </row>
    <row r="141" spans="1:17" ht="33.75">
      <c r="A141" s="14">
        <v>0.01</v>
      </c>
      <c r="B141" s="14">
        <v>0.76000000000000001</v>
      </c>
      <c r="C141" s="14">
        <v>567.58000000000004</v>
      </c>
      <c r="D141" s="14">
        <v>128.05000000000001</v>
      </c>
      <c r="E141" s="15">
        <v>443250.41999999998</v>
      </c>
      <c r="F141" s="14">
        <v>2.21</v>
      </c>
      <c r="G141" s="14">
        <v>5</v>
      </c>
      <c r="H141" s="14" t="s">
        <v>65</v>
      </c>
      <c r="I141" s="14">
        <v>0.65000000000000002</v>
      </c>
      <c r="J141" s="14" t="s">
        <v>140</v>
      </c>
      <c r="K141" s="14" t="s">
        <v>141</v>
      </c>
      <c r="L141" s="14" t="s">
        <v>122</v>
      </c>
      <c r="M141" s="14">
        <v>1093244</v>
      </c>
      <c r="N141" s="14" t="str">
        <v>דור אלון  ב- דור אלון</v>
      </c>
    </row>
    <row r="142" spans="1:17" ht="33.75">
      <c r="A142" s="14">
        <v>0.11</v>
      </c>
      <c r="B142" s="14">
        <v>0.55000000000000004</v>
      </c>
      <c r="C142" s="15">
        <v>10222.66</v>
      </c>
      <c r="D142" s="14">
        <v>147.80000000000001</v>
      </c>
      <c r="E142" s="15">
        <v>6916551.8099999996</v>
      </c>
      <c r="F142" s="14">
        <v>1.03</v>
      </c>
      <c r="G142" s="14">
        <v>6.4000000000000004</v>
      </c>
      <c r="H142" s="14" t="s">
        <v>65</v>
      </c>
      <c r="I142" s="14">
        <v>4.79</v>
      </c>
      <c r="J142" s="14" t="s">
        <v>53</v>
      </c>
      <c r="K142" s="14" t="s">
        <v>141</v>
      </c>
      <c r="L142" s="14" t="s">
        <v>102</v>
      </c>
      <c r="M142" s="14">
        <v>7480098</v>
      </c>
      <c r="N142" s="14" t="str">
        <v>דיסקונט מנפיקים שה 1- בנק דיסקונט</v>
      </c>
    </row>
    <row r="143" spans="1:17" ht="22.5">
      <c r="A143" s="14">
        <v>0.080000000000000002</v>
      </c>
      <c r="B143" s="14">
        <v>1.23</v>
      </c>
      <c r="C143" s="15">
        <v>7750.6899999999996</v>
      </c>
      <c r="D143" s="14">
        <v>133.5</v>
      </c>
      <c r="E143" s="15">
        <v>5805761.8700000001</v>
      </c>
      <c r="F143" s="14">
        <v>1.9299999999999999</v>
      </c>
      <c r="G143" s="14">
        <v>4.5999999999999996</v>
      </c>
      <c r="H143" s="14" t="s">
        <v>65</v>
      </c>
      <c r="I143" s="14">
        <v>3.5299999999999998</v>
      </c>
      <c r="J143" s="14" t="s">
        <v>53</v>
      </c>
      <c r="K143" s="14" t="s">
        <v>141</v>
      </c>
      <c r="L143" s="14" t="s">
        <v>104</v>
      </c>
      <c r="M143" s="14">
        <v>4110094</v>
      </c>
      <c r="N143" s="14" t="str">
        <v>דרבן אג"ח ד- דרבן</v>
      </c>
    </row>
    <row r="144" spans="1:17" ht="22.5">
      <c r="A144" s="14">
        <v>0.02</v>
      </c>
      <c r="B144" s="14">
        <v>2.1400000000000001</v>
      </c>
      <c r="C144" s="15">
        <v>2178.5500000000002</v>
      </c>
      <c r="D144" s="14">
        <v>122</v>
      </c>
      <c r="E144" s="15">
        <v>1785696.28</v>
      </c>
      <c r="F144" s="14">
        <v>2.1299999999999999</v>
      </c>
      <c r="G144" s="14">
        <v>4.6500000000000004</v>
      </c>
      <c r="H144" s="14" t="s">
        <v>65</v>
      </c>
      <c r="I144" s="14">
        <v>2.2000000000000002</v>
      </c>
      <c r="J144" s="14" t="s">
        <v>53</v>
      </c>
      <c r="K144" s="14" t="s">
        <v>141</v>
      </c>
      <c r="L144" s="14" t="s">
        <v>117</v>
      </c>
      <c r="M144" s="14">
        <v>6320071</v>
      </c>
      <c r="N144" s="14" t="str">
        <v>חדרה אג"ח 3- נייר חדרה</v>
      </c>
    </row>
    <row r="145" spans="1:17" ht="33.75">
      <c r="A145" s="14">
        <v>0.029999999999999999</v>
      </c>
      <c r="B145" s="14">
        <v>0.26000000000000001</v>
      </c>
      <c r="C145" s="15">
        <v>2684.1300000000001</v>
      </c>
      <c r="D145" s="14">
        <v>134.91</v>
      </c>
      <c r="E145" s="15">
        <v>1989570</v>
      </c>
      <c r="F145" s="14">
        <v>1.9299999999999999</v>
      </c>
      <c r="G145" s="14">
        <v>5.3499999999999996</v>
      </c>
      <c r="H145" s="14" t="s">
        <v>65</v>
      </c>
      <c r="I145" s="14">
        <v>2.1099999999999999</v>
      </c>
      <c r="J145" s="14" t="s">
        <v>53</v>
      </c>
      <c r="K145" s="14" t="s">
        <v>141</v>
      </c>
      <c r="L145" s="14" t="s">
        <v>114</v>
      </c>
      <c r="M145" s="14">
        <v>1980192</v>
      </c>
      <c r="N145" s="14" t="str">
        <v>כלכלית  אג 6- כלכלית לירושלים</v>
      </c>
    </row>
    <row r="146" spans="1:17" ht="33.75">
      <c r="A146" s="14">
        <v>0</v>
      </c>
      <c r="B146" s="14">
        <v>0.080000000000000002</v>
      </c>
      <c r="C146" s="14">
        <v>122.90000000000001</v>
      </c>
      <c r="D146" s="14">
        <v>128</v>
      </c>
      <c r="E146" s="15">
        <v>96017.619999999995</v>
      </c>
      <c r="F146" s="14">
        <v>1.8999999999999999</v>
      </c>
      <c r="G146" s="14">
        <v>4.75</v>
      </c>
      <c r="H146" s="14" t="s">
        <v>65</v>
      </c>
      <c r="I146" s="14">
        <v>0.65000000000000002</v>
      </c>
      <c r="J146" s="14" t="s">
        <v>53</v>
      </c>
      <c r="K146" s="14" t="s">
        <v>141</v>
      </c>
      <c r="L146" s="14" t="s">
        <v>114</v>
      </c>
      <c r="M146" s="14">
        <v>1980150</v>
      </c>
      <c r="N146" s="14" t="str">
        <v>כלכלית ים 5- כלכלית לירושלים</v>
      </c>
    </row>
    <row r="147" spans="1:17" ht="33.75">
      <c r="A147" s="14">
        <v>0.01</v>
      </c>
      <c r="B147" s="14">
        <v>0.52000000000000002</v>
      </c>
      <c r="C147" s="14">
        <v>849.67999999999995</v>
      </c>
      <c r="D147" s="14">
        <v>122.98999999999999</v>
      </c>
      <c r="E147" s="15">
        <v>690851.02000000002</v>
      </c>
      <c r="F147" s="14">
        <v>1.5900000000000001</v>
      </c>
      <c r="G147" s="14">
        <v>5.0999999999999996</v>
      </c>
      <c r="H147" s="14" t="s">
        <v>65</v>
      </c>
      <c r="I147" s="14">
        <v>0.65000000000000002</v>
      </c>
      <c r="J147" s="14" t="s">
        <v>53</v>
      </c>
      <c r="K147" s="14" t="s">
        <v>141</v>
      </c>
      <c r="L147" s="14" t="s">
        <v>114</v>
      </c>
      <c r="M147" s="14">
        <v>1980200</v>
      </c>
      <c r="N147" s="14" t="str">
        <v>כלכלית י-ם אג"ח ז'- כלכלית לירושלים</v>
      </c>
    </row>
    <row r="148" spans="1:17" ht="33.75">
      <c r="A148" s="14">
        <v>0.01</v>
      </c>
      <c r="B148" s="14">
        <v>0.38</v>
      </c>
      <c r="C148" s="14">
        <v>608.96000000000004</v>
      </c>
      <c r="D148" s="14">
        <v>125.39</v>
      </c>
      <c r="E148" s="15">
        <v>485649</v>
      </c>
      <c r="F148" s="14">
        <v>2.2000000000000002</v>
      </c>
      <c r="G148" s="14">
        <v>6.75</v>
      </c>
      <c r="H148" s="14" t="s">
        <v>65</v>
      </c>
      <c r="I148" s="14">
        <v>4.29</v>
      </c>
      <c r="J148" s="14" t="s">
        <v>53</v>
      </c>
      <c r="K148" s="14" t="s">
        <v>141</v>
      </c>
      <c r="L148" s="14" t="s">
        <v>114</v>
      </c>
      <c r="M148" s="14">
        <v>1980317</v>
      </c>
      <c r="N148" s="14" t="str">
        <v>כלכלית ים אגח י- כלכלית לירושלים</v>
      </c>
    </row>
    <row r="149" spans="1:17" ht="33.75">
      <c r="A149" s="14">
        <v>0.029999999999999999</v>
      </c>
      <c r="B149" s="14">
        <v>0.35999999999999999</v>
      </c>
      <c r="C149" s="15">
        <v>3011.98</v>
      </c>
      <c r="D149" s="14">
        <v>144.38999999999999</v>
      </c>
      <c r="E149" s="15">
        <v>2086006</v>
      </c>
      <c r="F149" s="14">
        <v>1.73</v>
      </c>
      <c r="G149" s="14">
        <v>4.9000000000000004</v>
      </c>
      <c r="H149" s="14" t="s">
        <v>65</v>
      </c>
      <c r="I149" s="14">
        <v>4.71</v>
      </c>
      <c r="J149" s="14" t="s">
        <v>53</v>
      </c>
      <c r="K149" s="14" t="s">
        <v>141</v>
      </c>
      <c r="L149" s="14" t="s">
        <v>125</v>
      </c>
      <c r="M149" s="14">
        <v>6080204</v>
      </c>
      <c r="N149" s="14" t="str">
        <v>כלל תעשיות(18937)- כלל תעשיות</v>
      </c>
    </row>
    <row r="150" spans="1:17" ht="22.5">
      <c r="A150" s="14">
        <v>0.070000000000000007</v>
      </c>
      <c r="B150" s="14">
        <v>1.4099999999999999</v>
      </c>
      <c r="C150" s="15">
        <v>6229.3900000000003</v>
      </c>
      <c r="D150" s="14">
        <v>131.19</v>
      </c>
      <c r="E150" s="15">
        <v>4748369.8499999996</v>
      </c>
      <c r="F150" s="14">
        <v>1.6599999999999999</v>
      </c>
      <c r="G150" s="14">
        <v>4.5</v>
      </c>
      <c r="H150" s="14" t="s">
        <v>65</v>
      </c>
      <c r="I150" s="14">
        <v>1.6499999999999999</v>
      </c>
      <c r="J150" s="14" t="s">
        <v>53</v>
      </c>
      <c r="K150" s="14" t="s">
        <v>141</v>
      </c>
      <c r="L150" s="14" t="s">
        <v>125</v>
      </c>
      <c r="M150" s="14">
        <v>6080188</v>
      </c>
      <c r="N150" s="14" t="str">
        <v>כלל תעשיותיג- כלל תעשיות</v>
      </c>
    </row>
    <row r="151" spans="1:17" ht="22.5">
      <c r="A151" s="14">
        <v>0.050000000000000003</v>
      </c>
      <c r="B151" s="14">
        <v>2.2000000000000002</v>
      </c>
      <c r="C151" s="15">
        <v>5053.9099999999999</v>
      </c>
      <c r="D151" s="14">
        <v>118.22</v>
      </c>
      <c r="E151" s="15">
        <v>4275000</v>
      </c>
      <c r="F151" s="14">
        <v>1.1200000000000001</v>
      </c>
      <c r="G151" s="14">
        <v>4.4000000000000004</v>
      </c>
      <c r="H151" s="14" t="s">
        <v>65</v>
      </c>
      <c r="I151" s="14">
        <v>4.4199999999999999</v>
      </c>
      <c r="J151" s="14" t="s">
        <v>53</v>
      </c>
      <c r="K151" s="14" t="s">
        <v>141</v>
      </c>
      <c r="L151" s="14" t="s">
        <v>104</v>
      </c>
      <c r="M151" s="14">
        <v>1127323</v>
      </c>
      <c r="N151" s="14" t="str">
        <v>מגה אור אג"ח ג- מגה אור</v>
      </c>
    </row>
    <row r="152" spans="1:17" ht="22.5">
      <c r="A152" s="14">
        <v>0.050000000000000003</v>
      </c>
      <c r="B152" s="14">
        <v>2.02</v>
      </c>
      <c r="C152" s="15">
        <v>5138.0100000000002</v>
      </c>
      <c r="D152" s="14">
        <v>107.33</v>
      </c>
      <c r="E152" s="15">
        <v>4787119</v>
      </c>
      <c r="F152" s="14">
        <v>2.4900000000000002</v>
      </c>
      <c r="G152" s="14">
        <v>3.3500000000000001</v>
      </c>
      <c r="H152" s="14" t="s">
        <v>65</v>
      </c>
      <c r="I152" s="14">
        <v>5.4199999999999999</v>
      </c>
      <c r="J152" s="14" t="s">
        <v>53</v>
      </c>
      <c r="K152" s="14" t="s">
        <v>141</v>
      </c>
      <c r="L152" s="14" t="s">
        <v>131</v>
      </c>
      <c r="M152" s="14">
        <v>1130632</v>
      </c>
      <c r="N152" s="14" t="str">
        <v>מגה אור אגח ד- מגה אור</v>
      </c>
    </row>
    <row r="153" spans="1:17" ht="33.75">
      <c r="A153" s="14">
        <v>0</v>
      </c>
      <c r="B153" s="14">
        <v>0</v>
      </c>
      <c r="C153" s="14">
        <v>0</v>
      </c>
      <c r="D153" s="14">
        <v>125.5</v>
      </c>
      <c r="E153" s="14">
        <v>0.33000000000000002</v>
      </c>
      <c r="F153" s="14">
        <v>3.23</v>
      </c>
      <c r="G153" s="14">
        <v>5.2000000000000002</v>
      </c>
      <c r="H153" s="14" t="s">
        <v>65</v>
      </c>
      <c r="I153" s="14">
        <v>0.54000000000000004</v>
      </c>
      <c r="J153" s="14" t="s">
        <v>53</v>
      </c>
      <c r="K153" s="14" t="s">
        <v>141</v>
      </c>
      <c r="L153" s="14" t="s">
        <v>135</v>
      </c>
      <c r="M153" s="14">
        <v>1110733</v>
      </c>
      <c r="N153" s="14" t="str">
        <v>שיכון ובינוי אג"ח 2- שיכון ובינוי</v>
      </c>
    </row>
    <row r="154" spans="1:17" ht="33.75">
      <c r="A154" s="14">
        <v>0.01</v>
      </c>
      <c r="B154" s="14">
        <v>0.12</v>
      </c>
      <c r="C154" s="14">
        <v>934.73000000000002</v>
      </c>
      <c r="D154" s="14">
        <v>113.15000000000001</v>
      </c>
      <c r="E154" s="15">
        <v>826095</v>
      </c>
      <c r="F154" s="14">
        <v>2.4399999999999999</v>
      </c>
      <c r="G154" s="14">
        <v>4.4500000000000002</v>
      </c>
      <c r="H154" s="14" t="s">
        <v>65</v>
      </c>
      <c r="I154" s="14">
        <v>2.79</v>
      </c>
      <c r="J154" s="14" t="s">
        <v>140</v>
      </c>
      <c r="K154" s="14" t="s">
        <v>142</v>
      </c>
      <c r="L154" s="14" t="s">
        <v>105</v>
      </c>
      <c r="M154" s="14">
        <v>1120880</v>
      </c>
      <c r="N154" s="14" t="str">
        <v>אינטרנט זהב אגח ג- אינטרנט זהב</v>
      </c>
    </row>
    <row r="155" spans="1:17" ht="33.75">
      <c r="A155" s="14">
        <v>0</v>
      </c>
      <c r="B155" s="14">
        <v>0.050000000000000003</v>
      </c>
      <c r="C155" s="14">
        <v>67.829999999999998</v>
      </c>
      <c r="D155" s="14">
        <v>125.42</v>
      </c>
      <c r="E155" s="15">
        <v>54082.260000000002</v>
      </c>
      <c r="F155" s="14">
        <v>1.6599999999999999</v>
      </c>
      <c r="G155" s="14">
        <v>5</v>
      </c>
      <c r="H155" s="14" t="s">
        <v>65</v>
      </c>
      <c r="I155" s="14">
        <v>0.56999999999999995</v>
      </c>
      <c r="J155" s="14" t="s">
        <v>101</v>
      </c>
      <c r="K155" s="14" t="s">
        <v>143</v>
      </c>
      <c r="L155" s="14" t="s">
        <v>105</v>
      </c>
      <c r="M155" s="14">
        <v>1107341</v>
      </c>
      <c r="N155" s="14" t="str">
        <v>אינטרנט זהב ב'- אינטרנט זהב</v>
      </c>
    </row>
    <row r="156" spans="1:17" ht="33.75">
      <c r="A156" s="14">
        <v>0</v>
      </c>
      <c r="B156" s="14">
        <v>0</v>
      </c>
      <c r="C156" s="14">
        <v>0</v>
      </c>
      <c r="D156" s="14">
        <v>123.87</v>
      </c>
      <c r="E156" s="14">
        <v>0.050000000000000003</v>
      </c>
      <c r="F156" s="14">
        <v>3.3199999999999998</v>
      </c>
      <c r="G156" s="14">
        <v>4.1500000000000004</v>
      </c>
      <c r="H156" s="14" t="s">
        <v>65</v>
      </c>
      <c r="I156" s="14">
        <v>0.60999999999999999</v>
      </c>
      <c r="J156" s="14" t="s">
        <v>53</v>
      </c>
      <c r="K156" s="14" t="s">
        <v>142</v>
      </c>
      <c r="L156" s="14" t="s">
        <v>135</v>
      </c>
      <c r="M156" s="14">
        <v>1106699</v>
      </c>
      <c r="N156" s="14" t="str">
        <v>אפריקה ישראל ג- אפריקה נכסים</v>
      </c>
    </row>
    <row r="157" spans="1:17" ht="33.75">
      <c r="A157" s="14">
        <v>0</v>
      </c>
      <c r="B157" s="14">
        <v>0.050000000000000003</v>
      </c>
      <c r="C157" s="14">
        <v>102.45999999999999</v>
      </c>
      <c r="D157" s="14">
        <v>131.96000000000001</v>
      </c>
      <c r="E157" s="15">
        <v>77646.729999999996</v>
      </c>
      <c r="F157" s="14">
        <v>1.3799999999999999</v>
      </c>
      <c r="G157" s="14">
        <v>4.4500000000000002</v>
      </c>
      <c r="H157" s="14" t="s">
        <v>65</v>
      </c>
      <c r="I157" s="14">
        <v>2.6400000000000001</v>
      </c>
      <c r="J157" s="14" t="s">
        <v>53</v>
      </c>
      <c r="K157" s="14" t="s">
        <v>142</v>
      </c>
      <c r="L157" s="14" t="s">
        <v>125</v>
      </c>
      <c r="M157" s="14">
        <v>6390223</v>
      </c>
      <c r="N157" s="14" t="str">
        <v>דיסקונט השקעות אג 8- דיסקונט השקעות</v>
      </c>
    </row>
    <row r="158" spans="1:17" ht="33.75">
      <c r="A158" s="14">
        <v>0.27000000000000002</v>
      </c>
      <c r="B158" s="14">
        <v>0.68000000000000005</v>
      </c>
      <c r="C158" s="15">
        <v>25648.049999999999</v>
      </c>
      <c r="D158" s="14">
        <v>134.05000000000001</v>
      </c>
      <c r="E158" s="15">
        <v>19133193.129999999</v>
      </c>
      <c r="F158" s="14">
        <v>3.7999999999999998</v>
      </c>
      <c r="G158" s="14">
        <v>4.9500000000000002</v>
      </c>
      <c r="H158" s="14" t="s">
        <v>65</v>
      </c>
      <c r="I158" s="14">
        <v>6.04</v>
      </c>
      <c r="J158" s="14" t="s">
        <v>53</v>
      </c>
      <c r="K158" s="14" t="s">
        <v>142</v>
      </c>
      <c r="L158" s="14" t="s">
        <v>125</v>
      </c>
      <c r="M158" s="14">
        <v>6390207</v>
      </c>
      <c r="N158" s="14" t="str">
        <v>דסקונט השקעות ו'(18702)- דיסקונט השקעות</v>
      </c>
    </row>
    <row r="159" spans="1:17" ht="22.5">
      <c r="A159" s="14">
        <v>0</v>
      </c>
      <c r="B159" s="14">
        <v>0</v>
      </c>
      <c r="C159" s="14">
        <v>6.7400000000000002</v>
      </c>
      <c r="D159" s="14">
        <v>131.25</v>
      </c>
      <c r="E159" s="15">
        <v>5132.4300000000003</v>
      </c>
      <c r="F159" s="14">
        <v>1.76</v>
      </c>
      <c r="G159" s="14">
        <v>5</v>
      </c>
      <c r="H159" s="14" t="s">
        <v>65</v>
      </c>
      <c r="I159" s="14">
        <v>1.03</v>
      </c>
      <c r="J159" s="14" t="s">
        <v>53</v>
      </c>
      <c r="K159" s="14" t="s">
        <v>142</v>
      </c>
      <c r="L159" s="14" t="s">
        <v>125</v>
      </c>
      <c r="M159" s="14">
        <v>6390157</v>
      </c>
      <c r="N159" s="14" t="str">
        <v>דסקש      ד- דיסקונט השקעות</v>
      </c>
    </row>
    <row r="160" spans="1:17" ht="33.75">
      <c r="A160" s="14">
        <v>0.02</v>
      </c>
      <c r="B160" s="14">
        <v>0.78000000000000003</v>
      </c>
      <c r="C160" s="15">
        <v>2062.3200000000002</v>
      </c>
      <c r="D160" s="14">
        <v>130.66999999999999</v>
      </c>
      <c r="E160" s="15">
        <v>1578268</v>
      </c>
      <c r="F160" s="14">
        <v>2.5699999999999998</v>
      </c>
      <c r="G160" s="14">
        <v>5.2999999999999998</v>
      </c>
      <c r="H160" s="14" t="s">
        <v>65</v>
      </c>
      <c r="I160" s="14">
        <v>1.97</v>
      </c>
      <c r="J160" s="14" t="s">
        <v>53</v>
      </c>
      <c r="K160" s="14" t="s">
        <v>142</v>
      </c>
      <c r="L160" s="14" t="s">
        <v>125</v>
      </c>
      <c r="M160" s="14">
        <v>6120125</v>
      </c>
      <c r="N160" s="14" t="str">
        <v>הכשרת הישוב אג"ח 13- הכשרת היישוב לישראל</v>
      </c>
    </row>
    <row r="161" spans="1:17" ht="33.75">
      <c r="A161" s="14">
        <v>0</v>
      </c>
      <c r="B161" s="14">
        <v>0.029999999999999999</v>
      </c>
      <c r="C161" s="14">
        <v>30.780000000000001</v>
      </c>
      <c r="D161" s="14">
        <v>35.719999999999999</v>
      </c>
      <c r="E161" s="15">
        <v>86168</v>
      </c>
      <c r="F161" s="14">
        <v>92.280000000000001</v>
      </c>
      <c r="G161" s="14">
        <v>5</v>
      </c>
      <c r="H161" s="14" t="s">
        <v>65</v>
      </c>
      <c r="I161" s="14">
        <v>1.52</v>
      </c>
      <c r="J161" s="14" t="s">
        <v>140</v>
      </c>
      <c r="K161" s="14" t="s">
        <v>142</v>
      </c>
      <c r="L161" s="14" t="s">
        <v>134</v>
      </c>
      <c r="M161" s="14">
        <v>4150124</v>
      </c>
      <c r="N161" s="14" t="str">
        <v>חבס אגח 4- חבס</v>
      </c>
    </row>
    <row r="162" spans="1:17" ht="22.5">
      <c r="A162" s="14">
        <v>0.01</v>
      </c>
      <c r="B162" s="14">
        <v>0.23999999999999999</v>
      </c>
      <c r="C162" s="14">
        <v>683.57000000000005</v>
      </c>
      <c r="D162" s="14">
        <v>104.51000000000001</v>
      </c>
      <c r="E162" s="15">
        <v>654073</v>
      </c>
      <c r="F162" s="14">
        <v>3.2799999999999998</v>
      </c>
      <c r="G162" s="14">
        <v>0</v>
      </c>
      <c r="H162" s="14" t="s">
        <v>65</v>
      </c>
      <c r="I162" s="14">
        <v>4.9000000000000004</v>
      </c>
      <c r="J162" s="14" t="s">
        <v>140</v>
      </c>
      <c r="K162" s="14" t="s">
        <v>142</v>
      </c>
      <c r="L162" s="14" t="s">
        <v>144</v>
      </c>
      <c r="M162" s="14">
        <v>1131416</v>
      </c>
      <c r="N162" s="14" t="str">
        <v>חלל תקשורת אגח ח- חלל תקשורת</v>
      </c>
    </row>
    <row r="163" spans="1:17" ht="22.5">
      <c r="A163" s="14">
        <v>0.080000000000000002</v>
      </c>
      <c r="B163" s="14">
        <v>1.25</v>
      </c>
      <c r="C163" s="15">
        <v>7419.0699999999997</v>
      </c>
      <c r="D163" s="14">
        <v>113.02</v>
      </c>
      <c r="E163" s="15">
        <v>6564388</v>
      </c>
      <c r="F163" s="14">
        <v>2.54</v>
      </c>
      <c r="G163" s="14">
        <v>5.4500000000000002</v>
      </c>
      <c r="H163" s="14" t="s">
        <v>65</v>
      </c>
      <c r="I163" s="14">
        <v>3.21</v>
      </c>
      <c r="J163" s="14" t="s">
        <v>140</v>
      </c>
      <c r="K163" s="14" t="s">
        <v>142</v>
      </c>
      <c r="L163" s="14" t="s">
        <v>144</v>
      </c>
      <c r="M163" s="14">
        <v>1128321</v>
      </c>
      <c r="N163" s="14" t="str">
        <v>חלל תקשורת אג''ח י''ב- חלל תקשורת</v>
      </c>
    </row>
    <row r="164" spans="1:17" ht="22.5">
      <c r="A164" s="14">
        <v>0.01</v>
      </c>
      <c r="B164" s="14">
        <v>0.52000000000000002</v>
      </c>
      <c r="C164" s="14">
        <v>644.60000000000002</v>
      </c>
      <c r="D164" s="14">
        <v>126.45</v>
      </c>
      <c r="E164" s="15">
        <v>509764.79999999999</v>
      </c>
      <c r="F164" s="14">
        <v>1.8999999999999999</v>
      </c>
      <c r="G164" s="14">
        <v>4.5</v>
      </c>
      <c r="H164" s="14" t="s">
        <v>65</v>
      </c>
      <c r="I164" s="14">
        <v>1.22</v>
      </c>
      <c r="J164" s="14" t="s">
        <v>140</v>
      </c>
      <c r="K164" s="14" t="s">
        <v>142</v>
      </c>
      <c r="L164" s="14" t="s">
        <v>144</v>
      </c>
      <c r="M164" s="14">
        <v>1102698</v>
      </c>
      <c r="N164" s="14" t="str">
        <v>חלל תקשורת- חלל תקשורת</v>
      </c>
    </row>
    <row r="165" spans="1:17" ht="33.75">
      <c r="A165" s="14">
        <v>0.050000000000000003</v>
      </c>
      <c r="B165" s="14">
        <v>1.4199999999999999</v>
      </c>
      <c r="C165" s="15">
        <v>4429.1599999999999</v>
      </c>
      <c r="D165" s="14">
        <v>114.84999999999999</v>
      </c>
      <c r="E165" s="15">
        <v>3856477</v>
      </c>
      <c r="F165" s="14">
        <v>2.3999999999999999</v>
      </c>
      <c r="G165" s="14">
        <v>6</v>
      </c>
      <c r="H165" s="14" t="s">
        <v>65</v>
      </c>
      <c r="I165" s="14">
        <v>1.5900000000000001</v>
      </c>
      <c r="J165" s="14" t="s">
        <v>53</v>
      </c>
      <c r="K165" s="14" t="s">
        <v>142</v>
      </c>
      <c r="L165" s="14" t="s">
        <v>135</v>
      </c>
      <c r="M165" s="14">
        <v>1121342</v>
      </c>
      <c r="N165" s="14" t="str">
        <v>מירלנד    ד- מירלנד</v>
      </c>
    </row>
    <row r="166" spans="1:17" ht="33.75">
      <c r="A166" s="14">
        <v>0.02</v>
      </c>
      <c r="B166" s="14">
        <v>1.24</v>
      </c>
      <c r="C166" s="15">
        <v>1741.1099999999999</v>
      </c>
      <c r="D166" s="14">
        <v>118.02</v>
      </c>
      <c r="E166" s="15">
        <v>1475268.1699999999</v>
      </c>
      <c r="F166" s="14">
        <v>2.1899999999999999</v>
      </c>
      <c r="G166" s="14">
        <v>8.5</v>
      </c>
      <c r="H166" s="14" t="s">
        <v>65</v>
      </c>
      <c r="I166" s="14">
        <v>1.3600000000000001</v>
      </c>
      <c r="J166" s="14" t="s">
        <v>53</v>
      </c>
      <c r="K166" s="14" t="s">
        <v>142</v>
      </c>
      <c r="L166" s="14" t="s">
        <v>135</v>
      </c>
      <c r="M166" s="14">
        <v>1120286</v>
      </c>
      <c r="N166" s="14" t="str">
        <v>מירלנד אגח ג- מירלנד</v>
      </c>
    </row>
    <row r="167" spans="1:17" ht="22.5">
      <c r="A167" s="14">
        <v>0.01</v>
      </c>
      <c r="B167" s="14">
        <v>1.3100000000000001</v>
      </c>
      <c r="C167" s="14">
        <v>891.90999999999997</v>
      </c>
      <c r="D167" s="14">
        <v>115.51000000000001</v>
      </c>
      <c r="E167" s="15">
        <v>772147.01000000001</v>
      </c>
      <c r="F167" s="14">
        <v>6.6200000000000001</v>
      </c>
      <c r="G167" s="14">
        <v>8.4000000000000004</v>
      </c>
      <c r="H167" s="14" t="s">
        <v>65</v>
      </c>
      <c r="I167" s="14">
        <v>0.68999999999999995</v>
      </c>
      <c r="J167" s="14" t="s">
        <v>53</v>
      </c>
      <c r="K167" s="14" t="s">
        <v>142</v>
      </c>
      <c r="L167" s="14" t="s">
        <v>125</v>
      </c>
      <c r="M167" s="14">
        <v>1210129</v>
      </c>
      <c r="N167" s="14" t="str">
        <v>קרדן ישראל ד- קרדן ישראל</v>
      </c>
    </row>
    <row r="168" spans="1:17" ht="45">
      <c r="A168" s="14">
        <v>0.089999999999999997</v>
      </c>
      <c r="B168" s="14">
        <v>0.56000000000000005</v>
      </c>
      <c r="C168" s="15">
        <v>8564.6100000000006</v>
      </c>
      <c r="D168" s="14">
        <v>123.5</v>
      </c>
      <c r="E168" s="15">
        <v>6934904.4800000004</v>
      </c>
      <c r="F168" s="14">
        <v>3.79</v>
      </c>
      <c r="G168" s="14">
        <v>4.7999999999999998</v>
      </c>
      <c r="H168" s="14" t="s">
        <v>65</v>
      </c>
      <c r="I168" s="14">
        <v>2.7599999999999998</v>
      </c>
      <c r="J168" s="14" t="s">
        <v>53</v>
      </c>
      <c r="K168" s="14" t="s">
        <v>145</v>
      </c>
      <c r="L168" s="14" t="s">
        <v>120</v>
      </c>
      <c r="M168" s="14">
        <v>2590255</v>
      </c>
      <c r="N168" s="14" t="str">
        <v>בזן אג"ח 1- בתי זיקוק לנפט</v>
      </c>
    </row>
    <row r="169" spans="1:17" ht="45">
      <c r="A169" s="14">
        <v>0.02</v>
      </c>
      <c r="B169" s="14">
        <v>0.47999999999999998</v>
      </c>
      <c r="C169" s="15">
        <v>1638.95</v>
      </c>
      <c r="D169" s="14">
        <v>121.5</v>
      </c>
      <c r="E169" s="15">
        <v>1348933.8500000001</v>
      </c>
      <c r="F169" s="14">
        <v>1.99</v>
      </c>
      <c r="G169" s="14">
        <v>4.5999999999999996</v>
      </c>
      <c r="H169" s="14" t="s">
        <v>65</v>
      </c>
      <c r="I169" s="14">
        <v>0.48999999999999999</v>
      </c>
      <c r="J169" s="14" t="s">
        <v>53</v>
      </c>
      <c r="K169" s="14" t="s">
        <v>145</v>
      </c>
      <c r="L169" s="14" t="s">
        <v>120</v>
      </c>
      <c r="M169" s="14">
        <v>2590263</v>
      </c>
      <c r="N169" s="14" t="s">
        <v>146</v>
      </c>
    </row>
    <row r="170" spans="1:17" ht="33.75">
      <c r="A170" s="14">
        <v>0</v>
      </c>
      <c r="B170" s="14">
        <v>0.01</v>
      </c>
      <c r="C170" s="14">
        <v>182.59</v>
      </c>
      <c r="D170" s="14">
        <v>147.46000000000001</v>
      </c>
      <c r="E170" s="15">
        <v>123823</v>
      </c>
      <c r="F170" s="14">
        <v>1.8899999999999999</v>
      </c>
      <c r="G170" s="14">
        <v>5.0999999999999996</v>
      </c>
      <c r="H170" s="14" t="s">
        <v>65</v>
      </c>
      <c r="I170" s="14">
        <v>6.2400000000000002</v>
      </c>
      <c r="J170" s="14" t="s">
        <v>53</v>
      </c>
      <c r="K170" s="14" t="s">
        <v>145</v>
      </c>
      <c r="L170" s="14" t="s">
        <v>102</v>
      </c>
      <c r="M170" s="14">
        <v>6910095</v>
      </c>
      <c r="N170" s="14" t="str">
        <v>דיסקונט לישראל- בנק דיסקונט</v>
      </c>
    </row>
    <row r="171" spans="1:17" ht="45">
      <c r="A171" s="14">
        <v>0.029999999999999999</v>
      </c>
      <c r="B171" s="14">
        <v>0.29999999999999999</v>
      </c>
      <c r="C171" s="15">
        <v>2441.5300000000002</v>
      </c>
      <c r="D171" s="14">
        <v>128.25</v>
      </c>
      <c r="E171" s="15">
        <v>1903730.03</v>
      </c>
      <c r="F171" s="14">
        <v>3.6600000000000001</v>
      </c>
      <c r="G171" s="14">
        <v>4.6900000000000004</v>
      </c>
      <c r="H171" s="14" t="s">
        <v>65</v>
      </c>
      <c r="I171" s="14">
        <v>2.79</v>
      </c>
      <c r="J171" s="14" t="s">
        <v>101</v>
      </c>
      <c r="K171" s="14" t="s">
        <v>147</v>
      </c>
      <c r="L171" s="14" t="s">
        <v>120</v>
      </c>
      <c r="M171" s="14">
        <v>1113091</v>
      </c>
      <c r="N171" s="14" t="str">
        <v>כרמל אולפינים אג"ח 1- כרמל אולפנים</v>
      </c>
    </row>
    <row r="172" spans="1:17" ht="22.5">
      <c r="A172" s="14">
        <v>0.040000000000000001</v>
      </c>
      <c r="B172" s="14">
        <v>1.78</v>
      </c>
      <c r="C172" s="15">
        <v>4148.1599999999999</v>
      </c>
      <c r="D172" s="14">
        <v>117.5</v>
      </c>
      <c r="E172" s="15">
        <v>3530350.3799999999</v>
      </c>
      <c r="F172" s="14">
        <v>4.4000000000000004</v>
      </c>
      <c r="G172" s="14">
        <v>7.4000000000000004</v>
      </c>
      <c r="H172" s="14" t="s">
        <v>65</v>
      </c>
      <c r="I172" s="14">
        <v>4.0999999999999996</v>
      </c>
      <c r="J172" s="14" t="s">
        <v>140</v>
      </c>
      <c r="K172" s="14" t="s">
        <v>148</v>
      </c>
      <c r="L172" s="14" t="s">
        <v>125</v>
      </c>
      <c r="M172" s="14">
        <v>1128289</v>
      </c>
      <c r="N172" s="14" t="str">
        <v>אלעזרא אג''ח ב- אלעזרא</v>
      </c>
    </row>
    <row r="173" spans="1:17" ht="33.75">
      <c r="A173" s="14">
        <v>0.01</v>
      </c>
      <c r="B173" s="14">
        <v>0.34999999999999998</v>
      </c>
      <c r="C173" s="14">
        <v>680.69000000000005</v>
      </c>
      <c r="D173" s="14">
        <v>111.45999999999999</v>
      </c>
      <c r="E173" s="15">
        <v>610705.67000000004</v>
      </c>
      <c r="F173" s="14">
        <v>3.3100000000000001</v>
      </c>
      <c r="G173" s="14">
        <v>5.2000000000000002</v>
      </c>
      <c r="H173" s="14" t="s">
        <v>65</v>
      </c>
      <c r="I173" s="14">
        <v>0.73999999999999999</v>
      </c>
      <c r="J173" s="14" t="s">
        <v>53</v>
      </c>
      <c r="K173" s="14" t="s">
        <v>148</v>
      </c>
      <c r="L173" s="14" t="s">
        <v>114</v>
      </c>
      <c r="M173" s="14">
        <v>1116888</v>
      </c>
      <c r="N173" s="14" t="str">
        <v>אלקטרה נדלן אגח ג- אלקטרה נדל"ן</v>
      </c>
    </row>
    <row r="174" spans="1:17" ht="33.75">
      <c r="A174" s="14">
        <v>0.02</v>
      </c>
      <c r="B174" s="14">
        <v>0.46999999999999997</v>
      </c>
      <c r="C174" s="15">
        <v>1669.95</v>
      </c>
      <c r="D174" s="14">
        <v>106.27</v>
      </c>
      <c r="E174" s="15">
        <v>1571420</v>
      </c>
      <c r="F174" s="14">
        <v>5.3300000000000001</v>
      </c>
      <c r="G174" s="14">
        <v>4.5</v>
      </c>
      <c r="H174" s="14" t="s">
        <v>65</v>
      </c>
      <c r="I174" s="14">
        <v>2.7599999999999998</v>
      </c>
      <c r="J174" s="14" t="s">
        <v>53</v>
      </c>
      <c r="K174" s="14" t="s">
        <v>148</v>
      </c>
      <c r="L174" s="14" t="s">
        <v>114</v>
      </c>
      <c r="M174" s="14">
        <v>1121227</v>
      </c>
      <c r="N174" s="14" t="str">
        <v>אלקטרה נדלןאגחד- אלקטרה נדל"ן</v>
      </c>
    </row>
    <row r="175" spans="1:17" ht="22.5">
      <c r="A175" s="14">
        <v>0.050000000000000003</v>
      </c>
      <c r="B175" s="14">
        <v>2.1600000000000001</v>
      </c>
      <c r="C175" s="15">
        <v>4880.0799999999999</v>
      </c>
      <c r="D175" s="14">
        <v>116.90000000000001</v>
      </c>
      <c r="E175" s="15">
        <v>4174580</v>
      </c>
      <c r="F175" s="14">
        <v>1.79</v>
      </c>
      <c r="G175" s="14">
        <v>5.5999999999999996</v>
      </c>
      <c r="H175" s="14" t="s">
        <v>65</v>
      </c>
      <c r="I175" s="14">
        <v>2.1400000000000001</v>
      </c>
      <c r="J175" s="14" t="s">
        <v>53</v>
      </c>
      <c r="K175" s="14" t="s">
        <v>148</v>
      </c>
      <c r="L175" s="14" t="s">
        <v>125</v>
      </c>
      <c r="M175" s="14">
        <v>7300114</v>
      </c>
      <c r="N175" s="14" t="str">
        <v>צור אגח ז- צור שמיר</v>
      </c>
    </row>
    <row r="176" spans="1:17" ht="33.75">
      <c r="A176" s="14">
        <v>0</v>
      </c>
      <c r="B176" s="14">
        <v>0</v>
      </c>
      <c r="C176" s="14">
        <v>0</v>
      </c>
      <c r="D176" s="14">
        <v>122.09999999999999</v>
      </c>
      <c r="E176" s="14">
        <v>0.27000000000000002</v>
      </c>
      <c r="F176" s="14">
        <v>7.1399999999999997</v>
      </c>
      <c r="G176" s="14">
        <v>8</v>
      </c>
      <c r="H176" s="14" t="s">
        <v>65</v>
      </c>
      <c r="I176" s="14">
        <v>0.64000000000000001</v>
      </c>
      <c r="J176" s="14" t="s">
        <v>101</v>
      </c>
      <c r="K176" s="14" t="s">
        <v>149</v>
      </c>
      <c r="L176" s="14" t="s">
        <v>105</v>
      </c>
      <c r="M176" s="14">
        <v>1112721</v>
      </c>
      <c r="N176" s="14" t="str">
        <v>אקספון אג"ח א'- X-FONE</v>
      </c>
    </row>
    <row r="177" spans="1:17" ht="33.75">
      <c r="A177" s="14">
        <v>0.01</v>
      </c>
      <c r="B177" s="14">
        <v>2.73</v>
      </c>
      <c r="C177" s="14">
        <v>834.01999999999998</v>
      </c>
      <c r="D177" s="14">
        <v>51.039999999999999</v>
      </c>
      <c r="E177" s="15">
        <v>1634042.0700000001</v>
      </c>
      <c r="F177" s="14">
        <v>164.59999999999999</v>
      </c>
      <c r="G177" s="14">
        <v>4</v>
      </c>
      <c r="H177" s="14" t="s">
        <v>65</v>
      </c>
      <c r="I177" s="14">
        <v>0.68000000000000005</v>
      </c>
      <c r="J177" s="14" t="s">
        <v>101</v>
      </c>
      <c r="K177" s="14" t="s">
        <v>149</v>
      </c>
      <c r="L177" s="14" t="s">
        <v>135</v>
      </c>
      <c r="M177" s="14">
        <v>5490123</v>
      </c>
      <c r="N177" s="14" t="str">
        <v>פרופיט תעשיות אג 4- פרופיט</v>
      </c>
    </row>
    <row r="178" spans="1:17" ht="22.5">
      <c r="A178" s="14">
        <v>0.17000000000000001</v>
      </c>
      <c r="B178" s="14">
        <v>1.25</v>
      </c>
      <c r="C178" s="15">
        <v>16045.370000000001</v>
      </c>
      <c r="D178" s="14">
        <v>118.75</v>
      </c>
      <c r="E178" s="15">
        <v>13511888.35</v>
      </c>
      <c r="F178" s="14">
        <v>7.2800000000000002</v>
      </c>
      <c r="G178" s="14">
        <v>4.5</v>
      </c>
      <c r="H178" s="14" t="s">
        <v>65</v>
      </c>
      <c r="I178" s="14">
        <v>2.0600000000000001</v>
      </c>
      <c r="J178" s="14" t="s">
        <v>53</v>
      </c>
      <c r="K178" s="14" t="s">
        <v>150</v>
      </c>
      <c r="L178" s="14" t="s">
        <v>125</v>
      </c>
      <c r="M178" s="14">
        <v>7980121</v>
      </c>
      <c r="N178" s="14" t="str">
        <v>אי.די.בי פת אג"ח ז'- אי די בי פיתוח</v>
      </c>
    </row>
    <row r="179" spans="1:17" ht="22.5">
      <c r="A179" s="14">
        <v>0</v>
      </c>
      <c r="B179" s="14">
        <v>0.059999999999999998</v>
      </c>
      <c r="C179" s="14">
        <v>28.559999999999999</v>
      </c>
      <c r="D179" s="14">
        <v>68.659999999999997</v>
      </c>
      <c r="E179" s="15">
        <v>41595.309999999998</v>
      </c>
      <c r="F179" s="14">
        <v>16.649999999999999</v>
      </c>
      <c r="G179" s="14">
        <v>6</v>
      </c>
      <c r="H179" s="14" t="s">
        <v>65</v>
      </c>
      <c r="I179" s="14">
        <v>4.1799999999999997</v>
      </c>
      <c r="J179" s="14" t="s">
        <v>53</v>
      </c>
      <c r="K179" s="14" t="s">
        <v>150</v>
      </c>
      <c r="L179" s="14" t="s">
        <v>125</v>
      </c>
      <c r="M179" s="14">
        <v>1116755</v>
      </c>
      <c r="N179" s="14" t="str">
        <v>גמול השקעות אג"ח ב'- גמול השקעות</v>
      </c>
    </row>
    <row r="180" spans="1:17" ht="33.75">
      <c r="A180" s="14">
        <v>0.01</v>
      </c>
      <c r="B180" s="14">
        <v>2</v>
      </c>
      <c r="C180" s="14">
        <v>871.72000000000003</v>
      </c>
      <c r="D180" s="14">
        <v>39.640000000000001</v>
      </c>
      <c r="E180" s="15">
        <v>2199090</v>
      </c>
      <c r="F180" s="14">
        <v>46.229999999999997</v>
      </c>
      <c r="G180" s="14">
        <v>5.25</v>
      </c>
      <c r="H180" s="14" t="s">
        <v>65</v>
      </c>
      <c r="I180" s="14">
        <v>2.6699999999999999</v>
      </c>
      <c r="J180" s="14" t="s">
        <v>101</v>
      </c>
      <c r="K180" s="14" t="s">
        <v>151</v>
      </c>
      <c r="L180" s="14" t="s">
        <v>105</v>
      </c>
      <c r="M180" s="14">
        <v>1123454</v>
      </c>
      <c r="N180" s="14" t="str">
        <v>סקיילקס   אגח ח- סקיילקס</v>
      </c>
    </row>
    <row r="181" spans="1:17" ht="45">
      <c r="A181" s="14">
        <v>0</v>
      </c>
      <c r="B181" s="14">
        <v>0.059999999999999998</v>
      </c>
      <c r="C181" s="14">
        <v>48.560000000000002</v>
      </c>
      <c r="D181" s="14">
        <v>97.120000000000005</v>
      </c>
      <c r="E181" s="15">
        <v>50000</v>
      </c>
      <c r="F181" s="14">
        <v>21.899999999999999</v>
      </c>
      <c r="G181" s="14">
        <v>8</v>
      </c>
      <c r="H181" s="14" t="s">
        <v>65</v>
      </c>
      <c r="I181" s="14">
        <v>1.3</v>
      </c>
      <c r="J181" s="14" t="s">
        <v>101</v>
      </c>
      <c r="K181" s="14" t="s">
        <v>151</v>
      </c>
      <c r="L181" s="14" t="s">
        <v>120</v>
      </c>
      <c r="M181" s="14">
        <v>7560071</v>
      </c>
      <c r="N181" s="14" t="str">
        <v>פטרוכימיים  ד- פטרוכימיים</v>
      </c>
    </row>
    <row r="182" spans="1:17" ht="45">
      <c r="A182" s="14">
        <v>0</v>
      </c>
      <c r="B182" s="14">
        <v>0.070000000000000007</v>
      </c>
      <c r="C182" s="14">
        <v>218.91</v>
      </c>
      <c r="D182" s="14">
        <v>64.840000000000003</v>
      </c>
      <c r="E182" s="15">
        <v>337613</v>
      </c>
      <c r="F182" s="14">
        <v>19.75</v>
      </c>
      <c r="G182" s="14">
        <v>5.0999999999999996</v>
      </c>
      <c r="H182" s="14" t="s">
        <v>65</v>
      </c>
      <c r="I182" s="14">
        <v>4.5300000000000002</v>
      </c>
      <c r="J182" s="14" t="s">
        <v>101</v>
      </c>
      <c r="K182" s="14" t="s">
        <v>151</v>
      </c>
      <c r="L182" s="14" t="s">
        <v>120</v>
      </c>
      <c r="M182" s="14">
        <v>7560048</v>
      </c>
      <c r="N182" s="14" t="str">
        <v>פטרוכימיים אג"ח ב'- פטרוכימיים</v>
      </c>
    </row>
    <row r="183" spans="1:17" ht="22.5">
      <c r="A183" s="14">
        <v>0.11</v>
      </c>
      <c r="B183" s="14">
        <v>1.24</v>
      </c>
      <c r="C183" s="15">
        <v>10749.889999999999</v>
      </c>
      <c r="D183" s="14">
        <v>75.75</v>
      </c>
      <c r="E183" s="15">
        <v>14191268</v>
      </c>
      <c r="F183" s="14">
        <v>30.719999999999999</v>
      </c>
      <c r="G183" s="14">
        <v>4.9000000000000004</v>
      </c>
      <c r="H183" s="14" t="s">
        <v>65</v>
      </c>
      <c r="I183" s="14">
        <v>1.98</v>
      </c>
      <c r="J183" s="14" t="s">
        <v>53</v>
      </c>
      <c r="K183" s="14" t="s">
        <v>152</v>
      </c>
      <c r="L183" s="14" t="s">
        <v>125</v>
      </c>
      <c r="M183" s="14">
        <v>1113034</v>
      </c>
      <c r="N183" s="14" t="str">
        <v>קרדן אן וי אג"ח ב'- קרדן נ.ו</v>
      </c>
    </row>
    <row r="184" spans="1:17" ht="22.5">
      <c r="A184" s="14">
        <v>0.029999999999999999</v>
      </c>
      <c r="B184" s="14">
        <v>0.51000000000000001</v>
      </c>
      <c r="C184" s="15">
        <v>2575.5700000000002</v>
      </c>
      <c r="D184" s="14">
        <v>84.290000000000006</v>
      </c>
      <c r="E184" s="15">
        <v>3055607.6800000002</v>
      </c>
      <c r="F184" s="14">
        <v>67.950000000000003</v>
      </c>
      <c r="G184" s="14">
        <v>4.4500000000000002</v>
      </c>
      <c r="H184" s="14" t="s">
        <v>65</v>
      </c>
      <c r="I184" s="14">
        <v>0.77000000000000002</v>
      </c>
      <c r="J184" s="14" t="s">
        <v>53</v>
      </c>
      <c r="K184" s="14" t="s">
        <v>152</v>
      </c>
      <c r="L184" s="14" t="s">
        <v>125</v>
      </c>
      <c r="M184" s="14">
        <v>1105535</v>
      </c>
      <c r="N184" s="14" t="str">
        <v>קרדן נ.ו אג"ח א'- קרדן נ.ו</v>
      </c>
    </row>
    <row r="185" spans="1:17" ht="33.75">
      <c r="A185" s="14">
        <v>0</v>
      </c>
      <c r="B185" s="14">
        <v>0</v>
      </c>
      <c r="C185" s="14">
        <v>16.579999999999998</v>
      </c>
      <c r="D185" s="14">
        <v>17.789999999999999</v>
      </c>
      <c r="E185" s="15">
        <v>93224.25</v>
      </c>
      <c r="F185" s="14">
        <v>0</v>
      </c>
      <c r="G185" s="14">
        <v>5.2999999999999998</v>
      </c>
      <c r="H185" s="14" t="s">
        <v>65</v>
      </c>
      <c r="I185" s="14"/>
      <c r="J185" s="14" t="s">
        <v>101</v>
      </c>
      <c r="K185" s="14" t="s">
        <v>153</v>
      </c>
      <c r="L185" s="14" t="s">
        <v>105</v>
      </c>
      <c r="M185" s="14">
        <v>5550124</v>
      </c>
      <c r="N185" s="14" t="str">
        <v>סאני אג א חש 3/13- סאני</v>
      </c>
    </row>
    <row r="186" spans="1:17" ht="33.75">
      <c r="A186" s="14">
        <v>0</v>
      </c>
      <c r="B186" s="14">
        <v>0.31</v>
      </c>
      <c r="C186" s="14">
        <v>49.75</v>
      </c>
      <c r="D186" s="14">
        <v>17.789999999999999</v>
      </c>
      <c r="E186" s="15">
        <v>279672.75</v>
      </c>
      <c r="F186" s="14">
        <v>999</v>
      </c>
      <c r="G186" s="14">
        <v>5.2999999999999998</v>
      </c>
      <c r="H186" s="14" t="s">
        <v>65</v>
      </c>
      <c r="I186" s="14">
        <v>0.65000000000000002</v>
      </c>
      <c r="J186" s="14" t="s">
        <v>101</v>
      </c>
      <c r="K186" s="14" t="s">
        <v>153</v>
      </c>
      <c r="L186" s="14" t="s">
        <v>105</v>
      </c>
      <c r="M186" s="14">
        <v>5550090</v>
      </c>
      <c r="N186" s="14" t="str">
        <v>סאני אגח א- סאני</v>
      </c>
    </row>
    <row r="187" spans="1:17" ht="22.5">
      <c r="A187" s="14">
        <v>0</v>
      </c>
      <c r="B187" s="14">
        <v>0</v>
      </c>
      <c r="C187" s="14">
        <v>0</v>
      </c>
      <c r="D187" s="14">
        <v>34.390000000000001</v>
      </c>
      <c r="E187" s="14">
        <v>0.5</v>
      </c>
      <c r="F187" s="14">
        <v>239.12</v>
      </c>
      <c r="G187" s="14">
        <v>5.5</v>
      </c>
      <c r="H187" s="14" t="s">
        <v>65</v>
      </c>
      <c r="I187" s="14">
        <v>0.96999999999999997</v>
      </c>
      <c r="J187" s="14" t="s">
        <v>53</v>
      </c>
      <c r="K187" s="14" t="s">
        <v>154</v>
      </c>
      <c r="L187" s="14" t="s">
        <v>125</v>
      </c>
      <c r="M187" s="14">
        <v>1320118</v>
      </c>
      <c r="N187" s="14" t="str">
        <v>*8110231 קמור א- קמור</v>
      </c>
    </row>
    <row r="188" spans="1:17" ht="22.5">
      <c r="A188" s="14">
        <v>0.01</v>
      </c>
      <c r="B188" s="14">
        <v>0.31</v>
      </c>
      <c r="C188" s="15">
        <v>1270.8099999999999</v>
      </c>
      <c r="D188" s="14">
        <v>92.790000000000006</v>
      </c>
      <c r="E188" s="15">
        <v>1369550.1699999999</v>
      </c>
      <c r="F188" s="14">
        <v>9.0600000000000005</v>
      </c>
      <c r="G188" s="14">
        <v>6</v>
      </c>
      <c r="H188" s="14" t="s">
        <v>65</v>
      </c>
      <c r="I188" s="14">
        <v>3.2799999999999998</v>
      </c>
      <c r="J188" s="14" t="s">
        <v>53</v>
      </c>
      <c r="K188" s="14" t="s">
        <v>154</v>
      </c>
      <c r="L188" s="14" t="s">
        <v>125</v>
      </c>
      <c r="M188" s="14">
        <v>1131267</v>
      </c>
      <c r="N188" s="14" t="str">
        <v>אלביט הדמיה אגח ח- אלביט הדמיה</v>
      </c>
    </row>
    <row r="189" spans="1:17" ht="22.5">
      <c r="A189" s="14">
        <v>0.01</v>
      </c>
      <c r="B189" s="14">
        <v>0.31</v>
      </c>
      <c r="C189" s="14">
        <v>514.88999999999999</v>
      </c>
      <c r="D189" s="14">
        <v>77.260000000000005</v>
      </c>
      <c r="E189" s="15">
        <v>666432.71999999997</v>
      </c>
      <c r="F189" s="14">
        <v>12.529999999999999</v>
      </c>
      <c r="G189" s="14">
        <v>6</v>
      </c>
      <c r="H189" s="14" t="s">
        <v>65</v>
      </c>
      <c r="I189" s="14">
        <v>5.1699999999999999</v>
      </c>
      <c r="J189" s="14" t="s">
        <v>53</v>
      </c>
      <c r="K189" s="14" t="s">
        <v>154</v>
      </c>
      <c r="L189" s="14" t="s">
        <v>125</v>
      </c>
      <c r="M189" s="14">
        <v>1131275</v>
      </c>
      <c r="N189" s="14" t="str">
        <v>אלביט הדמיה אגח ט- אלביט הדמיה</v>
      </c>
    </row>
    <row r="190" spans="1:17" ht="33.75">
      <c r="A190" s="14">
        <v>0</v>
      </c>
      <c r="B190" s="14">
        <v>0.20999999999999999</v>
      </c>
      <c r="C190" s="14">
        <v>70</v>
      </c>
      <c r="D190" s="14">
        <v>118</v>
      </c>
      <c r="E190" s="15">
        <v>59320.849999999999</v>
      </c>
      <c r="F190" s="14">
        <v>5.0199999999999996</v>
      </c>
      <c r="G190" s="14">
        <v>5.4500000000000002</v>
      </c>
      <c r="H190" s="14" t="s">
        <v>65</v>
      </c>
      <c r="I190" s="14">
        <v>1.9099999999999999</v>
      </c>
      <c r="J190" s="14" t="s">
        <v>53</v>
      </c>
      <c r="K190" s="14" t="s">
        <v>154</v>
      </c>
      <c r="L190" s="14" t="s">
        <v>135</v>
      </c>
      <c r="M190" s="14">
        <v>7710155</v>
      </c>
      <c r="N190" s="14" t="str">
        <v>אנגל משאבים ו'- אנגל משאבים</v>
      </c>
    </row>
    <row r="191" spans="1:17" ht="33.75">
      <c r="A191" s="14">
        <v>0</v>
      </c>
      <c r="B191" s="14">
        <v>0.13</v>
      </c>
      <c r="C191" s="14">
        <v>277.49000000000001</v>
      </c>
      <c r="D191" s="14">
        <v>70</v>
      </c>
      <c r="E191" s="15">
        <v>396417.25</v>
      </c>
      <c r="F191" s="14">
        <v>33.020000000000003</v>
      </c>
      <c r="G191" s="14">
        <v>4</v>
      </c>
      <c r="H191" s="14" t="s">
        <v>65</v>
      </c>
      <c r="I191" s="14">
        <v>2.0800000000000001</v>
      </c>
      <c r="J191" s="14" t="s">
        <v>53</v>
      </c>
      <c r="K191" s="14" t="s">
        <v>154</v>
      </c>
      <c r="L191" s="14" t="s">
        <v>135</v>
      </c>
      <c r="M191" s="14">
        <v>1113398</v>
      </c>
      <c r="N191" s="14" t="str">
        <v>סקורפיו אג"ח א- סקורפיו</v>
      </c>
    </row>
    <row r="192" spans="1:17" ht="33.75">
      <c r="A192" s="14">
        <v>0.01</v>
      </c>
      <c r="B192" s="14">
        <v>1.03</v>
      </c>
      <c r="C192" s="15">
        <v>1215.1199999999999</v>
      </c>
      <c r="D192" s="14">
        <v>88.900000000000006</v>
      </c>
      <c r="E192" s="15">
        <v>1366843.74</v>
      </c>
      <c r="F192" s="14">
        <v>63.090000000000003</v>
      </c>
      <c r="G192" s="14">
        <v>5.0999999999999996</v>
      </c>
      <c r="H192" s="14" t="s">
        <v>65</v>
      </c>
      <c r="I192" s="14">
        <v>0.46000000000000002</v>
      </c>
      <c r="J192" s="14" t="s">
        <v>53</v>
      </c>
      <c r="K192" s="14" t="s">
        <v>154</v>
      </c>
      <c r="L192" s="14" t="s">
        <v>105</v>
      </c>
      <c r="M192" s="14">
        <v>1115674</v>
      </c>
      <c r="N192" s="14" t="str">
        <v>סקיילקס   ד- סקיילקס</v>
      </c>
    </row>
    <row r="193" spans="1:17" ht="33.75">
      <c r="A193" s="14">
        <v>0.01</v>
      </c>
      <c r="B193" s="14">
        <v>0.23000000000000001</v>
      </c>
      <c r="C193" s="14">
        <v>602.51999999999998</v>
      </c>
      <c r="D193" s="14">
        <v>105.8</v>
      </c>
      <c r="E193" s="15">
        <v>569490</v>
      </c>
      <c r="F193" s="14">
        <v>14.300000000000001</v>
      </c>
      <c r="G193" s="14">
        <v>4.5</v>
      </c>
      <c r="H193" s="14" t="s">
        <v>65</v>
      </c>
      <c r="I193" s="14">
        <v>1.55</v>
      </c>
      <c r="J193" s="14" t="s">
        <v>53</v>
      </c>
      <c r="K193" s="14" t="s">
        <v>154</v>
      </c>
      <c r="L193" s="14" t="s">
        <v>135</v>
      </c>
      <c r="M193" s="14">
        <v>1109495</v>
      </c>
      <c r="N193" s="14" t="str">
        <v>פלאזה סנט אגח- פלאזה סנטר</v>
      </c>
    </row>
    <row r="194" spans="1:17" ht="33.75">
      <c r="A194" s="14">
        <v>0.040000000000000001</v>
      </c>
      <c r="B194" s="14">
        <v>0.68999999999999995</v>
      </c>
      <c r="C194" s="15">
        <v>3769.04</v>
      </c>
      <c r="D194" s="14">
        <v>107.22</v>
      </c>
      <c r="E194" s="15">
        <v>3515238</v>
      </c>
      <c r="F194" s="14">
        <v>21.09</v>
      </c>
      <c r="G194" s="14">
        <v>5.4000000000000004</v>
      </c>
      <c r="H194" s="14" t="s">
        <v>65</v>
      </c>
      <c r="I194" s="14">
        <v>0.72999999999999998</v>
      </c>
      <c r="J194" s="14" t="s">
        <v>53</v>
      </c>
      <c r="K194" s="14" t="s">
        <v>154</v>
      </c>
      <c r="L194" s="14" t="s">
        <v>135</v>
      </c>
      <c r="M194" s="14">
        <v>1109503</v>
      </c>
      <c r="N194" s="14" t="s">
        <v>155</v>
      </c>
    </row>
    <row r="195" spans="1:17" ht="33.75">
      <c r="A195" s="14">
        <v>0</v>
      </c>
      <c r="B195" s="14">
        <v>0</v>
      </c>
      <c r="C195" s="14">
        <v>0</v>
      </c>
      <c r="D195" s="14">
        <v>112.98</v>
      </c>
      <c r="E195" s="14">
        <v>0.070000000000000007</v>
      </c>
      <c r="F195" s="14">
        <v>7.2699999999999996</v>
      </c>
      <c r="G195" s="14">
        <v>5.4500000000000002</v>
      </c>
      <c r="H195" s="14" t="s">
        <v>65</v>
      </c>
      <c r="I195" s="14">
        <v>3</v>
      </c>
      <c r="J195" s="14" t="s">
        <v>53</v>
      </c>
      <c r="K195" s="14" t="s">
        <v>156</v>
      </c>
      <c r="L195" s="14" t="s">
        <v>135</v>
      </c>
      <c r="M195" s="14">
        <v>7710163</v>
      </c>
      <c r="N195" s="14" t="str">
        <v>אנגל משאב אגח ז- אנגל משאבים</v>
      </c>
    </row>
    <row r="196" spans="1:17" ht="22.5">
      <c r="A196" s="14">
        <v>0</v>
      </c>
      <c r="B196" s="14">
        <v>0.050000000000000003</v>
      </c>
      <c r="C196" s="14">
        <v>140.91999999999999</v>
      </c>
      <c r="D196" s="14">
        <v>113.03</v>
      </c>
      <c r="E196" s="15">
        <v>124675</v>
      </c>
      <c r="F196" s="14">
        <v>1.8</v>
      </c>
      <c r="G196" s="14">
        <v>5</v>
      </c>
      <c r="H196" s="14" t="s">
        <v>65</v>
      </c>
      <c r="I196" s="14">
        <v>3.02</v>
      </c>
      <c r="J196" s="14" t="s">
        <v>140</v>
      </c>
      <c r="K196" s="14" t="s">
        <v>156</v>
      </c>
      <c r="L196" s="14" t="s">
        <v>125</v>
      </c>
      <c r="M196" s="14">
        <v>1127331</v>
      </c>
      <c r="N196" s="14" t="str">
        <v>ביטוח ישיר אגחי- ביטוח ישיר</v>
      </c>
    </row>
    <row r="197" spans="1:17">
      <c r="A197" s="13">
        <v>8.8300000000000001</v>
      </c>
      <c r="B197" s="13"/>
      <c r="C197" s="16">
        <v>831720.08999999997</v>
      </c>
      <c r="D197" s="13"/>
      <c r="E197" s="16">
        <v>679671358.14999998</v>
      </c>
      <c r="F197" s="13">
        <v>2.6000000000000001</v>
      </c>
      <c r="G197" s="13"/>
      <c r="H197" s="13"/>
      <c r="I197" s="13">
        <v>3.4500000000000002</v>
      </c>
      <c r="J197" s="13"/>
      <c r="K197" s="13"/>
      <c r="L197" s="13"/>
      <c r="M197" s="13"/>
      <c r="N197" s="13" t="s">
        <v>157</v>
      </c>
    </row>
    <row r="198" spans="1:17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 t="s">
        <v>158</v>
      </c>
    </row>
    <row r="199" spans="1:17" ht="45">
      <c r="A199" s="14">
        <v>0.050000000000000003</v>
      </c>
      <c r="B199" s="14">
        <v>0.29999999999999999</v>
      </c>
      <c r="C199" s="15">
        <v>4288.0799999999999</v>
      </c>
      <c r="D199" s="14">
        <v>112.37</v>
      </c>
      <c r="E199" s="15">
        <v>3816036.98</v>
      </c>
      <c r="F199" s="14">
        <v>1.3100000000000001</v>
      </c>
      <c r="G199" s="14">
        <v>4.8399999999999999</v>
      </c>
      <c r="H199" s="14" t="s">
        <v>65</v>
      </c>
      <c r="I199" s="14">
        <v>3.0499999999999998</v>
      </c>
      <c r="J199" s="14" t="s">
        <v>101</v>
      </c>
      <c r="K199" s="14" t="str">
        <v>Aa1</v>
      </c>
      <c r="L199" s="14" t="s">
        <v>159</v>
      </c>
      <c r="M199" s="14">
        <v>1119635</v>
      </c>
      <c r="N199" s="14" t="str">
        <v>אלביט מע' אג"ח א'- אלביט מערכות</v>
      </c>
    </row>
    <row r="200" spans="1:17" ht="33.75">
      <c r="A200" s="14">
        <v>0.040000000000000001</v>
      </c>
      <c r="B200" s="14">
        <v>0.28999999999999998</v>
      </c>
      <c r="C200" s="15">
        <v>3480.77</v>
      </c>
      <c r="D200" s="14">
        <v>110.51000000000001</v>
      </c>
      <c r="E200" s="15">
        <v>3149730.2000000002</v>
      </c>
      <c r="F200" s="14">
        <v>0.54000000000000004</v>
      </c>
      <c r="G200" s="14">
        <v>5.5499999999999998</v>
      </c>
      <c r="H200" s="14" t="s">
        <v>65</v>
      </c>
      <c r="I200" s="14">
        <v>0.97999999999999998</v>
      </c>
      <c r="J200" s="14" t="s">
        <v>53</v>
      </c>
      <c r="K200" s="14" t="s">
        <v>54</v>
      </c>
      <c r="L200" s="14" t="s">
        <v>102</v>
      </c>
      <c r="M200" s="14">
        <v>2310100</v>
      </c>
      <c r="N200" s="14" t="str">
        <v>מזרחי טפחות הנפק   43- בנק מזרחי טפחות</v>
      </c>
    </row>
    <row r="201" spans="1:17" ht="33.75">
      <c r="A201" s="14">
        <v>0.23000000000000001</v>
      </c>
      <c r="B201" s="14">
        <v>1.1299999999999999</v>
      </c>
      <c r="C201" s="15">
        <v>21592.700000000001</v>
      </c>
      <c r="D201" s="14">
        <v>117.68000000000001</v>
      </c>
      <c r="E201" s="15">
        <v>18348656.23</v>
      </c>
      <c r="F201" s="14">
        <v>1.48</v>
      </c>
      <c r="G201" s="14">
        <v>5.9000000000000004</v>
      </c>
      <c r="H201" s="14" t="s">
        <v>65</v>
      </c>
      <c r="I201" s="14">
        <v>3.3300000000000001</v>
      </c>
      <c r="J201" s="14" t="s">
        <v>53</v>
      </c>
      <c r="K201" s="14" t="s">
        <v>54</v>
      </c>
      <c r="L201" s="14" t="s">
        <v>102</v>
      </c>
      <c r="M201" s="14">
        <v>1940485</v>
      </c>
      <c r="N201" s="14" t="str">
        <v>פועלים הנפקות 29- בנק הפועלים</v>
      </c>
    </row>
    <row r="202" spans="1:17" ht="33.75">
      <c r="A202" s="14">
        <v>0.01</v>
      </c>
      <c r="B202" s="14">
        <v>0.26000000000000001</v>
      </c>
      <c r="C202" s="15">
        <v>1359.5699999999999</v>
      </c>
      <c r="D202" s="14">
        <v>112.27</v>
      </c>
      <c r="E202" s="15">
        <v>1210984.1499999999</v>
      </c>
      <c r="F202" s="14">
        <v>2.5499999999999998</v>
      </c>
      <c r="G202" s="14">
        <v>4.5</v>
      </c>
      <c r="H202" s="14" t="s">
        <v>65</v>
      </c>
      <c r="I202" s="14">
        <v>6.0499999999999998</v>
      </c>
      <c r="J202" s="14" t="s">
        <v>53</v>
      </c>
      <c r="K202" s="14" t="s">
        <v>54</v>
      </c>
      <c r="L202" s="14" t="s">
        <v>103</v>
      </c>
      <c r="M202" s="14">
        <v>7460363</v>
      </c>
      <c r="N202" s="14" t="str">
        <v>שטראוס    אגח ד- שטראוס גרופ</v>
      </c>
    </row>
    <row r="203" spans="1:17" ht="33.75">
      <c r="A203" s="14">
        <v>0.059999999999999998</v>
      </c>
      <c r="B203" s="14">
        <v>0.37</v>
      </c>
      <c r="C203" s="15">
        <v>5345.6999999999998</v>
      </c>
      <c r="D203" s="14">
        <v>109.73999999999999</v>
      </c>
      <c r="E203" s="15">
        <v>4871237</v>
      </c>
      <c r="F203" s="14">
        <v>0.93999999999999995</v>
      </c>
      <c r="G203" s="14">
        <v>5.7000000000000002</v>
      </c>
      <c r="H203" s="14" t="s">
        <v>65</v>
      </c>
      <c r="I203" s="14">
        <v>1.6000000000000001</v>
      </c>
      <c r="J203" s="14" t="s">
        <v>53</v>
      </c>
      <c r="K203" s="14" t="s">
        <v>67</v>
      </c>
      <c r="L203" s="14" t="s">
        <v>105</v>
      </c>
      <c r="M203" s="14">
        <v>2300168</v>
      </c>
      <c r="N203" s="14" t="str">
        <v>בזק  אג"ח 8- בזק</v>
      </c>
    </row>
    <row r="204" spans="1:17" ht="33.75">
      <c r="A204" s="14">
        <v>0.070000000000000007</v>
      </c>
      <c r="B204" s="14">
        <v>0.27000000000000002</v>
      </c>
      <c r="C204" s="15">
        <v>6743.5299999999997</v>
      </c>
      <c r="D204" s="14">
        <v>111.94</v>
      </c>
      <c r="E204" s="15">
        <v>6024236.1100000003</v>
      </c>
      <c r="F204" s="14">
        <v>1.3400000000000001</v>
      </c>
      <c r="G204" s="14">
        <v>5.4000000000000004</v>
      </c>
      <c r="H204" s="14" t="s">
        <v>65</v>
      </c>
      <c r="I204" s="14">
        <v>2.7999999999999998</v>
      </c>
      <c r="J204" s="14" t="s">
        <v>53</v>
      </c>
      <c r="K204" s="14" t="s">
        <v>67</v>
      </c>
      <c r="L204" s="14" t="s">
        <v>102</v>
      </c>
      <c r="M204" s="14">
        <v>7410236</v>
      </c>
      <c r="N204" s="14" t="str">
        <v>לאומי מימון יג- בנק לאומי</v>
      </c>
    </row>
    <row r="205" spans="1:17" ht="33.75">
      <c r="A205" s="14">
        <v>0.01</v>
      </c>
      <c r="B205" s="14">
        <v>0.26000000000000001</v>
      </c>
      <c r="C205" s="14">
        <v>780.72000000000003</v>
      </c>
      <c r="D205" s="14">
        <v>131.94999999999999</v>
      </c>
      <c r="E205" s="15">
        <v>591680.81000000006</v>
      </c>
      <c r="F205" s="14">
        <v>2.23</v>
      </c>
      <c r="G205" s="14">
        <v>6.5</v>
      </c>
      <c r="H205" s="14" t="s">
        <v>65</v>
      </c>
      <c r="I205" s="14">
        <v>6.3700000000000001</v>
      </c>
      <c r="J205" s="14" t="s">
        <v>53</v>
      </c>
      <c r="K205" s="14" t="s">
        <v>67</v>
      </c>
      <c r="L205" s="14" t="s">
        <v>102</v>
      </c>
      <c r="M205" s="14">
        <v>1940550</v>
      </c>
      <c r="N205" s="14" t="str">
        <v>פועלים הנ הת טז- בנק הפועלים</v>
      </c>
    </row>
    <row r="206" spans="1:17" ht="33.75">
      <c r="A206" s="14">
        <v>0.059999999999999998</v>
      </c>
      <c r="B206" s="14">
        <v>0.27000000000000002</v>
      </c>
      <c r="C206" s="15">
        <v>5562.5200000000004</v>
      </c>
      <c r="D206" s="14">
        <v>121.5</v>
      </c>
      <c r="E206" s="15">
        <v>4578204.6699999999</v>
      </c>
      <c r="F206" s="14">
        <v>1.78</v>
      </c>
      <c r="G206" s="14">
        <v>6.0999999999999996</v>
      </c>
      <c r="H206" s="14" t="s">
        <v>65</v>
      </c>
      <c r="I206" s="14">
        <v>4.0199999999999996</v>
      </c>
      <c r="J206" s="14" t="s">
        <v>53</v>
      </c>
      <c r="K206" s="14" t="s">
        <v>67</v>
      </c>
      <c r="L206" s="14" t="s">
        <v>102</v>
      </c>
      <c r="M206" s="14">
        <v>1940410</v>
      </c>
      <c r="N206" s="14" t="str">
        <v>פועלים הנפ' התח' 11- בנק הפועלים</v>
      </c>
    </row>
    <row r="207" spans="1:17" ht="33.75">
      <c r="A207" s="14">
        <v>0.050000000000000003</v>
      </c>
      <c r="B207" s="14">
        <v>0.77000000000000002</v>
      </c>
      <c r="C207" s="15">
        <v>4371.1599999999999</v>
      </c>
      <c r="D207" s="15">
        <v>3129.5</v>
      </c>
      <c r="E207" s="15">
        <v>139676</v>
      </c>
      <c r="F207" s="14">
        <v>0.73999999999999999</v>
      </c>
      <c r="G207" s="14">
        <v>0</v>
      </c>
      <c r="H207" s="14" t="s">
        <v>65</v>
      </c>
      <c r="I207" s="14">
        <v>3.1899999999999999</v>
      </c>
      <c r="J207" s="14" t="s">
        <v>53</v>
      </c>
      <c r="K207" s="14" t="s">
        <v>67</v>
      </c>
      <c r="L207" s="14" t="s">
        <v>125</v>
      </c>
      <c r="M207" s="14">
        <v>1130301</v>
      </c>
      <c r="N207" s="14" t="str">
        <v>תכלית תל בונד צמודות- תכלית תעודות סל</v>
      </c>
    </row>
    <row r="208" spans="1:17" ht="45">
      <c r="A208" s="14">
        <v>0.01</v>
      </c>
      <c r="B208" s="14">
        <v>0.26000000000000001</v>
      </c>
      <c r="C208" s="15">
        <v>1273.05</v>
      </c>
      <c r="D208" s="14">
        <v>108.59999999999999</v>
      </c>
      <c r="E208" s="15">
        <v>1172233.02</v>
      </c>
      <c r="F208" s="14">
        <v>0.78000000000000003</v>
      </c>
      <c r="G208" s="14">
        <v>4.9500000000000002</v>
      </c>
      <c r="H208" s="14" t="s">
        <v>65</v>
      </c>
      <c r="I208" s="14">
        <v>1.52</v>
      </c>
      <c r="J208" s="14" t="s">
        <v>53</v>
      </c>
      <c r="K208" s="14" t="s">
        <v>67</v>
      </c>
      <c r="L208" s="14" t="s">
        <v>159</v>
      </c>
      <c r="M208" s="14">
        <v>1115997</v>
      </c>
      <c r="N208" s="14" t="str">
        <v>תעש אוירית אג"ח ב- תעשיה אווירית</v>
      </c>
    </row>
    <row r="209" spans="1:17" ht="45">
      <c r="A209" s="14">
        <v>0.059999999999999998</v>
      </c>
      <c r="B209" s="14">
        <v>0.44</v>
      </c>
      <c r="C209" s="15">
        <v>5947.7700000000004</v>
      </c>
      <c r="D209" s="14">
        <v>111.5</v>
      </c>
      <c r="E209" s="15">
        <v>5334325.9900000002</v>
      </c>
      <c r="F209" s="14">
        <v>1.79</v>
      </c>
      <c r="G209" s="14">
        <v>4.0999999999999996</v>
      </c>
      <c r="H209" s="14" t="s">
        <v>65</v>
      </c>
      <c r="I209" s="14">
        <v>4.3600000000000003</v>
      </c>
      <c r="J209" s="14" t="s">
        <v>53</v>
      </c>
      <c r="K209" s="14" t="s">
        <v>67</v>
      </c>
      <c r="L209" s="14" t="s">
        <v>159</v>
      </c>
      <c r="M209" s="14">
        <v>1127547</v>
      </c>
      <c r="N209" s="14" t="str">
        <v>תעשיה אוירית סדרה ג- תעשיה אווירית</v>
      </c>
    </row>
    <row r="210" spans="1:17" ht="45">
      <c r="A210" s="14">
        <v>0.029999999999999999</v>
      </c>
      <c r="B210" s="14">
        <v>0.63</v>
      </c>
      <c r="C210" s="15">
        <v>2981.1599999999999</v>
      </c>
      <c r="D210" s="14">
        <v>102.36</v>
      </c>
      <c r="E210" s="15">
        <v>2912422</v>
      </c>
      <c r="F210" s="14">
        <v>0.93000000000000005</v>
      </c>
      <c r="G210" s="14">
        <v>1.45</v>
      </c>
      <c r="H210" s="14" t="s">
        <v>65</v>
      </c>
      <c r="I210" s="14">
        <v>7.7999999999999998</v>
      </c>
      <c r="J210" s="14" t="s">
        <v>53</v>
      </c>
      <c r="K210" s="14" t="s">
        <v>67</v>
      </c>
      <c r="L210" s="14" t="s">
        <v>159</v>
      </c>
      <c r="M210" s="14">
        <v>1133131</v>
      </c>
      <c r="N210" s="14" t="str">
        <v>תעשייה אווירית אג"ח ד- תעשיה אווירית</v>
      </c>
    </row>
    <row r="211" spans="1:17" ht="22.5">
      <c r="A211" s="14">
        <v>0.01</v>
      </c>
      <c r="B211" s="14">
        <v>0.26000000000000001</v>
      </c>
      <c r="C211" s="15">
        <v>1012.92</v>
      </c>
      <c r="D211" s="14">
        <v>113.34999999999999</v>
      </c>
      <c r="E211" s="15">
        <v>893623.73999999999</v>
      </c>
      <c r="F211" s="14">
        <v>1.4399999999999999</v>
      </c>
      <c r="G211" s="14">
        <v>6</v>
      </c>
      <c r="H211" s="14" t="s">
        <v>65</v>
      </c>
      <c r="I211" s="14">
        <v>2.8100000000000001</v>
      </c>
      <c r="J211" s="14" t="s">
        <v>53</v>
      </c>
      <c r="K211" s="14" t="s">
        <v>110</v>
      </c>
      <c r="L211" s="14" t="s">
        <v>116</v>
      </c>
      <c r="M211" s="14">
        <v>1120807</v>
      </c>
      <c r="N211" s="14" t="str">
        <v>*פניקס גיוסי הון ג'- פניקס</v>
      </c>
    </row>
    <row r="212" spans="1:17" ht="33.75">
      <c r="A212" s="14">
        <v>0.01</v>
      </c>
      <c r="B212" s="14">
        <v>0.26000000000000001</v>
      </c>
      <c r="C212" s="14">
        <v>705.33000000000004</v>
      </c>
      <c r="D212" s="14">
        <v>106.34</v>
      </c>
      <c r="E212" s="15">
        <v>663277.93999999994</v>
      </c>
      <c r="F212" s="14">
        <v>2.0099999999999998</v>
      </c>
      <c r="G212" s="14">
        <v>0</v>
      </c>
      <c r="H212" s="14" t="s">
        <v>65</v>
      </c>
      <c r="I212" s="14">
        <v>5.0899999999999999</v>
      </c>
      <c r="J212" s="14" t="s">
        <v>101</v>
      </c>
      <c r="K212" s="14" t="s">
        <v>111</v>
      </c>
      <c r="L212" s="14" t="s">
        <v>102</v>
      </c>
      <c r="M212" s="14">
        <v>1131762</v>
      </c>
      <c r="N212" s="14" t="str">
        <v>אגוד הנפ אגח ז- בנק איגוד</v>
      </c>
    </row>
    <row r="213" spans="1:17" ht="22.5">
      <c r="A213" s="14">
        <v>0.02</v>
      </c>
      <c r="B213" s="14">
        <v>0.32000000000000001</v>
      </c>
      <c r="C213" s="15">
        <v>1507.3</v>
      </c>
      <c r="D213" s="14">
        <v>110.76000000000001</v>
      </c>
      <c r="E213" s="15">
        <v>1360874.26</v>
      </c>
      <c r="F213" s="14">
        <v>1.22</v>
      </c>
      <c r="G213" s="14">
        <v>6.4100000000000001</v>
      </c>
      <c r="H213" s="14" t="s">
        <v>65</v>
      </c>
      <c r="I213" s="14">
        <v>1.52</v>
      </c>
      <c r="J213" s="14" t="s">
        <v>53</v>
      </c>
      <c r="K213" s="14" t="s">
        <v>110</v>
      </c>
      <c r="L213" s="14" t="s">
        <v>104</v>
      </c>
      <c r="M213" s="14">
        <v>7590144</v>
      </c>
      <c r="N213" s="14" t="str">
        <v>גב ים אגח ז- גב ים</v>
      </c>
    </row>
    <row r="214" spans="1:17" ht="33.75">
      <c r="A214" s="14">
        <v>0.02</v>
      </c>
      <c r="B214" s="14">
        <v>0.28999999999999998</v>
      </c>
      <c r="C214" s="15">
        <v>1843.76</v>
      </c>
      <c r="D214" s="14">
        <v>113.5</v>
      </c>
      <c r="E214" s="15">
        <v>1624455.6399999999</v>
      </c>
      <c r="F214" s="14">
        <v>1.3300000000000001</v>
      </c>
      <c r="G214" s="14">
        <v>6.4000000000000004</v>
      </c>
      <c r="H214" s="14" t="s">
        <v>65</v>
      </c>
      <c r="I214" s="14">
        <v>1.6499999999999999</v>
      </c>
      <c r="J214" s="14" t="s">
        <v>53</v>
      </c>
      <c r="K214" s="14" t="s">
        <v>110</v>
      </c>
      <c r="L214" s="14" t="s">
        <v>114</v>
      </c>
      <c r="M214" s="14">
        <v>1260405</v>
      </c>
      <c r="N214" s="14" t="str">
        <v>גזית גלוב ו- גזית גלוב 1982</v>
      </c>
    </row>
    <row r="215" spans="1:17" ht="22.5">
      <c r="A215" s="14">
        <v>0.01</v>
      </c>
      <c r="B215" s="14">
        <v>0.26000000000000001</v>
      </c>
      <c r="C215" s="14">
        <v>999.72000000000003</v>
      </c>
      <c r="D215" s="14">
        <v>109.65000000000001</v>
      </c>
      <c r="E215" s="15">
        <v>911736.59999999998</v>
      </c>
      <c r="F215" s="14">
        <v>3.5</v>
      </c>
      <c r="G215" s="14">
        <v>5.0499999999999998</v>
      </c>
      <c r="H215" s="14" t="s">
        <v>65</v>
      </c>
      <c r="I215" s="14">
        <v>5.3499999999999996</v>
      </c>
      <c r="J215" s="14" t="s">
        <v>53</v>
      </c>
      <c r="K215" s="14" t="s">
        <v>110</v>
      </c>
      <c r="L215" s="14" t="s">
        <v>131</v>
      </c>
      <c r="M215" s="14">
        <v>1131028</v>
      </c>
      <c r="N215" s="14" t="str">
        <v>דה זראסאי אגח ב- דה זראסאי</v>
      </c>
    </row>
    <row r="216" spans="1:17" ht="22.5">
      <c r="A216" s="14">
        <v>0</v>
      </c>
      <c r="B216" s="14">
        <v>0.02</v>
      </c>
      <c r="C216" s="14">
        <v>26.690000000000001</v>
      </c>
      <c r="D216" s="14">
        <v>103.2</v>
      </c>
      <c r="E216" s="15">
        <v>25862</v>
      </c>
      <c r="F216" s="14">
        <v>1.1799999999999999</v>
      </c>
      <c r="G216" s="14">
        <v>3.4900000000000002</v>
      </c>
      <c r="H216" s="14" t="s">
        <v>65</v>
      </c>
      <c r="I216" s="14">
        <v>3.54</v>
      </c>
      <c r="J216" s="14" t="s">
        <v>53</v>
      </c>
      <c r="K216" s="14" t="s">
        <v>110</v>
      </c>
      <c r="L216" s="14" t="s">
        <v>116</v>
      </c>
      <c r="M216" s="14">
        <v>1119197</v>
      </c>
      <c r="N216" s="14" t="str">
        <v>הראל הנפקות אגח ב- הראל השקעות</v>
      </c>
    </row>
    <row r="217" spans="1:17" ht="22.5">
      <c r="A217" s="14">
        <v>0</v>
      </c>
      <c r="B217" s="14">
        <v>0.01</v>
      </c>
      <c r="C217" s="14">
        <v>19.129999999999999</v>
      </c>
      <c r="D217" s="14">
        <v>103.81999999999999</v>
      </c>
      <c r="E217" s="15">
        <v>18428</v>
      </c>
      <c r="F217" s="14">
        <v>1.22</v>
      </c>
      <c r="G217" s="14">
        <v>3.4900000000000002</v>
      </c>
      <c r="H217" s="14" t="s">
        <v>65</v>
      </c>
      <c r="I217" s="14">
        <v>4.46</v>
      </c>
      <c r="J217" s="14" t="s">
        <v>53</v>
      </c>
      <c r="K217" s="14" t="s">
        <v>110</v>
      </c>
      <c r="L217" s="14" t="s">
        <v>116</v>
      </c>
      <c r="M217" s="14">
        <v>1119205</v>
      </c>
      <c r="N217" s="14" t="str">
        <v>הראל הנפקות אגח ג- הראל השקעות</v>
      </c>
    </row>
    <row r="218" spans="1:17" ht="22.5">
      <c r="A218" s="14">
        <v>0.029999999999999999</v>
      </c>
      <c r="B218" s="14">
        <v>0.29999999999999999</v>
      </c>
      <c r="C218" s="15">
        <v>2548.7800000000002</v>
      </c>
      <c r="D218" s="14">
        <v>112.98999999999999</v>
      </c>
      <c r="E218" s="15">
        <v>2255755.5899999999</v>
      </c>
      <c r="F218" s="14">
        <v>1.3600000000000001</v>
      </c>
      <c r="G218" s="14">
        <v>5.7000000000000002</v>
      </c>
      <c r="H218" s="14" t="s">
        <v>65</v>
      </c>
      <c r="I218" s="14">
        <v>2.6499999999999999</v>
      </c>
      <c r="J218" s="14" t="s">
        <v>53</v>
      </c>
      <c r="K218" s="14" t="s">
        <v>110</v>
      </c>
      <c r="L218" s="14" t="s">
        <v>116</v>
      </c>
      <c r="M218" s="14">
        <v>1120138</v>
      </c>
      <c r="N218" s="14" t="str">
        <v>כללביט    אגח ו- כלל החזקות עסקי ביטוח</v>
      </c>
    </row>
    <row r="219" spans="1:17" ht="33.75">
      <c r="A219" s="14">
        <v>0</v>
      </c>
      <c r="B219" s="14">
        <v>0</v>
      </c>
      <c r="C219" s="14">
        <v>3.79</v>
      </c>
      <c r="D219" s="14">
        <v>105.98999999999999</v>
      </c>
      <c r="E219" s="15">
        <v>3580</v>
      </c>
      <c r="F219" s="14">
        <v>1.22</v>
      </c>
      <c r="G219" s="14">
        <v>3.6400000000000001</v>
      </c>
      <c r="H219" s="14" t="s">
        <v>65</v>
      </c>
      <c r="I219" s="14">
        <v>5.5099999999999998</v>
      </c>
      <c r="J219" s="14" t="s">
        <v>53</v>
      </c>
      <c r="K219" s="14" t="s">
        <v>110</v>
      </c>
      <c r="L219" s="14" t="s">
        <v>102</v>
      </c>
      <c r="M219" s="14">
        <v>7410210</v>
      </c>
      <c r="N219" s="14" t="str">
        <v>לאומי מימון שה 301- בנק לאומי</v>
      </c>
    </row>
    <row r="220" spans="1:17" ht="45">
      <c r="A220" s="14">
        <v>0.040000000000000001</v>
      </c>
      <c r="B220" s="14">
        <v>0.29999999999999999</v>
      </c>
      <c r="C220" s="15">
        <v>3825.23</v>
      </c>
      <c r="D220" s="14">
        <v>108.41</v>
      </c>
      <c r="E220" s="15">
        <v>3528480.5800000001</v>
      </c>
      <c r="F220" s="14">
        <v>1.0900000000000001</v>
      </c>
      <c r="G220" s="14">
        <v>6.5</v>
      </c>
      <c r="H220" s="14" t="s">
        <v>65</v>
      </c>
      <c r="I220" s="14">
        <v>1.1299999999999999</v>
      </c>
      <c r="J220" s="14" t="s">
        <v>53</v>
      </c>
      <c r="K220" s="14" t="s">
        <v>110</v>
      </c>
      <c r="L220" s="14" t="s">
        <v>120</v>
      </c>
      <c r="M220" s="14">
        <v>1110931</v>
      </c>
      <c r="N220" s="14" t="str">
        <v>מכתשים אגן אג"ח ד- מכתשים אגן</v>
      </c>
    </row>
    <row r="221" spans="1:17" ht="33.75">
      <c r="A221" s="14">
        <v>0.029999999999999999</v>
      </c>
      <c r="B221" s="14">
        <v>0.34999999999999998</v>
      </c>
      <c r="C221" s="15">
        <v>2809.6999999999998</v>
      </c>
      <c r="D221" s="14">
        <v>108.88</v>
      </c>
      <c r="E221" s="15">
        <v>2580543.5800000001</v>
      </c>
      <c r="F221" s="14">
        <v>1.1399999999999999</v>
      </c>
      <c r="G221" s="14">
        <v>5.5</v>
      </c>
      <c r="H221" s="14" t="s">
        <v>65</v>
      </c>
      <c r="I221" s="14">
        <v>1.6899999999999999</v>
      </c>
      <c r="J221" s="14" t="s">
        <v>53</v>
      </c>
      <c r="K221" s="14" t="s">
        <v>110</v>
      </c>
      <c r="L221" s="14" t="s">
        <v>105</v>
      </c>
      <c r="M221" s="14">
        <v>1118843</v>
      </c>
      <c r="N221" s="14" t="str">
        <v>פרטנר אגח ה- פרטנר</v>
      </c>
    </row>
    <row r="222" spans="1:17" ht="33.75">
      <c r="A222" s="14">
        <v>0</v>
      </c>
      <c r="B222" s="14">
        <v>0</v>
      </c>
      <c r="C222" s="14">
        <v>17.210000000000001</v>
      </c>
      <c r="D222" s="14">
        <v>99.799999999999997</v>
      </c>
      <c r="E222" s="15">
        <v>17241</v>
      </c>
      <c r="F222" s="14">
        <v>1.46</v>
      </c>
      <c r="G222" s="14">
        <v>2.8500000000000001</v>
      </c>
      <c r="H222" s="14" t="s">
        <v>65</v>
      </c>
      <c r="I222" s="14">
        <v>5.0599999999999996</v>
      </c>
      <c r="J222" s="14" t="s">
        <v>53</v>
      </c>
      <c r="K222" s="14" t="s">
        <v>110</v>
      </c>
      <c r="L222" s="14" t="s">
        <v>105</v>
      </c>
      <c r="M222" s="14">
        <v>1118835</v>
      </c>
      <c r="N222" s="14" t="str">
        <v>פרטנר ק.4- פרטנר</v>
      </c>
    </row>
    <row r="223" spans="1:17" ht="22.5">
      <c r="A223" s="14">
        <v>0.050000000000000003</v>
      </c>
      <c r="B223" s="14">
        <v>0.26000000000000001</v>
      </c>
      <c r="C223" s="15">
        <v>4555.3999999999996</v>
      </c>
      <c r="D223" s="14">
        <v>117.69</v>
      </c>
      <c r="E223" s="15">
        <v>3870676.8700000001</v>
      </c>
      <c r="F223" s="14">
        <v>1.5900000000000001</v>
      </c>
      <c r="G223" s="14">
        <v>8.5</v>
      </c>
      <c r="H223" s="14" t="s">
        <v>65</v>
      </c>
      <c r="I223" s="14">
        <v>1.8799999999999999</v>
      </c>
      <c r="J223" s="14" t="s">
        <v>101</v>
      </c>
      <c r="K223" s="14" t="s">
        <v>124</v>
      </c>
      <c r="L223" s="14" t="s">
        <v>125</v>
      </c>
      <c r="M223" s="14">
        <v>1115070</v>
      </c>
      <c r="N223" s="14" t="str">
        <v>*דלק קבוצה טו- קבוצת דלק בע"מ</v>
      </c>
    </row>
    <row r="224" spans="1:17" ht="22.5">
      <c r="A224" s="14">
        <v>0.01</v>
      </c>
      <c r="B224" s="14">
        <v>0.26000000000000001</v>
      </c>
      <c r="C224" s="15">
        <v>1364.3499999999999</v>
      </c>
      <c r="D224" s="14">
        <v>124.93000000000001</v>
      </c>
      <c r="E224" s="15">
        <v>1092088.9299999999</v>
      </c>
      <c r="F224" s="14">
        <v>2.1400000000000001</v>
      </c>
      <c r="G224" s="14">
        <v>8.5</v>
      </c>
      <c r="H224" s="14" t="s">
        <v>65</v>
      </c>
      <c r="I224" s="14">
        <v>3.2999999999999998</v>
      </c>
      <c r="J224" s="14" t="s">
        <v>101</v>
      </c>
      <c r="K224" s="14" t="s">
        <v>124</v>
      </c>
      <c r="L224" s="14" t="s">
        <v>125</v>
      </c>
      <c r="M224" s="14">
        <v>1115062</v>
      </c>
      <c r="N224" s="14" t="str">
        <v>*דלק קבוצה יד- קבוצת דלק בע"מ</v>
      </c>
    </row>
    <row r="225" spans="1:17" ht="33.75">
      <c r="A225" s="14">
        <v>0.01</v>
      </c>
      <c r="B225" s="14">
        <v>0.11</v>
      </c>
      <c r="C225" s="14">
        <v>595.96000000000004</v>
      </c>
      <c r="D225" s="14">
        <v>102.16</v>
      </c>
      <c r="E225" s="15">
        <v>583361</v>
      </c>
      <c r="F225" s="14">
        <v>1.21</v>
      </c>
      <c r="G225" s="14">
        <v>2.25</v>
      </c>
      <c r="H225" s="14" t="s">
        <v>65</v>
      </c>
      <c r="I225" s="14">
        <v>4.9699999999999998</v>
      </c>
      <c r="J225" s="14" t="s">
        <v>101</v>
      </c>
      <c r="K225" s="14" t="s">
        <v>124</v>
      </c>
      <c r="L225" s="14" t="s">
        <v>102</v>
      </c>
      <c r="M225" s="14">
        <v>1121854</v>
      </c>
      <c r="N225" s="14" t="str">
        <v>אגוד הנפק התח יח- בנק איגוד</v>
      </c>
    </row>
    <row r="226" spans="1:17" ht="22.5">
      <c r="A226" s="14">
        <v>0</v>
      </c>
      <c r="B226" s="14">
        <v>0.17999999999999999</v>
      </c>
      <c r="C226" s="14">
        <v>464.42000000000002</v>
      </c>
      <c r="D226" s="14">
        <v>104.90000000000001</v>
      </c>
      <c r="E226" s="15">
        <v>442722</v>
      </c>
      <c r="F226" s="14">
        <v>3.0699999999999998</v>
      </c>
      <c r="G226" s="14">
        <v>3.75</v>
      </c>
      <c r="H226" s="14" t="s">
        <v>65</v>
      </c>
      <c r="I226" s="14">
        <v>5.4800000000000004</v>
      </c>
      <c r="J226" s="14" t="s">
        <v>53</v>
      </c>
      <c r="K226" s="14" t="s">
        <v>121</v>
      </c>
      <c r="L226" s="14" t="s">
        <v>125</v>
      </c>
      <c r="M226" s="14">
        <v>7390149</v>
      </c>
      <c r="N226" s="14" t="str">
        <v>אלקטרה אג''ח ד- אלקטרה</v>
      </c>
    </row>
    <row r="227" spans="1:17" ht="33.75">
      <c r="A227" s="14">
        <v>0.040000000000000001</v>
      </c>
      <c r="B227" s="14">
        <v>0.53000000000000003</v>
      </c>
      <c r="C227" s="15">
        <v>4184.4700000000003</v>
      </c>
      <c r="D227" s="14">
        <v>112.05</v>
      </c>
      <c r="E227" s="15">
        <v>3734464.9700000002</v>
      </c>
      <c r="F227" s="14">
        <v>2.3100000000000001</v>
      </c>
      <c r="G227" s="14">
        <v>6.5</v>
      </c>
      <c r="H227" s="14" t="s">
        <v>65</v>
      </c>
      <c r="I227" s="14">
        <v>2.7999999999999998</v>
      </c>
      <c r="J227" s="14" t="s">
        <v>101</v>
      </c>
      <c r="K227" s="14" t="s">
        <v>124</v>
      </c>
      <c r="L227" s="14" t="s">
        <v>105</v>
      </c>
      <c r="M227" s="14">
        <v>1120872</v>
      </c>
      <c r="N227" s="14" t="str">
        <v>בי קומיונק אגח ב- בי.קומיוניקיישנס</v>
      </c>
    </row>
    <row r="228" spans="1:17" ht="33.75">
      <c r="A228" s="14">
        <v>0.01</v>
      </c>
      <c r="B228" s="14">
        <v>0.26000000000000001</v>
      </c>
      <c r="C228" s="15">
        <v>1054.28</v>
      </c>
      <c r="D228" s="14">
        <v>124.37</v>
      </c>
      <c r="E228" s="15">
        <v>847696.08999999997</v>
      </c>
      <c r="F228" s="14">
        <v>2.48</v>
      </c>
      <c r="G228" s="14">
        <v>6.4000000000000004</v>
      </c>
      <c r="H228" s="14" t="s">
        <v>65</v>
      </c>
      <c r="I228" s="14">
        <v>5.25</v>
      </c>
      <c r="J228" s="14" t="s">
        <v>53</v>
      </c>
      <c r="K228" s="14" t="s">
        <v>121</v>
      </c>
      <c r="L228" s="14" t="s">
        <v>102</v>
      </c>
      <c r="M228" s="14">
        <v>6910137</v>
      </c>
      <c r="N228" s="14" t="str">
        <v>דיסק התחייבות יא- בנק דיסקונט</v>
      </c>
    </row>
    <row r="229" spans="1:17" ht="33.75">
      <c r="A229" s="14">
        <v>0.02</v>
      </c>
      <c r="B229" s="14">
        <v>0.26000000000000001</v>
      </c>
      <c r="C229" s="15">
        <v>2042.6400000000001</v>
      </c>
      <c r="D229" s="14">
        <v>109.3</v>
      </c>
      <c r="E229" s="15">
        <v>1868841.52</v>
      </c>
      <c r="F229" s="14">
        <v>0.90000000000000002</v>
      </c>
      <c r="G229" s="14">
        <v>6.7999999999999998</v>
      </c>
      <c r="H229" s="14" t="s">
        <v>65</v>
      </c>
      <c r="I229" s="14">
        <v>0.92000000000000004</v>
      </c>
      <c r="J229" s="14" t="s">
        <v>53</v>
      </c>
      <c r="K229" s="14" t="s">
        <v>121</v>
      </c>
      <c r="L229" s="14" t="s">
        <v>102</v>
      </c>
      <c r="M229" s="14">
        <v>7480064</v>
      </c>
      <c r="N229" s="14" t="str">
        <v>דיסקונט מנפ' ז- בנק דיסקונט</v>
      </c>
    </row>
    <row r="230" spans="1:17" ht="33.75">
      <c r="A230" s="14">
        <v>0</v>
      </c>
      <c r="B230" s="14">
        <v>0.01</v>
      </c>
      <c r="C230" s="14">
        <v>63.899999999999999</v>
      </c>
      <c r="D230" s="14">
        <v>103.22</v>
      </c>
      <c r="E230" s="15">
        <v>61906</v>
      </c>
      <c r="F230" s="14">
        <v>1.1699999999999999</v>
      </c>
      <c r="G230" s="14">
        <v>3.6600000000000001</v>
      </c>
      <c r="H230" s="14" t="s">
        <v>65</v>
      </c>
      <c r="I230" s="14">
        <v>2.8300000000000001</v>
      </c>
      <c r="J230" s="14" t="s">
        <v>53</v>
      </c>
      <c r="K230" s="14" t="s">
        <v>121</v>
      </c>
      <c r="L230" s="14" t="s">
        <v>102</v>
      </c>
      <c r="M230" s="14">
        <v>7480106</v>
      </c>
      <c r="N230" s="14" t="str">
        <v>דיסקונט מנפיקים הת' ט- בנק דיסקונט</v>
      </c>
    </row>
    <row r="231" spans="1:17" ht="33.75">
      <c r="A231" s="14">
        <v>0.029999999999999999</v>
      </c>
      <c r="B231" s="14">
        <v>0.33000000000000002</v>
      </c>
      <c r="C231" s="15">
        <v>2823.04</v>
      </c>
      <c r="D231" s="14">
        <v>114.84999999999999</v>
      </c>
      <c r="E231" s="15">
        <v>2458022.4100000001</v>
      </c>
      <c r="F231" s="14">
        <v>1.29</v>
      </c>
      <c r="G231" s="14">
        <v>6.0999999999999996</v>
      </c>
      <c r="H231" s="14" t="s">
        <v>65</v>
      </c>
      <c r="I231" s="14">
        <v>2.2999999999999998</v>
      </c>
      <c r="J231" s="14" t="s">
        <v>53</v>
      </c>
      <c r="K231" s="14" t="s">
        <v>121</v>
      </c>
      <c r="L231" s="14" t="s">
        <v>102</v>
      </c>
      <c r="M231" s="14">
        <v>7480031</v>
      </c>
      <c r="N231" s="14" t="str">
        <v>דיסקונט מנפיקים התחייבות ה- בנק דיסקונט</v>
      </c>
    </row>
    <row r="232" spans="1:17" ht="22.5">
      <c r="A232" s="14">
        <v>0.01</v>
      </c>
      <c r="B232" s="14">
        <v>0.20000000000000001</v>
      </c>
      <c r="C232" s="14">
        <v>896.63999999999999</v>
      </c>
      <c r="D232" s="14">
        <v>109.78</v>
      </c>
      <c r="E232" s="15">
        <v>816762</v>
      </c>
      <c r="F232" s="14">
        <v>3.5299999999999998</v>
      </c>
      <c r="G232" s="14">
        <v>0</v>
      </c>
      <c r="H232" s="14" t="s">
        <v>65</v>
      </c>
      <c r="I232" s="14">
        <v>6.21</v>
      </c>
      <c r="J232" s="14" t="s">
        <v>101</v>
      </c>
      <c r="K232" s="14" t="s">
        <v>124</v>
      </c>
      <c r="L232" s="14" t="s">
        <v>117</v>
      </c>
      <c r="M232" s="14">
        <v>6270144</v>
      </c>
      <c r="N232" s="14" t="str">
        <v>דלתא אג"ח א- דלתא גליל</v>
      </c>
    </row>
    <row r="233" spans="1:17" ht="22.5">
      <c r="A233" s="14">
        <v>0.01</v>
      </c>
      <c r="B233" s="14">
        <v>0.48999999999999999</v>
      </c>
      <c r="C233" s="14">
        <v>815.45000000000005</v>
      </c>
      <c r="D233" s="14">
        <v>99.810000000000002</v>
      </c>
      <c r="E233" s="15">
        <v>817000</v>
      </c>
      <c r="F233" s="14">
        <v>2.3500000000000001</v>
      </c>
      <c r="G233" s="14">
        <v>2.3300000000000001</v>
      </c>
      <c r="H233" s="14" t="s">
        <v>65</v>
      </c>
      <c r="I233" s="14">
        <v>8.9900000000000002</v>
      </c>
      <c r="J233" s="14" t="s">
        <v>101</v>
      </c>
      <c r="K233" s="14" t="s">
        <v>124</v>
      </c>
      <c r="L233" s="14" t="s">
        <v>117</v>
      </c>
      <c r="M233" s="14" t="str">
        <v>L0062701516</v>
      </c>
      <c r="N233" s="14" t="str">
        <v>דלתא אג'ח ב'024- דלתא גליל</v>
      </c>
    </row>
    <row r="234" spans="1:17" ht="22.5">
      <c r="A234" s="14">
        <v>0.029999999999999999</v>
      </c>
      <c r="B234" s="14">
        <v>1.3500000000000001</v>
      </c>
      <c r="C234" s="15">
        <v>3145.4499999999998</v>
      </c>
      <c r="D234" s="14">
        <v>121.11</v>
      </c>
      <c r="E234" s="15">
        <v>2597184.4300000002</v>
      </c>
      <c r="F234" s="14">
        <v>2.1699999999999999</v>
      </c>
      <c r="G234" s="14">
        <v>7.5999999999999996</v>
      </c>
      <c r="H234" s="14" t="s">
        <v>65</v>
      </c>
      <c r="I234" s="14">
        <v>3.3900000000000001</v>
      </c>
      <c r="J234" s="14" t="s">
        <v>101</v>
      </c>
      <c r="K234" s="14" t="s">
        <v>124</v>
      </c>
      <c r="L234" s="14" t="s">
        <v>117</v>
      </c>
      <c r="M234" s="14">
        <v>6270136</v>
      </c>
      <c r="N234" s="14" t="str">
        <v>דלתא ה- דלתא גליל</v>
      </c>
    </row>
    <row r="235" spans="1:17" ht="33.75">
      <c r="A235" s="14">
        <v>0.02</v>
      </c>
      <c r="B235" s="14">
        <v>0.26000000000000001</v>
      </c>
      <c r="C235" s="15">
        <v>1578.54</v>
      </c>
      <c r="D235" s="14">
        <v>113.36</v>
      </c>
      <c r="E235" s="15">
        <v>1392498.9099999999</v>
      </c>
      <c r="F235" s="14">
        <v>2.6000000000000001</v>
      </c>
      <c r="G235" s="14">
        <v>6.9000000000000004</v>
      </c>
      <c r="H235" s="14" t="s">
        <v>65</v>
      </c>
      <c r="I235" s="14">
        <v>3.0099999999999998</v>
      </c>
      <c r="J235" s="14" t="s">
        <v>101</v>
      </c>
      <c r="K235" s="14" t="s">
        <v>124</v>
      </c>
      <c r="L235" s="14" t="s">
        <v>105</v>
      </c>
      <c r="M235" s="14">
        <v>1123264</v>
      </c>
      <c r="N235" s="14" t="str">
        <v>הוט       אגח ב- הוט</v>
      </c>
    </row>
    <row r="236" spans="1:17" ht="22.5">
      <c r="A236" s="14">
        <v>0.029999999999999999</v>
      </c>
      <c r="B236" s="14">
        <v>0.35999999999999999</v>
      </c>
      <c r="C236" s="15">
        <v>2599.5999999999999</v>
      </c>
      <c r="D236" s="14">
        <v>111.14</v>
      </c>
      <c r="E236" s="15">
        <v>2339028.8599999999</v>
      </c>
      <c r="F236" s="14">
        <v>1.6100000000000001</v>
      </c>
      <c r="G236" s="14">
        <v>6</v>
      </c>
      <c r="H236" s="14" t="s">
        <v>65</v>
      </c>
      <c r="I236" s="14">
        <v>2.1299999999999999</v>
      </c>
      <c r="J236" s="14" t="s">
        <v>53</v>
      </c>
      <c r="K236" s="14" t="s">
        <v>121</v>
      </c>
      <c r="L236" s="14" t="s">
        <v>125</v>
      </c>
      <c r="M236" s="14">
        <v>5760202</v>
      </c>
      <c r="N236" s="14" t="str">
        <v>חברה לישראל אגח 9- חברה לישראל</v>
      </c>
    </row>
    <row r="237" spans="1:17" ht="22.5">
      <c r="A237" s="14">
        <v>0.059999999999999998</v>
      </c>
      <c r="B237" s="14">
        <v>0.56999999999999995</v>
      </c>
      <c r="C237" s="15">
        <v>5184.6499999999996</v>
      </c>
      <c r="D237" s="14">
        <v>108.34999999999999</v>
      </c>
      <c r="E237" s="15">
        <v>4785097.0999999996</v>
      </c>
      <c r="F237" s="14">
        <v>1.5700000000000001</v>
      </c>
      <c r="G237" s="14">
        <v>2.5499999999999998</v>
      </c>
      <c r="H237" s="14" t="s">
        <v>65</v>
      </c>
      <c r="I237" s="14">
        <v>6.2000000000000002</v>
      </c>
      <c r="J237" s="14" t="s">
        <v>53</v>
      </c>
      <c r="K237" s="14" t="s">
        <v>121</v>
      </c>
      <c r="L237" s="14" t="s">
        <v>104</v>
      </c>
      <c r="M237" s="14">
        <v>3230166</v>
      </c>
      <c r="N237" s="14" t="str">
        <v>מליסרון אג''ח ח- מליסרון</v>
      </c>
    </row>
    <row r="238" spans="1:17" ht="33.75">
      <c r="A238" s="14">
        <v>0.029999999999999999</v>
      </c>
      <c r="B238" s="14">
        <v>0.29999999999999999</v>
      </c>
      <c r="C238" s="15">
        <v>2945.1100000000001</v>
      </c>
      <c r="D238" s="14">
        <v>110.84</v>
      </c>
      <c r="E238" s="15">
        <v>2657077.9100000001</v>
      </c>
      <c r="F238" s="14">
        <v>1.22</v>
      </c>
      <c r="G238" s="14">
        <v>6.25</v>
      </c>
      <c r="H238" s="14" t="s">
        <v>65</v>
      </c>
      <c r="I238" s="14">
        <v>1.22</v>
      </c>
      <c r="J238" s="14" t="s">
        <v>53</v>
      </c>
      <c r="K238" s="14" t="s">
        <v>121</v>
      </c>
      <c r="L238" s="14" t="s">
        <v>105</v>
      </c>
      <c r="M238" s="14">
        <v>1113661</v>
      </c>
      <c r="N238" s="14" t="str">
        <v>סלקום     ה- סלקום</v>
      </c>
    </row>
    <row r="239" spans="1:17" ht="33.75">
      <c r="A239" s="14">
        <v>0.01</v>
      </c>
      <c r="B239" s="14">
        <v>0.26000000000000001</v>
      </c>
      <c r="C239" s="14">
        <v>876.53999999999996</v>
      </c>
      <c r="D239" s="14">
        <v>118.14</v>
      </c>
      <c r="E239" s="15">
        <v>741947.65000000002</v>
      </c>
      <c r="F239" s="14">
        <v>1.9099999999999999</v>
      </c>
      <c r="G239" s="14">
        <v>6.7400000000000002</v>
      </c>
      <c r="H239" s="14" t="s">
        <v>65</v>
      </c>
      <c r="I239" s="14">
        <v>3.0499999999999998</v>
      </c>
      <c r="J239" s="14" t="s">
        <v>53</v>
      </c>
      <c r="K239" s="14" t="s">
        <v>121</v>
      </c>
      <c r="L239" s="14" t="s">
        <v>105</v>
      </c>
      <c r="M239" s="14">
        <v>1126002</v>
      </c>
      <c r="N239" s="14" t="str">
        <v>סלקום אגח ז- סלקום</v>
      </c>
    </row>
    <row r="240" spans="1:17" ht="33.75">
      <c r="A240" s="14">
        <v>0</v>
      </c>
      <c r="B240" s="14">
        <v>0.01</v>
      </c>
      <c r="C240" s="14">
        <v>408.92000000000002</v>
      </c>
      <c r="D240" s="14">
        <v>103.53</v>
      </c>
      <c r="E240" s="15">
        <v>394974</v>
      </c>
      <c r="F240" s="14">
        <v>1.6699999999999999</v>
      </c>
      <c r="G240" s="14">
        <v>3.9500000000000002</v>
      </c>
      <c r="H240" s="14" t="s">
        <v>65</v>
      </c>
      <c r="I240" s="14">
        <v>4.4100000000000001</v>
      </c>
      <c r="J240" s="14" t="s">
        <v>53</v>
      </c>
      <c r="K240" s="14" t="s">
        <v>121</v>
      </c>
      <c r="L240" s="14" t="s">
        <v>122</v>
      </c>
      <c r="M240" s="14">
        <v>1114073</v>
      </c>
      <c r="N240" s="14" t="str">
        <v>פז נפט    ג- פז נפט</v>
      </c>
    </row>
    <row r="241" spans="1:17" ht="22.5">
      <c r="A241" s="14">
        <v>0.01</v>
      </c>
      <c r="B241" s="14">
        <v>0.27000000000000002</v>
      </c>
      <c r="C241" s="14">
        <v>993.27999999999997</v>
      </c>
      <c r="D241" s="14">
        <v>109.06</v>
      </c>
      <c r="E241" s="15">
        <v>910764.78000000003</v>
      </c>
      <c r="F241" s="14">
        <v>1.29</v>
      </c>
      <c r="G241" s="14">
        <v>5.4500000000000002</v>
      </c>
      <c r="H241" s="14" t="s">
        <v>65</v>
      </c>
      <c r="I241" s="14">
        <v>1.3</v>
      </c>
      <c r="J241" s="14" t="s">
        <v>53</v>
      </c>
      <c r="K241" s="14" t="s">
        <v>121</v>
      </c>
      <c r="L241" s="14" t="s">
        <v>132</v>
      </c>
      <c r="M241" s="14">
        <v>7770167</v>
      </c>
      <c r="N241" s="14" t="str">
        <v>שופרסל אג"ח ג'- שופרסל</v>
      </c>
    </row>
    <row r="242" spans="1:17" ht="22.5">
      <c r="A242" s="14">
        <v>0.01</v>
      </c>
      <c r="B242" s="14">
        <v>0.28000000000000003</v>
      </c>
      <c r="C242" s="15">
        <v>1259.1600000000001</v>
      </c>
      <c r="D242" s="14">
        <v>107.93000000000001</v>
      </c>
      <c r="E242" s="15">
        <v>1166676.3100000001</v>
      </c>
      <c r="F242" s="14">
        <v>3.8599999999999999</v>
      </c>
      <c r="G242" s="14">
        <v>0</v>
      </c>
      <c r="H242" s="14" t="s">
        <v>65</v>
      </c>
      <c r="I242" s="14">
        <v>6.6699999999999999</v>
      </c>
      <c r="J242" s="14" t="s">
        <v>53</v>
      </c>
      <c r="K242" s="14" t="s">
        <v>121</v>
      </c>
      <c r="L242" s="14" t="s">
        <v>132</v>
      </c>
      <c r="M242" s="14">
        <v>7770209</v>
      </c>
      <c r="N242" s="14" t="str">
        <v>שופרסל אגח ה- שופרסל</v>
      </c>
    </row>
    <row r="243" spans="1:17" ht="22.5">
      <c r="A243" s="14">
        <v>0.02</v>
      </c>
      <c r="B243" s="14">
        <v>0.26000000000000001</v>
      </c>
      <c r="C243" s="15">
        <v>1903.1400000000001</v>
      </c>
      <c r="D243" s="14">
        <v>113.06999999999999</v>
      </c>
      <c r="E243" s="15">
        <v>1683155.25</v>
      </c>
      <c r="F243" s="14">
        <v>3.8999999999999999</v>
      </c>
      <c r="G243" s="14">
        <v>0</v>
      </c>
      <c r="H243" s="14" t="s">
        <v>65</v>
      </c>
      <c r="I243" s="14">
        <v>6.0499999999999998</v>
      </c>
      <c r="J243" s="14" t="s">
        <v>101</v>
      </c>
      <c r="K243" s="14" t="s">
        <v>124</v>
      </c>
      <c r="L243" s="14" t="s">
        <v>131</v>
      </c>
      <c r="M243" s="14">
        <v>1129741</v>
      </c>
      <c r="N243" s="14" t="str">
        <v>שיכון ובינוי אגח ז- שיכון ובינוי</v>
      </c>
    </row>
    <row r="244" spans="1:17" ht="22.5">
      <c r="A244" s="14">
        <v>0.01</v>
      </c>
      <c r="B244" s="14">
        <v>0.26000000000000001</v>
      </c>
      <c r="C244" s="15">
        <v>1105.02</v>
      </c>
      <c r="D244" s="14">
        <v>113.12</v>
      </c>
      <c r="E244" s="15">
        <v>976860.70999999996</v>
      </c>
      <c r="F244" s="14">
        <v>1.96</v>
      </c>
      <c r="G244" s="14">
        <v>6.2999999999999998</v>
      </c>
      <c r="H244" s="14" t="s">
        <v>65</v>
      </c>
      <c r="I244" s="14">
        <v>2.5600000000000001</v>
      </c>
      <c r="J244" s="14" t="s">
        <v>53</v>
      </c>
      <c r="K244" s="14" t="s">
        <v>136</v>
      </c>
      <c r="L244" s="14" t="s">
        <v>117</v>
      </c>
      <c r="M244" s="14">
        <v>1126317</v>
      </c>
      <c r="N244" s="14" t="str">
        <v>אבגול אג''ח ב'- אבגול</v>
      </c>
    </row>
    <row r="245" spans="1:17" ht="22.5">
      <c r="A245" s="14">
        <v>0</v>
      </c>
      <c r="B245" s="14">
        <v>0.12</v>
      </c>
      <c r="C245" s="14">
        <v>127.44</v>
      </c>
      <c r="D245" s="14">
        <v>106.2</v>
      </c>
      <c r="E245" s="15">
        <v>120000</v>
      </c>
      <c r="F245" s="14">
        <v>1.6000000000000001</v>
      </c>
      <c r="G245" s="14">
        <v>5.7999999999999998</v>
      </c>
      <c r="H245" s="14" t="s">
        <v>65</v>
      </c>
      <c r="I245" s="14">
        <v>1.46</v>
      </c>
      <c r="J245" s="14" t="s">
        <v>53</v>
      </c>
      <c r="K245" s="14" t="s">
        <v>136</v>
      </c>
      <c r="L245" s="14" t="s">
        <v>160</v>
      </c>
      <c r="M245" s="14">
        <v>1750108</v>
      </c>
      <c r="N245" s="14" t="str">
        <v>איביאי  אגח ב- אי.בי.איי השקעות</v>
      </c>
    </row>
    <row r="246" spans="1:17" ht="33.75">
      <c r="A246" s="14">
        <v>0</v>
      </c>
      <c r="B246" s="14">
        <v>0.029999999999999999</v>
      </c>
      <c r="C246" s="14">
        <v>233.11000000000001</v>
      </c>
      <c r="D246" s="14">
        <v>100.77</v>
      </c>
      <c r="E246" s="15">
        <v>231326</v>
      </c>
      <c r="F246" s="14">
        <v>4.3700000000000001</v>
      </c>
      <c r="G246" s="14">
        <v>4.2000000000000002</v>
      </c>
      <c r="H246" s="14" t="s">
        <v>65</v>
      </c>
      <c r="I246" s="14">
        <v>5.2300000000000004</v>
      </c>
      <c r="J246" s="14" t="s">
        <v>53</v>
      </c>
      <c r="K246" s="14" t="s">
        <v>136</v>
      </c>
      <c r="L246" s="14" t="s">
        <v>131</v>
      </c>
      <c r="M246" s="14">
        <v>1132331</v>
      </c>
      <c r="N246" s="14" t="str">
        <v>אשטרום קב אגח ב- קבוצת אשטרום בע''מ</v>
      </c>
    </row>
    <row r="247" spans="1:17" ht="33.75">
      <c r="A247" s="14">
        <v>0.01</v>
      </c>
      <c r="B247" s="14">
        <v>0.26000000000000001</v>
      </c>
      <c r="C247" s="14">
        <v>754.08000000000004</v>
      </c>
      <c r="D247" s="14">
        <v>106.77</v>
      </c>
      <c r="E247" s="15">
        <v>706266.92000000004</v>
      </c>
      <c r="F247" s="14">
        <v>1.26</v>
      </c>
      <c r="G247" s="14">
        <v>6.6500000000000004</v>
      </c>
      <c r="H247" s="14" t="s">
        <v>65</v>
      </c>
      <c r="I247" s="14">
        <v>1.1399999999999999</v>
      </c>
      <c r="J247" s="14" t="s">
        <v>101</v>
      </c>
      <c r="K247" s="14" t="s">
        <v>137</v>
      </c>
      <c r="L247" s="14" t="s">
        <v>122</v>
      </c>
      <c r="M247" s="14">
        <v>1115252</v>
      </c>
      <c r="N247" s="14" t="str">
        <v>דור אלון  ד- דור אלון</v>
      </c>
    </row>
    <row r="248" spans="1:17" ht="22.5">
      <c r="A248" s="14">
        <v>0.01</v>
      </c>
      <c r="B248" s="14">
        <v>0.26000000000000001</v>
      </c>
      <c r="C248" s="14">
        <v>597.82000000000005</v>
      </c>
      <c r="D248" s="14">
        <v>109.14</v>
      </c>
      <c r="E248" s="15">
        <v>547758.41000000003</v>
      </c>
      <c r="F248" s="14">
        <v>2.73</v>
      </c>
      <c r="G248" s="14">
        <v>0</v>
      </c>
      <c r="H248" s="14" t="s">
        <v>65</v>
      </c>
      <c r="I248" s="14">
        <v>2.7799999999999998</v>
      </c>
      <c r="J248" s="14" t="s">
        <v>101</v>
      </c>
      <c r="K248" s="14" t="s">
        <v>137</v>
      </c>
      <c r="L248" s="14" t="s">
        <v>128</v>
      </c>
      <c r="M248" s="14">
        <v>1129667</v>
      </c>
      <c r="N248" s="14" t="str">
        <v>דימרי אג"ח ד- דמרי</v>
      </c>
    </row>
    <row r="249" spans="1:17" ht="22.5">
      <c r="A249" s="14">
        <v>0.01</v>
      </c>
      <c r="B249" s="14">
        <v>0.26000000000000001</v>
      </c>
      <c r="C249" s="14">
        <v>881.58000000000004</v>
      </c>
      <c r="D249" s="14">
        <v>114.93000000000001</v>
      </c>
      <c r="E249" s="15">
        <v>767060.81999999995</v>
      </c>
      <c r="F249" s="14">
        <v>3.1899999999999999</v>
      </c>
      <c r="G249" s="14">
        <v>7.2000000000000002</v>
      </c>
      <c r="H249" s="14" t="s">
        <v>65</v>
      </c>
      <c r="I249" s="14">
        <v>3.1400000000000001</v>
      </c>
      <c r="J249" s="14" t="s">
        <v>101</v>
      </c>
      <c r="K249" s="14" t="s">
        <v>137</v>
      </c>
      <c r="L249" s="14" t="s">
        <v>128</v>
      </c>
      <c r="M249" s="14">
        <v>6130165</v>
      </c>
      <c r="N249" s="14" t="str">
        <v>ישרס     אגח יא- ישרס</v>
      </c>
    </row>
    <row r="250" spans="1:17" ht="22.5">
      <c r="A250" s="14">
        <v>0</v>
      </c>
      <c r="B250" s="14">
        <v>0.01</v>
      </c>
      <c r="C250" s="14">
        <v>10.380000000000001</v>
      </c>
      <c r="D250" s="14">
        <v>102.64</v>
      </c>
      <c r="E250" s="15">
        <v>10110.16</v>
      </c>
      <c r="F250" s="14">
        <v>1.3899999999999999</v>
      </c>
      <c r="G250" s="14">
        <v>5.7000000000000002</v>
      </c>
      <c r="H250" s="14" t="s">
        <v>65</v>
      </c>
      <c r="I250" s="14">
        <v>0.14999999999999999</v>
      </c>
      <c r="J250" s="14" t="s">
        <v>53</v>
      </c>
      <c r="K250" s="14" t="s">
        <v>136</v>
      </c>
      <c r="L250" s="14" t="s">
        <v>139</v>
      </c>
      <c r="M250" s="14">
        <v>6990170</v>
      </c>
      <c r="N250" s="14" t="str">
        <v>נכסים בנין ה- נכסים ובניין</v>
      </c>
    </row>
    <row r="251" spans="1:17" ht="33.75">
      <c r="A251" s="14">
        <v>0.02</v>
      </c>
      <c r="B251" s="14">
        <v>1.7</v>
      </c>
      <c r="C251" s="15">
        <v>2111.5900000000001</v>
      </c>
      <c r="D251" s="14">
        <v>121.59999999999999</v>
      </c>
      <c r="E251" s="15">
        <v>1736503</v>
      </c>
      <c r="F251" s="14">
        <v>0.34000000000000002</v>
      </c>
      <c r="G251" s="14">
        <v>5.7000000000000002</v>
      </c>
      <c r="H251" s="14" t="s">
        <v>65</v>
      </c>
      <c r="I251" s="14">
        <v>2.8900000000000001</v>
      </c>
      <c r="J251" s="14" t="s">
        <v>140</v>
      </c>
      <c r="K251" s="14" t="s">
        <v>136</v>
      </c>
      <c r="L251" s="14" t="s">
        <v>122</v>
      </c>
      <c r="M251" s="14">
        <v>6430136</v>
      </c>
      <c r="N251" s="14" t="str">
        <v>נפטא אג"ח 7- נפטא</v>
      </c>
    </row>
    <row r="252" spans="1:17" ht="33.75">
      <c r="A252" s="14">
        <v>0.01</v>
      </c>
      <c r="B252" s="14">
        <v>0.56000000000000005</v>
      </c>
      <c r="C252" s="14">
        <v>675.99000000000001</v>
      </c>
      <c r="D252" s="14">
        <v>118.44</v>
      </c>
      <c r="E252" s="15">
        <v>570559.97999999998</v>
      </c>
      <c r="F252" s="14">
        <v>3.0299999999999998</v>
      </c>
      <c r="G252" s="14">
        <v>9</v>
      </c>
      <c r="H252" s="14" t="s">
        <v>65</v>
      </c>
      <c r="I252" s="14">
        <v>2.73</v>
      </c>
      <c r="J252" s="14" t="s">
        <v>101</v>
      </c>
      <c r="K252" s="14" t="s">
        <v>137</v>
      </c>
      <c r="L252" s="14" t="s">
        <v>114</v>
      </c>
      <c r="M252" s="14">
        <v>1127661</v>
      </c>
      <c r="N252" s="14" t="str">
        <v>סאמיט     אגח ה- סאמיט</v>
      </c>
    </row>
    <row r="253" spans="1:17" ht="33.75">
      <c r="A253" s="14">
        <v>0</v>
      </c>
      <c r="B253" s="14">
        <v>0.13</v>
      </c>
      <c r="C253" s="14">
        <v>340.99000000000001</v>
      </c>
      <c r="D253" s="14">
        <v>106.97</v>
      </c>
      <c r="E253" s="15">
        <v>318773.76000000001</v>
      </c>
      <c r="F253" s="14">
        <v>1.8100000000000001</v>
      </c>
      <c r="G253" s="14">
        <v>2.75</v>
      </c>
      <c r="H253" s="14" t="s">
        <v>65</v>
      </c>
      <c r="I253" s="14">
        <v>5.0899999999999999</v>
      </c>
      <c r="J253" s="14" t="s">
        <v>101</v>
      </c>
      <c r="K253" s="14" t="s">
        <v>137</v>
      </c>
      <c r="L253" s="14" t="s">
        <v>104</v>
      </c>
      <c r="M253" s="14">
        <v>1128586</v>
      </c>
      <c r="N253" s="14" t="str">
        <v>סלע נדלן  אגח א- סלע קפיטל נדלן בע"מ</v>
      </c>
    </row>
    <row r="254" spans="1:17" ht="33.75">
      <c r="A254" s="14">
        <v>0.01</v>
      </c>
      <c r="B254" s="14">
        <v>0.26000000000000001</v>
      </c>
      <c r="C254" s="15">
        <v>1095.1700000000001</v>
      </c>
      <c r="D254" s="14">
        <v>109.05</v>
      </c>
      <c r="E254" s="15">
        <v>1004283.76</v>
      </c>
      <c r="F254" s="14">
        <v>2.5499999999999998</v>
      </c>
      <c r="G254" s="14">
        <v>5.75</v>
      </c>
      <c r="H254" s="14" t="s">
        <v>65</v>
      </c>
      <c r="I254" s="14">
        <v>2.6000000000000001</v>
      </c>
      <c r="J254" s="14" t="s">
        <v>53</v>
      </c>
      <c r="K254" s="14" t="s">
        <v>136</v>
      </c>
      <c r="L254" s="14" t="s">
        <v>138</v>
      </c>
      <c r="M254" s="14">
        <v>1410273</v>
      </c>
      <c r="N254" s="14" t="str">
        <v>שלמה החז אגח טו- ש.שלמה החזקות בע"מ</v>
      </c>
    </row>
    <row r="255" spans="1:17" ht="33.75">
      <c r="A255" s="14">
        <v>0.01</v>
      </c>
      <c r="B255" s="14">
        <v>0.28999999999999998</v>
      </c>
      <c r="C255" s="14">
        <v>661</v>
      </c>
      <c r="D255" s="14">
        <v>105.84</v>
      </c>
      <c r="E255" s="15">
        <v>624525.91000000003</v>
      </c>
      <c r="F255" s="14">
        <v>2</v>
      </c>
      <c r="G255" s="14">
        <v>5.4000000000000004</v>
      </c>
      <c r="H255" s="14" t="s">
        <v>65</v>
      </c>
      <c r="I255" s="14">
        <v>1.6899999999999999</v>
      </c>
      <c r="J255" s="14" t="s">
        <v>53</v>
      </c>
      <c r="K255" s="14" t="s">
        <v>136</v>
      </c>
      <c r="L255" s="14" t="s">
        <v>138</v>
      </c>
      <c r="M255" s="14">
        <v>1410232</v>
      </c>
      <c r="N255" s="14" t="str">
        <v>שלמה החז אגח יב- ש.שלמה החזקות בע"מ</v>
      </c>
    </row>
    <row r="256" spans="1:17" ht="22.5">
      <c r="A256" s="14">
        <v>0.01</v>
      </c>
      <c r="B256" s="14">
        <v>0.26000000000000001</v>
      </c>
      <c r="C256" s="14">
        <v>685.63</v>
      </c>
      <c r="D256" s="14">
        <v>105.28</v>
      </c>
      <c r="E256" s="15">
        <v>651240.62</v>
      </c>
      <c r="F256" s="14">
        <v>4.0800000000000001</v>
      </c>
      <c r="G256" s="14">
        <v>0</v>
      </c>
      <c r="H256" s="14" t="s">
        <v>65</v>
      </c>
      <c r="I256" s="14">
        <v>4.1799999999999997</v>
      </c>
      <c r="J256" s="14" t="s">
        <v>101</v>
      </c>
      <c r="K256" s="14" t="s">
        <v>87</v>
      </c>
      <c r="L256" s="14" t="s">
        <v>128</v>
      </c>
      <c r="M256" s="14">
        <v>7150345</v>
      </c>
      <c r="N256" s="14" t="str">
        <v>אזורים אג"ח 10- אזורים</v>
      </c>
    </row>
    <row r="257" spans="1:17" ht="22.5">
      <c r="A257" s="14">
        <v>0</v>
      </c>
      <c r="B257" s="14">
        <v>0.089999999999999997</v>
      </c>
      <c r="C257" s="14">
        <v>190.72999999999999</v>
      </c>
      <c r="D257" s="14">
        <v>102.58</v>
      </c>
      <c r="E257" s="15">
        <v>185929</v>
      </c>
      <c r="F257" s="14">
        <v>4.29</v>
      </c>
      <c r="G257" s="14">
        <v>0</v>
      </c>
      <c r="H257" s="14" t="s">
        <v>65</v>
      </c>
      <c r="I257" s="14">
        <v>4.1500000000000004</v>
      </c>
      <c r="J257" s="14" t="s">
        <v>53</v>
      </c>
      <c r="K257" s="14" t="s">
        <v>141</v>
      </c>
      <c r="L257" s="14" t="str">
        <v>Technology</v>
      </c>
      <c r="M257" s="14">
        <v>1130947</v>
      </c>
      <c r="N257" s="14" t="str">
        <v>אלומיי אגח א- אלומיי קפיטל</v>
      </c>
    </row>
    <row r="258" spans="1:17" ht="33.75">
      <c r="A258" s="14">
        <v>0.059999999999999998</v>
      </c>
      <c r="B258" s="14">
        <v>2.1699999999999999</v>
      </c>
      <c r="C258" s="15">
        <v>5196.4799999999996</v>
      </c>
      <c r="D258" s="14">
        <v>114.45999999999999</v>
      </c>
      <c r="E258" s="15">
        <v>4540000</v>
      </c>
      <c r="F258" s="14">
        <v>2.9199999999999999</v>
      </c>
      <c r="G258" s="14">
        <v>7</v>
      </c>
      <c r="H258" s="14" t="s">
        <v>65</v>
      </c>
      <c r="I258" s="14">
        <v>2.8700000000000001</v>
      </c>
      <c r="J258" s="14" t="s">
        <v>53</v>
      </c>
      <c r="K258" s="14" t="s">
        <v>141</v>
      </c>
      <c r="L258" s="14" t="s">
        <v>161</v>
      </c>
      <c r="M258" s="14">
        <v>1121482</v>
      </c>
      <c r="N258" s="14" t="str">
        <v>גלובל כנפיים אגח א- גלובל כנפיים ליסינג</v>
      </c>
    </row>
    <row r="259" spans="1:17" ht="22.5">
      <c r="A259" s="14">
        <v>0.059999999999999998</v>
      </c>
      <c r="B259" s="14">
        <v>1.3</v>
      </c>
      <c r="C259" s="15">
        <v>5840.5900000000001</v>
      </c>
      <c r="D259" s="14">
        <v>104.13</v>
      </c>
      <c r="E259" s="15">
        <v>5608940.9000000004</v>
      </c>
      <c r="F259" s="14">
        <v>5.5</v>
      </c>
      <c r="G259" s="14">
        <v>0</v>
      </c>
      <c r="H259" s="14" t="s">
        <v>65</v>
      </c>
      <c r="I259" s="14">
        <v>5.75</v>
      </c>
      <c r="J259" s="14" t="s">
        <v>53</v>
      </c>
      <c r="K259" s="14" t="s">
        <v>141</v>
      </c>
      <c r="L259" s="14" t="s">
        <v>117</v>
      </c>
      <c r="M259" s="14">
        <v>6320105</v>
      </c>
      <c r="N259" s="14" t="str">
        <v>חדרה אגח 6- נייר חדרה</v>
      </c>
    </row>
    <row r="260" spans="1:17" ht="22.5">
      <c r="A260" s="14">
        <v>0.050000000000000003</v>
      </c>
      <c r="B260" s="14">
        <v>1.0900000000000001</v>
      </c>
      <c r="C260" s="15">
        <v>4881</v>
      </c>
      <c r="D260" s="14">
        <v>106.88</v>
      </c>
      <c r="E260" s="15">
        <v>4566807.1900000004</v>
      </c>
      <c r="F260" s="14">
        <v>2.79</v>
      </c>
      <c r="G260" s="14">
        <v>5.8499999999999996</v>
      </c>
      <c r="H260" s="14" t="s">
        <v>65</v>
      </c>
      <c r="I260" s="14">
        <v>1.5900000000000001</v>
      </c>
      <c r="J260" s="14" t="s">
        <v>53</v>
      </c>
      <c r="K260" s="14" t="s">
        <v>141</v>
      </c>
      <c r="L260" s="14" t="s">
        <v>117</v>
      </c>
      <c r="M260" s="14">
        <v>6320097</v>
      </c>
      <c r="N260" s="14" t="str">
        <v>חדרה סד' 5- נייר חדרה</v>
      </c>
    </row>
    <row r="261" spans="1:17" ht="22.5">
      <c r="A261" s="14">
        <v>0.02</v>
      </c>
      <c r="B261" s="14">
        <v>0.69999999999999996</v>
      </c>
      <c r="C261" s="15">
        <v>1567.95</v>
      </c>
      <c r="D261" s="14">
        <v>108.45999999999999</v>
      </c>
      <c r="E261" s="15">
        <v>1445644.4399999999</v>
      </c>
      <c r="F261" s="14">
        <v>1.51</v>
      </c>
      <c r="G261" s="14">
        <v>5.5899999999999999</v>
      </c>
      <c r="H261" s="14" t="s">
        <v>65</v>
      </c>
      <c r="I261" s="14">
        <v>1.6499999999999999</v>
      </c>
      <c r="J261" s="14" t="s">
        <v>53</v>
      </c>
      <c r="K261" s="14" t="s">
        <v>141</v>
      </c>
      <c r="L261" s="14" t="s">
        <v>125</v>
      </c>
      <c r="M261" s="14">
        <v>6080212</v>
      </c>
      <c r="N261" s="14" t="str">
        <v>כלל תעש אגח טו- כלל תעשיות</v>
      </c>
    </row>
    <row r="262" spans="1:17" ht="22.5">
      <c r="A262" s="14">
        <v>0.01</v>
      </c>
      <c r="B262" s="14">
        <v>0.26000000000000001</v>
      </c>
      <c r="C262" s="15">
        <v>1248</v>
      </c>
      <c r="D262" s="14">
        <v>109.41</v>
      </c>
      <c r="E262" s="15">
        <v>1140663.3400000001</v>
      </c>
      <c r="F262" s="14">
        <v>4.0499999999999998</v>
      </c>
      <c r="G262" s="14">
        <v>0</v>
      </c>
      <c r="H262" s="14" t="s">
        <v>65</v>
      </c>
      <c r="I262" s="14">
        <v>5.4000000000000004</v>
      </c>
      <c r="J262" s="14" t="s">
        <v>140</v>
      </c>
      <c r="K262" s="14" t="s">
        <v>141</v>
      </c>
      <c r="L262" s="14" t="s">
        <v>131</v>
      </c>
      <c r="M262" s="14">
        <v>2260420</v>
      </c>
      <c r="N262" s="14" t="s">
        <v>162</v>
      </c>
    </row>
    <row r="263" spans="1:17" ht="22.5">
      <c r="A263" s="14">
        <v>0.01</v>
      </c>
      <c r="B263" s="14">
        <v>0.26000000000000001</v>
      </c>
      <c r="C263" s="14">
        <v>675.47000000000003</v>
      </c>
      <c r="D263" s="14">
        <v>103.72</v>
      </c>
      <c r="E263" s="15">
        <v>651240.62</v>
      </c>
      <c r="F263" s="14">
        <v>2.2599999999999998</v>
      </c>
      <c r="G263" s="14">
        <v>3.5499999999999998</v>
      </c>
      <c r="H263" s="14" t="s">
        <v>65</v>
      </c>
      <c r="I263" s="14">
        <v>2.8700000000000001</v>
      </c>
      <c r="J263" s="14" t="s">
        <v>53</v>
      </c>
      <c r="K263" s="14" t="s">
        <v>141</v>
      </c>
      <c r="L263" s="14" t="s">
        <v>131</v>
      </c>
      <c r="M263" s="14">
        <v>1131531</v>
      </c>
      <c r="N263" s="14" t="str">
        <v>מגדלי תיכון אגח 1- מגדלי הים התיכון</v>
      </c>
    </row>
    <row r="264" spans="1:17" ht="22.5">
      <c r="A264" s="14">
        <v>0.02</v>
      </c>
      <c r="B264" s="14">
        <v>2.7400000000000002</v>
      </c>
      <c r="C264" s="15">
        <v>2336.9299999999998</v>
      </c>
      <c r="D264" s="14">
        <v>100.86</v>
      </c>
      <c r="E264" s="15">
        <v>2317000</v>
      </c>
      <c r="F264" s="14">
        <v>3.7599999999999998</v>
      </c>
      <c r="G264" s="14">
        <v>3.7000000000000002</v>
      </c>
      <c r="H264" s="14" t="s">
        <v>65</v>
      </c>
      <c r="I264" s="14">
        <v>5.96</v>
      </c>
      <c r="J264" s="14" t="s">
        <v>53</v>
      </c>
      <c r="K264" s="14" t="s">
        <v>141</v>
      </c>
      <c r="L264" s="14" t="s">
        <v>128</v>
      </c>
      <c r="M264" s="14">
        <v>1132687</v>
      </c>
      <c r="N264" s="14" t="str">
        <v>מגה אור אג''ח ה- מגה אור</v>
      </c>
    </row>
    <row r="265" spans="1:17" ht="45">
      <c r="A265" s="14">
        <v>0</v>
      </c>
      <c r="B265" s="14">
        <v>0.01</v>
      </c>
      <c r="C265" s="14">
        <v>6.7000000000000002</v>
      </c>
      <c r="D265" s="14">
        <v>106.8</v>
      </c>
      <c r="E265" s="15">
        <v>6277.5</v>
      </c>
      <c r="F265" s="14">
        <v>2.7400000000000002</v>
      </c>
      <c r="G265" s="14">
        <v>7.4000000000000004</v>
      </c>
      <c r="H265" s="14" t="s">
        <v>65</v>
      </c>
      <c r="I265" s="14">
        <v>1.45</v>
      </c>
      <c r="J265" s="14" t="s">
        <v>53</v>
      </c>
      <c r="K265" s="14" t="s">
        <v>142</v>
      </c>
      <c r="L265" s="14" t="s">
        <v>159</v>
      </c>
      <c r="M265" s="14">
        <v>5780085</v>
      </c>
      <c r="N265" s="14" t="str">
        <v>אפקון תעש אגח ב- אפקון תעשיות</v>
      </c>
    </row>
    <row r="266" spans="1:17" ht="22.5">
      <c r="A266" s="14">
        <v>0.050000000000000003</v>
      </c>
      <c r="B266" s="14">
        <v>0.54000000000000004</v>
      </c>
      <c r="C266" s="15">
        <v>4954.5799999999999</v>
      </c>
      <c r="D266" s="14">
        <v>112.92</v>
      </c>
      <c r="E266" s="15">
        <v>4387691.8600000003</v>
      </c>
      <c r="F266" s="14">
        <v>2.4900000000000002</v>
      </c>
      <c r="G266" s="14">
        <v>6.7000000000000002</v>
      </c>
      <c r="H266" s="14" t="s">
        <v>65</v>
      </c>
      <c r="I266" s="14">
        <v>1.8700000000000001</v>
      </c>
      <c r="J266" s="14" t="s">
        <v>53</v>
      </c>
      <c r="K266" s="14" t="s">
        <v>142</v>
      </c>
      <c r="L266" s="14" t="s">
        <v>125</v>
      </c>
      <c r="M266" s="14">
        <v>6390249</v>
      </c>
      <c r="N266" s="14" t="str">
        <v>דסק"ש ט'- דיסקונט השקעות</v>
      </c>
    </row>
    <row r="267" spans="1:17" ht="33.75">
      <c r="A267" s="14">
        <v>0.040000000000000001</v>
      </c>
      <c r="B267" s="14">
        <v>3.3700000000000001</v>
      </c>
      <c r="C267" s="15">
        <v>4192.4200000000001</v>
      </c>
      <c r="D267" s="14">
        <v>103.79000000000001</v>
      </c>
      <c r="E267" s="15">
        <v>4039334.04</v>
      </c>
      <c r="F267" s="14">
        <v>3.48</v>
      </c>
      <c r="G267" s="14">
        <v>6.6900000000000004</v>
      </c>
      <c r="H267" s="14" t="s">
        <v>65</v>
      </c>
      <c r="I267" s="14">
        <v>1.8200000000000001</v>
      </c>
      <c r="J267" s="14" t="s">
        <v>53</v>
      </c>
      <c r="K267" s="14" t="s">
        <v>142</v>
      </c>
      <c r="L267" s="14" t="s">
        <v>125</v>
      </c>
      <c r="M267" s="14">
        <v>6120141</v>
      </c>
      <c r="N267" s="14" t="str">
        <v>הכשרת ישוב אג14- הכשרת היישוב לישראל</v>
      </c>
    </row>
    <row r="268" spans="1:17" ht="22.5">
      <c r="A268" s="14">
        <v>0.01</v>
      </c>
      <c r="B268" s="14">
        <v>0.41999999999999998</v>
      </c>
      <c r="C268" s="14">
        <v>515</v>
      </c>
      <c r="D268" s="14">
        <v>101.48</v>
      </c>
      <c r="E268" s="15">
        <v>507491</v>
      </c>
      <c r="F268" s="14">
        <v>1.74</v>
      </c>
      <c r="G268" s="14">
        <v>5.1200000000000001</v>
      </c>
      <c r="H268" s="14" t="s">
        <v>65</v>
      </c>
      <c r="I268" s="14">
        <v>0.73999999999999999</v>
      </c>
      <c r="J268" s="14" t="s">
        <v>140</v>
      </c>
      <c r="K268" s="14" t="s">
        <v>142</v>
      </c>
      <c r="L268" s="14" t="s">
        <v>144</v>
      </c>
      <c r="M268" s="14">
        <v>1118900</v>
      </c>
      <c r="N268" s="14" t="str">
        <v>חלל תקשורת אג"ח יא- חלל תקשורת</v>
      </c>
    </row>
    <row r="269" spans="1:17" ht="22.5">
      <c r="A269" s="14">
        <v>0</v>
      </c>
      <c r="B269" s="14">
        <v>0.16</v>
      </c>
      <c r="C269" s="14">
        <v>158.36000000000001</v>
      </c>
      <c r="D269" s="14">
        <v>99.5</v>
      </c>
      <c r="E269" s="15">
        <v>159151</v>
      </c>
      <c r="F269" s="14">
        <v>7.8399999999999999</v>
      </c>
      <c r="G269" s="14">
        <v>0</v>
      </c>
      <c r="H269" s="14" t="s">
        <v>65</v>
      </c>
      <c r="I269" s="14">
        <v>3.27</v>
      </c>
      <c r="J269" s="14" t="s">
        <v>101</v>
      </c>
      <c r="K269" s="14" t="s">
        <v>143</v>
      </c>
      <c r="L269" s="14" t="s">
        <v>128</v>
      </c>
      <c r="M269" s="14">
        <v>1130566</v>
      </c>
      <c r="N269" s="14" t="str">
        <v>מצלאוי אגח ד- מצלאוי חב' לבניה</v>
      </c>
    </row>
    <row r="270" spans="1:17" ht="22.5">
      <c r="A270" s="14">
        <v>0</v>
      </c>
      <c r="B270" s="14">
        <v>0.17999999999999999</v>
      </c>
      <c r="C270" s="14">
        <v>103.14</v>
      </c>
      <c r="D270" s="14">
        <v>106.95999999999999</v>
      </c>
      <c r="E270" s="15">
        <v>96427.800000000003</v>
      </c>
      <c r="F270" s="14">
        <v>3.0499999999999998</v>
      </c>
      <c r="G270" s="14">
        <v>8.5800000000000001</v>
      </c>
      <c r="H270" s="14" t="s">
        <v>65</v>
      </c>
      <c r="I270" s="14">
        <v>1.5900000000000001</v>
      </c>
      <c r="J270" s="14" t="s">
        <v>101</v>
      </c>
      <c r="K270" s="14" t="s">
        <v>147</v>
      </c>
      <c r="L270" s="14" t="s">
        <v>128</v>
      </c>
      <c r="M270" s="14">
        <v>1119031</v>
      </c>
      <c r="N270" s="14" t="str">
        <v>צמח המרמן אגח ב- צמח המרמן</v>
      </c>
    </row>
    <row r="271" spans="1:17" ht="22.5">
      <c r="A271" s="14">
        <v>0</v>
      </c>
      <c r="B271" s="14">
        <v>0.20000000000000001</v>
      </c>
      <c r="C271" s="14">
        <v>223.49000000000001</v>
      </c>
      <c r="D271" s="14">
        <v>110.5</v>
      </c>
      <c r="E271" s="15">
        <v>202256</v>
      </c>
      <c r="F271" s="14">
        <v>3.8199999999999998</v>
      </c>
      <c r="G271" s="14">
        <v>8</v>
      </c>
      <c r="H271" s="14" t="s">
        <v>65</v>
      </c>
      <c r="I271" s="14">
        <v>2.1699999999999999</v>
      </c>
      <c r="J271" s="14" t="s">
        <v>101</v>
      </c>
      <c r="K271" s="14" t="s">
        <v>147</v>
      </c>
      <c r="L271" s="14" t="s">
        <v>128</v>
      </c>
      <c r="M271" s="14">
        <v>1127653</v>
      </c>
      <c r="N271" s="14" t="str">
        <v>צמח המרמן אגחג- צמח המרמן</v>
      </c>
    </row>
    <row r="272" spans="1:17" ht="22.5">
      <c r="A272" s="14">
        <v>0</v>
      </c>
      <c r="B272" s="14">
        <v>0.42999999999999999</v>
      </c>
      <c r="C272" s="14">
        <v>330.57999999999998</v>
      </c>
      <c r="D272" s="14">
        <v>104.73</v>
      </c>
      <c r="E272" s="15">
        <v>315647.5</v>
      </c>
      <c r="F272" s="14">
        <v>2.0299999999999998</v>
      </c>
      <c r="G272" s="14">
        <v>7.2000000000000002</v>
      </c>
      <c r="H272" s="14" t="s">
        <v>65</v>
      </c>
      <c r="I272" s="14">
        <v>1.1399999999999999</v>
      </c>
      <c r="J272" s="14" t="s">
        <v>53</v>
      </c>
      <c r="K272" s="14" t="s">
        <v>148</v>
      </c>
      <c r="L272" s="14" t="s">
        <v>125</v>
      </c>
      <c r="M272" s="14">
        <v>7300106</v>
      </c>
      <c r="N272" s="14" t="str">
        <v>צור שמיר סד' ו- צור שמיר</v>
      </c>
    </row>
    <row r="273" spans="1:17" ht="22.5">
      <c r="A273" s="14">
        <v>0.080000000000000002</v>
      </c>
      <c r="B273" s="14">
        <v>1.47</v>
      </c>
      <c r="C273" s="15">
        <v>7911.1999999999998</v>
      </c>
      <c r="D273" s="14">
        <v>102.45</v>
      </c>
      <c r="E273" s="15">
        <v>7722013.8099999996</v>
      </c>
      <c r="F273" s="14">
        <v>8.1099999999999994</v>
      </c>
      <c r="G273" s="14">
        <v>6.5999999999999996</v>
      </c>
      <c r="H273" s="14" t="s">
        <v>65</v>
      </c>
      <c r="I273" s="14">
        <v>1.9299999999999999</v>
      </c>
      <c r="J273" s="14" t="s">
        <v>53</v>
      </c>
      <c r="K273" s="14" t="s">
        <v>150</v>
      </c>
      <c r="L273" s="14" t="s">
        <v>125</v>
      </c>
      <c r="M273" s="14">
        <v>7980162</v>
      </c>
      <c r="N273" s="14" t="str">
        <v>אי.די.בי. פתוח אג 10- אי די בי פיתוח</v>
      </c>
    </row>
    <row r="274" spans="1:17" ht="33.75">
      <c r="A274" s="14">
        <v>0</v>
      </c>
      <c r="B274" s="14">
        <v>0.28000000000000003</v>
      </c>
      <c r="C274" s="14">
        <v>167.05000000000001</v>
      </c>
      <c r="D274" s="14">
        <v>35.350000000000001</v>
      </c>
      <c r="E274" s="15">
        <v>472551</v>
      </c>
      <c r="F274" s="14">
        <v>57.210000000000001</v>
      </c>
      <c r="G274" s="14">
        <v>8.4499999999999993</v>
      </c>
      <c r="H274" s="14" t="s">
        <v>65</v>
      </c>
      <c r="I274" s="14">
        <v>2.3500000000000001</v>
      </c>
      <c r="J274" s="14" t="s">
        <v>101</v>
      </c>
      <c r="K274" s="14" t="s">
        <v>151</v>
      </c>
      <c r="L274" s="14" t="s">
        <v>105</v>
      </c>
      <c r="M274" s="14">
        <v>1123447</v>
      </c>
      <c r="N274" s="14" t="str">
        <v>סקיילקס   אגח ז- סקיילקס</v>
      </c>
    </row>
    <row r="275" spans="1:17" ht="33.75">
      <c r="A275" s="14">
        <v>0</v>
      </c>
      <c r="B275" s="14">
        <v>1.21</v>
      </c>
      <c r="C275" s="14">
        <v>430.83999999999997</v>
      </c>
      <c r="D275" s="14">
        <v>35.119999999999997</v>
      </c>
      <c r="E275" s="15">
        <v>1226754</v>
      </c>
      <c r="F275" s="14">
        <v>48.039999999999999</v>
      </c>
      <c r="G275" s="14">
        <v>4.9900000000000002</v>
      </c>
      <c r="H275" s="14" t="s">
        <v>65</v>
      </c>
      <c r="I275" s="14">
        <v>2.7000000000000002</v>
      </c>
      <c r="J275" s="14" t="s">
        <v>101</v>
      </c>
      <c r="K275" s="14" t="s">
        <v>151</v>
      </c>
      <c r="L275" s="14" t="s">
        <v>105</v>
      </c>
      <c r="M275" s="14">
        <v>1123462</v>
      </c>
      <c r="N275" s="14" t="str">
        <v>סקיילקס   אגח ט- סקיילקס</v>
      </c>
    </row>
    <row r="276" spans="1:17" ht="45">
      <c r="A276" s="14">
        <v>0.01</v>
      </c>
      <c r="B276" s="14">
        <v>0.70999999999999996</v>
      </c>
      <c r="C276" s="15">
        <v>1092.1300000000001</v>
      </c>
      <c r="D276" s="14">
        <v>58.920000000000002</v>
      </c>
      <c r="E276" s="15">
        <v>1853579</v>
      </c>
      <c r="F276" s="14">
        <v>20.02</v>
      </c>
      <c r="G276" s="14">
        <v>6.7000000000000002</v>
      </c>
      <c r="H276" s="14" t="s">
        <v>65</v>
      </c>
      <c r="I276" s="14">
        <v>4.3300000000000001</v>
      </c>
      <c r="J276" s="14" t="s">
        <v>101</v>
      </c>
      <c r="K276" s="14" t="s">
        <v>151</v>
      </c>
      <c r="L276" s="14" t="s">
        <v>120</v>
      </c>
      <c r="M276" s="14">
        <v>7560055</v>
      </c>
      <c r="N276" s="14" t="str">
        <v>פטרוכימיים אג' 3- פטרוכימיים</v>
      </c>
    </row>
    <row r="277" spans="1:17" ht="45">
      <c r="A277" s="14">
        <v>0</v>
      </c>
      <c r="B277" s="14">
        <v>0.22</v>
      </c>
      <c r="C277" s="14">
        <v>191.75</v>
      </c>
      <c r="D277" s="14">
        <v>27.460000000000001</v>
      </c>
      <c r="E277" s="15">
        <v>698291</v>
      </c>
      <c r="F277" s="14">
        <v>146.22</v>
      </c>
      <c r="G277" s="14">
        <v>6.5300000000000002</v>
      </c>
      <c r="H277" s="14" t="s">
        <v>65</v>
      </c>
      <c r="I277" s="14">
        <v>1.1599999999999999</v>
      </c>
      <c r="J277" s="14" t="s">
        <v>101</v>
      </c>
      <c r="K277" s="14" t="s">
        <v>153</v>
      </c>
      <c r="L277" s="14" t="s">
        <v>120</v>
      </c>
      <c r="M277" s="14">
        <v>7560097</v>
      </c>
      <c r="N277" s="14" t="str">
        <v>פטרוכימיים אגח ו- פטרוכימיים</v>
      </c>
    </row>
    <row r="278" spans="1:17" ht="45">
      <c r="A278" s="14">
        <v>0</v>
      </c>
      <c r="B278" s="14">
        <v>0.16</v>
      </c>
      <c r="C278" s="14">
        <v>77.640000000000001</v>
      </c>
      <c r="D278" s="14">
        <v>27.199999999999999</v>
      </c>
      <c r="E278" s="15">
        <v>285441</v>
      </c>
      <c r="F278" s="14">
        <v>356.26999999999998</v>
      </c>
      <c r="G278" s="14">
        <v>5.4800000000000004</v>
      </c>
      <c r="H278" s="14" t="s">
        <v>65</v>
      </c>
      <c r="I278" s="14">
        <v>0.88</v>
      </c>
      <c r="J278" s="14" t="s">
        <v>101</v>
      </c>
      <c r="K278" s="14" t="s">
        <v>153</v>
      </c>
      <c r="L278" s="14" t="s">
        <v>120</v>
      </c>
      <c r="M278" s="14">
        <v>7560089</v>
      </c>
      <c r="N278" s="14" t="str">
        <v>פטרוכימייםה- פטרוכימיים</v>
      </c>
    </row>
    <row r="279" spans="1:17" ht="22.5">
      <c r="A279" s="14">
        <v>0.02</v>
      </c>
      <c r="B279" s="14">
        <v>1.8200000000000001</v>
      </c>
      <c r="C279" s="15">
        <v>1485.05</v>
      </c>
      <c r="D279" s="14">
        <v>108.23999999999999</v>
      </c>
      <c r="E279" s="15">
        <v>1372000</v>
      </c>
      <c r="F279" s="14">
        <v>5.5700000000000003</v>
      </c>
      <c r="G279" s="14">
        <v>7.5999999999999996</v>
      </c>
      <c r="H279" s="14" t="s">
        <v>65</v>
      </c>
      <c r="I279" s="14">
        <v>2.9900000000000002</v>
      </c>
      <c r="J279" s="14" t="s">
        <v>140</v>
      </c>
      <c r="K279" s="14" t="s">
        <v>156</v>
      </c>
      <c r="L279" s="14" t="s">
        <v>128</v>
      </c>
      <c r="M279" s="14">
        <v>1129535</v>
      </c>
      <c r="N279" s="14" t="str">
        <v>חנן מור   אגח ה- חנן מור</v>
      </c>
    </row>
    <row r="280" spans="1:17" ht="33.75">
      <c r="A280" s="14">
        <v>0</v>
      </c>
      <c r="B280" s="14">
        <v>2.8199999999999998</v>
      </c>
      <c r="C280" s="14">
        <v>181.46000000000001</v>
      </c>
      <c r="D280" s="14">
        <v>32.130000000000003</v>
      </c>
      <c r="E280" s="15">
        <v>564756.82999999996</v>
      </c>
      <c r="F280" s="14">
        <v>71.480000000000004</v>
      </c>
      <c r="G280" s="14">
        <v>2</v>
      </c>
      <c r="H280" s="14" t="s">
        <v>65</v>
      </c>
      <c r="I280" s="14">
        <v>2.25</v>
      </c>
      <c r="J280" s="14" t="s">
        <v>53</v>
      </c>
      <c r="K280" s="14" t="s">
        <v>156</v>
      </c>
      <c r="L280" s="14" t="s">
        <v>135</v>
      </c>
      <c r="M280" s="14">
        <v>5490180</v>
      </c>
      <c r="N280" s="14" t="str">
        <v>פרופיט    אגח ז- פרופיט</v>
      </c>
    </row>
    <row r="281" spans="1:17">
      <c r="A281" s="13">
        <v>1.8300000000000001</v>
      </c>
      <c r="B281" s="13"/>
      <c r="C281" s="16">
        <v>172039.54000000001</v>
      </c>
      <c r="D281" s="13"/>
      <c r="E281" s="16">
        <v>153926387.96000001</v>
      </c>
      <c r="F281" s="13">
        <v>2.96</v>
      </c>
      <c r="G281" s="13"/>
      <c r="H281" s="13"/>
      <c r="I281" s="13">
        <v>3.1600000000000001</v>
      </c>
      <c r="J281" s="13"/>
      <c r="K281" s="13"/>
      <c r="L281" s="13"/>
      <c r="M281" s="13"/>
      <c r="N281" s="13" t="s">
        <v>163</v>
      </c>
    </row>
    <row r="282" spans="1:17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 t="s">
        <v>164</v>
      </c>
    </row>
    <row r="283" spans="1:17" ht="33.75">
      <c r="A283" s="14">
        <v>0.01</v>
      </c>
      <c r="B283" s="14">
        <v>0.57999999999999996</v>
      </c>
      <c r="C283" s="14">
        <v>808.39999999999998</v>
      </c>
      <c r="D283" s="14">
        <v>84.689999999999998</v>
      </c>
      <c r="E283" s="15">
        <v>954545.22999999998</v>
      </c>
      <c r="F283" s="14">
        <v>0.93999999999999995</v>
      </c>
      <c r="G283" s="14">
        <v>6.5</v>
      </c>
      <c r="H283" s="14" t="s">
        <v>65</v>
      </c>
      <c r="I283" s="14">
        <v>1.7</v>
      </c>
      <c r="J283" s="14" t="s">
        <v>53</v>
      </c>
      <c r="K283" s="14" t="s">
        <v>110</v>
      </c>
      <c r="L283" s="14" t="s">
        <v>114</v>
      </c>
      <c r="M283" s="14">
        <v>1260165</v>
      </c>
      <c r="N283" s="14" t="str">
        <v>גזית גלוב ק1- גזית גלוב 1982</v>
      </c>
    </row>
    <row r="284" spans="1:17" ht="33.75">
      <c r="A284" s="14">
        <v>0.029999999999999999</v>
      </c>
      <c r="B284" s="14">
        <v>0.20999999999999999</v>
      </c>
      <c r="C284" s="15">
        <v>3157.5900000000001</v>
      </c>
      <c r="D284" s="14">
        <v>375.5</v>
      </c>
      <c r="E284" s="15">
        <v>840894</v>
      </c>
      <c r="F284" s="14">
        <v>5.21</v>
      </c>
      <c r="G284" s="14">
        <v>5.0800000000000001</v>
      </c>
      <c r="H284" s="14" t="s">
        <v>65</v>
      </c>
      <c r="I284" s="14">
        <v>7.4000000000000004</v>
      </c>
      <c r="J284" s="14" t="s">
        <v>118</v>
      </c>
      <c r="K284" s="14" t="s">
        <v>148</v>
      </c>
      <c r="L284" s="14" t="s">
        <v>122</v>
      </c>
      <c r="M284" s="14">
        <v>1132174</v>
      </c>
      <c r="N284" s="14" t="str">
        <v>*דלק תמר 23- דלק ואבנר(תמר בונד)בע"מ</v>
      </c>
    </row>
    <row r="285" spans="1:17" ht="33.75">
      <c r="A285" s="14">
        <v>0.040000000000000001</v>
      </c>
      <c r="B285" s="14">
        <v>0.23000000000000001</v>
      </c>
      <c r="C285" s="15">
        <v>3406.1100000000001</v>
      </c>
      <c r="D285" s="14">
        <v>375.5</v>
      </c>
      <c r="E285" s="15">
        <v>907077</v>
      </c>
      <c r="F285" s="14">
        <v>5.5800000000000001</v>
      </c>
      <c r="G285" s="14">
        <v>5.4100000000000001</v>
      </c>
      <c r="H285" s="14" t="s">
        <v>65</v>
      </c>
      <c r="I285" s="14">
        <v>8.4499999999999993</v>
      </c>
      <c r="J285" s="14" t="s">
        <v>118</v>
      </c>
      <c r="K285" s="14" t="s">
        <v>148</v>
      </c>
      <c r="L285" s="14" t="s">
        <v>122</v>
      </c>
      <c r="M285" s="14">
        <v>1132182</v>
      </c>
      <c r="N285" s="14" t="str">
        <v>*דלק תמר 25- דלק ואבנר(תמר בונד)בע"מ</v>
      </c>
    </row>
    <row r="286" spans="1:17">
      <c r="A286" s="13">
        <v>0.080000000000000002</v>
      </c>
      <c r="B286" s="13"/>
      <c r="C286" s="16">
        <v>7372.1099999999997</v>
      </c>
      <c r="D286" s="13"/>
      <c r="E286" s="16">
        <v>2702516.23</v>
      </c>
      <c r="F286" s="13">
        <v>4.9100000000000001</v>
      </c>
      <c r="G286" s="13"/>
      <c r="H286" s="13"/>
      <c r="I286" s="13">
        <v>7.2599999999999998</v>
      </c>
      <c r="J286" s="13"/>
      <c r="K286" s="13"/>
      <c r="L286" s="13"/>
      <c r="M286" s="13"/>
      <c r="N286" s="13" t="s">
        <v>165</v>
      </c>
    </row>
    <row r="287" spans="1:1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 t="s">
        <v>166</v>
      </c>
    </row>
    <row r="288" spans="1:17">
      <c r="A288" s="14">
        <v>0</v>
      </c>
      <c r="B288" s="14">
        <v>0</v>
      </c>
      <c r="C288" s="14">
        <v>0</v>
      </c>
      <c r="D288" s="14">
        <v>0</v>
      </c>
      <c r="E288" s="14">
        <v>0</v>
      </c>
      <c r="F288" s="14">
        <v>0</v>
      </c>
      <c r="G288" s="14">
        <v>0</v>
      </c>
      <c r="H288" s="14">
        <v>0</v>
      </c>
      <c r="I288" s="14">
        <v>0</v>
      </c>
      <c r="J288" s="14"/>
      <c r="K288" s="14">
        <v>0</v>
      </c>
      <c r="L288" s="14">
        <v>0</v>
      </c>
      <c r="M288" s="14">
        <v>0</v>
      </c>
      <c r="N288" s="14">
        <v>0</v>
      </c>
    </row>
    <row r="289" spans="1:17" ht="22.5">
      <c r="A289" s="13">
        <v>0</v>
      </c>
      <c r="B289" s="13"/>
      <c r="C289" s="13">
        <v>0</v>
      </c>
      <c r="D289" s="13"/>
      <c r="E289" s="13">
        <v>0</v>
      </c>
      <c r="F289" s="13">
        <v>0</v>
      </c>
      <c r="G289" s="13"/>
      <c r="H289" s="13"/>
      <c r="I289" s="13">
        <v>0</v>
      </c>
      <c r="J289" s="13"/>
      <c r="K289" s="13"/>
      <c r="L289" s="13"/>
      <c r="M289" s="13"/>
      <c r="N289" s="13" t="s">
        <v>167</v>
      </c>
    </row>
    <row r="290" spans="1:17">
      <c r="A290" s="13">
        <v>10.73</v>
      </c>
      <c r="B290" s="13"/>
      <c r="C290" s="16">
        <v>1011131.73</v>
      </c>
      <c r="D290" s="13"/>
      <c r="E290" s="16">
        <v>836300262.34000003</v>
      </c>
      <c r="F290" s="13">
        <v>2.6699999999999999</v>
      </c>
      <c r="G290" s="13"/>
      <c r="H290" s="13"/>
      <c r="I290" s="13">
        <v>3.4300000000000002</v>
      </c>
      <c r="J290" s="13"/>
      <c r="K290" s="13"/>
      <c r="L290" s="13"/>
      <c r="M290" s="13"/>
      <c r="N290" s="13" t="s">
        <v>71</v>
      </c>
    </row>
    <row r="291" spans="1:17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 t="s">
        <v>72</v>
      </c>
    </row>
    <row r="292" spans="1:17" ht="22.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 t="s">
        <v>95</v>
      </c>
    </row>
    <row r="293" spans="1:17">
      <c r="A293" s="14">
        <v>0</v>
      </c>
      <c r="B293" s="14">
        <v>0</v>
      </c>
      <c r="C293" s="14">
        <v>0</v>
      </c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>
        <v>0</v>
      </c>
      <c r="J293" s="14"/>
      <c r="K293" s="14">
        <v>0</v>
      </c>
      <c r="L293" s="14">
        <v>0</v>
      </c>
      <c r="M293" s="14">
        <v>0</v>
      </c>
      <c r="N293" s="14">
        <v>0</v>
      </c>
    </row>
    <row r="294" spans="1:17" ht="22.5">
      <c r="A294" s="13">
        <v>0</v>
      </c>
      <c r="B294" s="13"/>
      <c r="C294" s="13">
        <v>0</v>
      </c>
      <c r="D294" s="13"/>
      <c r="E294" s="13">
        <v>0</v>
      </c>
      <c r="F294" s="13">
        <v>0</v>
      </c>
      <c r="G294" s="13"/>
      <c r="H294" s="13"/>
      <c r="I294" s="13">
        <v>0</v>
      </c>
      <c r="J294" s="13"/>
      <c r="K294" s="13"/>
      <c r="L294" s="13"/>
      <c r="M294" s="13"/>
      <c r="N294" s="13" t="s">
        <v>96</v>
      </c>
    </row>
    <row r="295" spans="1:17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 t="s">
        <v>97</v>
      </c>
    </row>
    <row r="296" spans="1:17" ht="33.75">
      <c r="A296" s="14">
        <v>0.01</v>
      </c>
      <c r="B296" s="14">
        <v>0</v>
      </c>
      <c r="C296" s="14">
        <v>789.37</v>
      </c>
      <c r="D296" s="14">
        <v>97.189999999999998</v>
      </c>
      <c r="E296" s="15">
        <v>812185.93999999994</v>
      </c>
      <c r="F296" s="14">
        <v>0</v>
      </c>
      <c r="G296" s="14">
        <v>6.25</v>
      </c>
      <c r="H296" s="14" t="s">
        <v>33</v>
      </c>
      <c r="I296" s="14"/>
      <c r="J296" s="14" t="s">
        <v>140</v>
      </c>
      <c r="K296" s="14" t="s">
        <v>67</v>
      </c>
      <c r="L296" s="14" t="s">
        <v>168</v>
      </c>
      <c r="M296" s="14" t="str">
        <v>XS1071551474</v>
      </c>
      <c r="N296" s="14" t="str">
        <v>DB VA 6.2 5 29/05/2049- Deutsche Bank</v>
      </c>
    </row>
    <row r="297" spans="1:17" ht="22.5">
      <c r="A297" s="14">
        <v>0.11</v>
      </c>
      <c r="B297" s="14">
        <v>0</v>
      </c>
      <c r="C297" s="15">
        <v>10639.07</v>
      </c>
      <c r="D297" s="14">
        <v>96.390000000000001</v>
      </c>
      <c r="E297" s="15">
        <v>11037200</v>
      </c>
      <c r="F297" s="14">
        <v>0</v>
      </c>
      <c r="G297" s="14">
        <v>4</v>
      </c>
      <c r="H297" s="14" t="s">
        <v>38</v>
      </c>
      <c r="I297" s="14"/>
      <c r="J297" s="14" t="s">
        <v>53</v>
      </c>
      <c r="K297" s="14" t="s">
        <v>110</v>
      </c>
      <c r="L297" s="14" t="s">
        <v>169</v>
      </c>
      <c r="M297" s="14" t="str">
        <v>XS008584821</v>
      </c>
      <c r="N297" s="14" t="str">
        <v>ISRAEL ELECTRIC- ISRAEL ELECTRIC</v>
      </c>
    </row>
    <row r="298" spans="1:17" ht="33.75">
      <c r="A298" s="14">
        <v>0.11</v>
      </c>
      <c r="B298" s="14">
        <v>0</v>
      </c>
      <c r="C298" s="15">
        <v>10641.65</v>
      </c>
      <c r="D298" s="14">
        <v>106.38</v>
      </c>
      <c r="E298" s="15">
        <v>10003905.82</v>
      </c>
      <c r="F298" s="14">
        <v>0</v>
      </c>
      <c r="G298" s="14">
        <v>7.3799999999999999</v>
      </c>
      <c r="H298" s="14" t="s">
        <v>33</v>
      </c>
      <c r="I298" s="14"/>
      <c r="J298" s="14" t="s">
        <v>53</v>
      </c>
      <c r="K298" s="14" t="s">
        <v>121</v>
      </c>
      <c r="L298" s="14" t="s">
        <v>170</v>
      </c>
      <c r="M298" s="14" t="str">
        <v>IL0011312266</v>
      </c>
      <c r="N298" s="14" t="str">
        <v>B COMMUNICATIONS- בי.קומיוניקיישנס</v>
      </c>
    </row>
    <row r="299" spans="1:17" ht="22.5">
      <c r="A299" s="14">
        <v>0.01</v>
      </c>
      <c r="B299" s="14">
        <v>0</v>
      </c>
      <c r="C299" s="15">
        <v>1162.8299999999999</v>
      </c>
      <c r="D299" s="14">
        <v>100.22</v>
      </c>
      <c r="E299" s="15">
        <v>1160265.6200000001</v>
      </c>
      <c r="F299" s="14">
        <v>0</v>
      </c>
      <c r="G299" s="14">
        <v>4.75</v>
      </c>
      <c r="H299" s="14" t="s">
        <v>33</v>
      </c>
      <c r="I299" s="14"/>
      <c r="J299" s="14" t="s">
        <v>118</v>
      </c>
      <c r="K299" s="14" t="s">
        <v>136</v>
      </c>
      <c r="L299" s="14" t="s">
        <v>168</v>
      </c>
      <c r="M299" s="14" t="str">
        <v>ch0214139930</v>
      </c>
      <c r="N299" s="14" t="str">
        <v>UBS AG 4.75 22/05/2023- UBS</v>
      </c>
    </row>
    <row r="300" spans="1:17" ht="33.75">
      <c r="A300" s="14">
        <v>0.02</v>
      </c>
      <c r="B300" s="14">
        <v>0</v>
      </c>
      <c r="C300" s="15">
        <v>1522.99</v>
      </c>
      <c r="D300" s="14">
        <v>100.5</v>
      </c>
      <c r="E300" s="15">
        <v>1515347.6899999999</v>
      </c>
      <c r="F300" s="14">
        <v>0</v>
      </c>
      <c r="G300" s="14">
        <v>5</v>
      </c>
      <c r="H300" s="14" t="s">
        <v>37</v>
      </c>
      <c r="I300" s="14"/>
      <c r="J300" s="14" t="s">
        <v>118</v>
      </c>
      <c r="K300" s="14" t="s">
        <v>141</v>
      </c>
      <c r="L300" s="14" t="s">
        <v>168</v>
      </c>
      <c r="M300" s="14" t="str">
        <v>XS1115524016</v>
      </c>
      <c r="N300" s="14" t="str">
        <v>MS 5 09/30/21- MORGAN STANLEY</v>
      </c>
    </row>
    <row r="301" spans="1:17" ht="45">
      <c r="A301" s="14">
        <v>0.01</v>
      </c>
      <c r="B301" s="14">
        <v>0</v>
      </c>
      <c r="C301" s="15">
        <v>1183.6099999999999</v>
      </c>
      <c r="D301" s="14">
        <v>102.01000000000001</v>
      </c>
      <c r="E301" s="15">
        <v>1160265.6200000001</v>
      </c>
      <c r="F301" s="14">
        <v>0</v>
      </c>
      <c r="G301" s="14">
        <v>5.25</v>
      </c>
      <c r="H301" s="14" t="s">
        <v>33</v>
      </c>
      <c r="I301" s="14"/>
      <c r="J301" s="14" t="s">
        <v>118</v>
      </c>
      <c r="K301" s="14" t="s">
        <v>142</v>
      </c>
      <c r="L301" s="14" t="s">
        <v>169</v>
      </c>
      <c r="M301" s="14" t="str">
        <v>USF2893TAF33</v>
      </c>
      <c r="N301" s="14" t="str">
        <v>EDF 5 1/4 01/29/49- ELECTRICITE DE FRANCE</v>
      </c>
    </row>
    <row r="302" spans="1:17" ht="45">
      <c r="A302" s="14">
        <v>0.050000000000000003</v>
      </c>
      <c r="B302" s="14">
        <v>0</v>
      </c>
      <c r="C302" s="15">
        <v>4630.5500000000002</v>
      </c>
      <c r="D302" s="14">
        <v>100.77</v>
      </c>
      <c r="E302" s="15">
        <v>4595031.7999999998</v>
      </c>
      <c r="F302" s="14">
        <v>0</v>
      </c>
      <c r="G302" s="14">
        <v>3.8399999999999999</v>
      </c>
      <c r="H302" s="14" t="s">
        <v>33</v>
      </c>
      <c r="I302" s="14"/>
      <c r="J302" s="14" t="s">
        <v>118</v>
      </c>
      <c r="K302" s="14" t="s">
        <v>148</v>
      </c>
      <c r="L302" s="14" t="s">
        <v>171</v>
      </c>
      <c r="M302" s="14" t="str">
        <v>IL0011321580</v>
      </c>
      <c r="N302" s="14" t="str">
        <v>*DEVTAM 3.839 30/12/18- דלק ואבנר(תמר בונד)בע"מ</v>
      </c>
    </row>
    <row r="303" spans="1:17" ht="45">
      <c r="A303" s="14">
        <v>0</v>
      </c>
      <c r="B303" s="14">
        <v>0</v>
      </c>
      <c r="C303" s="14">
        <v>318.49000000000001</v>
      </c>
      <c r="D303" s="14">
        <v>102.81999999999999</v>
      </c>
      <c r="E303" s="15">
        <v>309759.23999999999</v>
      </c>
      <c r="F303" s="14">
        <v>0</v>
      </c>
      <c r="G303" s="14">
        <v>5.0800000000000001</v>
      </c>
      <c r="H303" s="14" t="s">
        <v>33</v>
      </c>
      <c r="I303" s="14"/>
      <c r="J303" s="14" t="s">
        <v>118</v>
      </c>
      <c r="K303" s="14" t="s">
        <v>148</v>
      </c>
      <c r="L303" s="14" t="s">
        <v>171</v>
      </c>
      <c r="M303" s="14" t="s">
        <v>172</v>
      </c>
      <c r="N303" s="14" t="s">
        <v>173</v>
      </c>
    </row>
    <row r="304" spans="1:17" ht="45">
      <c r="A304" s="14">
        <v>0.029999999999999999</v>
      </c>
      <c r="B304" s="14">
        <v>0</v>
      </c>
      <c r="C304" s="15">
        <v>3054.9899999999998</v>
      </c>
      <c r="D304" s="14">
        <v>101.55</v>
      </c>
      <c r="E304" s="15">
        <v>3008417.27</v>
      </c>
      <c r="F304" s="14">
        <v>0</v>
      </c>
      <c r="G304" s="14">
        <v>5.0800000000000001</v>
      </c>
      <c r="H304" s="14" t="s">
        <v>33</v>
      </c>
      <c r="I304" s="14"/>
      <c r="J304" s="14" t="s">
        <v>118</v>
      </c>
      <c r="K304" s="14" t="s">
        <v>148</v>
      </c>
      <c r="L304" s="14" t="s">
        <v>171</v>
      </c>
      <c r="M304" s="14" t="s">
        <v>172</v>
      </c>
      <c r="N304" s="14" t="s">
        <v>173</v>
      </c>
    </row>
    <row r="305" spans="1:17" ht="33.75">
      <c r="A305" s="14">
        <v>0.01</v>
      </c>
      <c r="B305" s="14">
        <v>0</v>
      </c>
      <c r="C305" s="14">
        <v>620.67999999999995</v>
      </c>
      <c r="D305" s="14">
        <v>106.98999999999999</v>
      </c>
      <c r="E305" s="15">
        <v>580132.81000000006</v>
      </c>
      <c r="F305" s="14">
        <v>0</v>
      </c>
      <c r="G305" s="14">
        <v>5.3499999999999996</v>
      </c>
      <c r="H305" s="14" t="s">
        <v>33</v>
      </c>
      <c r="I305" s="14"/>
      <c r="J305" s="14" t="s">
        <v>118</v>
      </c>
      <c r="K305" s="14" t="s">
        <v>148</v>
      </c>
      <c r="L305" s="14" t="s">
        <v>174</v>
      </c>
      <c r="M305" s="14" t="str">
        <v>USN1384FAB15</v>
      </c>
      <c r="N305" s="14" t="str">
        <v>BHARTI 5.35 05/20/24- BHARTI AIRTEL</v>
      </c>
    </row>
    <row r="306" spans="1:17" ht="33.75">
      <c r="A306" s="14">
        <v>0.01</v>
      </c>
      <c r="B306" s="14">
        <v>0</v>
      </c>
      <c r="C306" s="15">
        <v>1087.8099999999999</v>
      </c>
      <c r="D306" s="14">
        <v>99.359999999999999</v>
      </c>
      <c r="E306" s="15">
        <v>1094778.9099999999</v>
      </c>
      <c r="F306" s="14">
        <v>0</v>
      </c>
      <c r="G306" s="14">
        <v>5.25</v>
      </c>
      <c r="H306" s="14" t="s">
        <v>34</v>
      </c>
      <c r="I306" s="14"/>
      <c r="J306" s="14" t="s">
        <v>86</v>
      </c>
      <c r="K306" s="14" t="s">
        <v>175</v>
      </c>
      <c r="L306" s="14" t="s">
        <v>168</v>
      </c>
      <c r="M306" s="14" t="str">
        <v>XS1111123987</v>
      </c>
      <c r="N306" s="14" t="str">
        <v>HSBC 5 1/4 12/29/49- HSBC HOLDINGS</v>
      </c>
    </row>
    <row r="307" spans="1:17" ht="33.75">
      <c r="A307" s="14">
        <v>0.01</v>
      </c>
      <c r="B307" s="14">
        <v>0</v>
      </c>
      <c r="C307" s="15">
        <v>1161.72</v>
      </c>
      <c r="D307" s="14">
        <v>100.13</v>
      </c>
      <c r="E307" s="15">
        <v>1160265.6200000001</v>
      </c>
      <c r="F307" s="14">
        <v>0</v>
      </c>
      <c r="G307" s="14">
        <v>6.3799999999999999</v>
      </c>
      <c r="H307" s="14" t="s">
        <v>33</v>
      </c>
      <c r="I307" s="14"/>
      <c r="J307" s="14" t="s">
        <v>86</v>
      </c>
      <c r="K307" s="14" t="s">
        <v>175</v>
      </c>
      <c r="L307" s="14" t="s">
        <v>168</v>
      </c>
      <c r="M307" s="14" t="str">
        <v>US404280AS86</v>
      </c>
      <c r="N307" s="14" t="str">
        <v>HSBC 6 3/8 12/29/49- HSBC HOLDINGS</v>
      </c>
    </row>
    <row r="308" spans="1:17" ht="33.75">
      <c r="A308" s="14">
        <v>0.01</v>
      </c>
      <c r="B308" s="14">
        <v>0</v>
      </c>
      <c r="C308" s="14">
        <v>574.41999999999996</v>
      </c>
      <c r="D308" s="14">
        <v>99.019999999999996</v>
      </c>
      <c r="E308" s="15">
        <v>580132.81000000006</v>
      </c>
      <c r="F308" s="14">
        <v>0</v>
      </c>
      <c r="G308" s="14">
        <v>5</v>
      </c>
      <c r="H308" s="14" t="s">
        <v>33</v>
      </c>
      <c r="I308" s="14"/>
      <c r="J308" s="14" t="s">
        <v>86</v>
      </c>
      <c r="K308" s="14" t="s">
        <v>175</v>
      </c>
      <c r="L308" s="14" t="s">
        <v>168</v>
      </c>
      <c r="M308" s="14" t="str">
        <v>XS1079527211</v>
      </c>
      <c r="N308" s="14" t="str">
        <v>ISCTR 5 06/25/21- TURKIYE IS BANKASI</v>
      </c>
    </row>
    <row r="309" spans="1:17" ht="33.75">
      <c r="A309" s="14">
        <v>0.01</v>
      </c>
      <c r="B309" s="14">
        <v>0</v>
      </c>
      <c r="C309" s="15">
        <v>1139.3499999999999</v>
      </c>
      <c r="D309" s="14">
        <v>101.17</v>
      </c>
      <c r="E309" s="15">
        <v>1126233.29</v>
      </c>
      <c r="F309" s="14">
        <v>0</v>
      </c>
      <c r="G309" s="14">
        <v>5.8799999999999999</v>
      </c>
      <c r="H309" s="14" t="s">
        <v>32</v>
      </c>
      <c r="I309" s="14"/>
      <c r="J309" s="14" t="s">
        <v>118</v>
      </c>
      <c r="K309" s="14" t="s">
        <v>148</v>
      </c>
      <c r="L309" s="14" t="s">
        <v>174</v>
      </c>
      <c r="M309" s="14" t="str">
        <v>XS1028597315</v>
      </c>
      <c r="N309" s="14" t="str">
        <v>ORAFP 5 7/8 02/28/49- ORANGE SA</v>
      </c>
    </row>
    <row r="310" spans="1:17" ht="45">
      <c r="A310" s="14">
        <v>0.01</v>
      </c>
      <c r="B310" s="14">
        <v>0</v>
      </c>
      <c r="C310" s="15">
        <v>1001.63</v>
      </c>
      <c r="D310" s="14">
        <v>97.019999999999996</v>
      </c>
      <c r="E310" s="15">
        <v>1032380.47</v>
      </c>
      <c r="F310" s="14">
        <v>0</v>
      </c>
      <c r="G310" s="14">
        <v>6.8799999999999999</v>
      </c>
      <c r="H310" s="14" t="s">
        <v>32</v>
      </c>
      <c r="I310" s="14"/>
      <c r="J310" s="14" t="s">
        <v>118</v>
      </c>
      <c r="K310" s="14" t="s">
        <v>176</v>
      </c>
      <c r="L310" s="14" t="s">
        <v>168</v>
      </c>
      <c r="M310" s="14" t="str">
        <v>XS1043181269</v>
      </c>
      <c r="N310" s="14" t="str">
        <v>NWIDE 6 7/8 03/11/49- NATIONWIDE BLDG SOCIETY</v>
      </c>
    </row>
    <row r="311" spans="1:17" ht="45">
      <c r="A311" s="14">
        <v>0.01</v>
      </c>
      <c r="B311" s="14">
        <v>0</v>
      </c>
      <c r="C311" s="14">
        <v>748.45000000000005</v>
      </c>
      <c r="D311" s="14">
        <v>102.55</v>
      </c>
      <c r="E311" s="15">
        <v>729852.60999999999</v>
      </c>
      <c r="F311" s="14">
        <v>0</v>
      </c>
      <c r="G311" s="14">
        <v>5</v>
      </c>
      <c r="H311" s="14" t="s">
        <v>34</v>
      </c>
      <c r="I311" s="14"/>
      <c r="J311" s="14" t="s">
        <v>118</v>
      </c>
      <c r="K311" s="14" t="s">
        <v>176</v>
      </c>
      <c r="L311" s="14" t="s">
        <v>174</v>
      </c>
      <c r="M311" s="14" t="str">
        <v>XS1050460739</v>
      </c>
      <c r="N311" s="14" t="str">
        <v>TELEFO 5 03/31/49- TELEFONICA EMISIONES</v>
      </c>
    </row>
    <row r="312" spans="1:17" ht="33.75">
      <c r="A312" s="14">
        <v>0.070000000000000007</v>
      </c>
      <c r="B312" s="14">
        <v>0.20999999999999999</v>
      </c>
      <c r="C312" s="15">
        <v>6586.8299999999999</v>
      </c>
      <c r="D312" s="14">
        <v>106.38</v>
      </c>
      <c r="E312" s="15">
        <v>6192081</v>
      </c>
      <c r="F312" s="14">
        <v>7.3700000000000001</v>
      </c>
      <c r="G312" s="14">
        <v>4.0800000000000001</v>
      </c>
      <c r="H312" s="14" t="s">
        <v>33</v>
      </c>
      <c r="I312" s="14">
        <v>5.0800000000000001</v>
      </c>
      <c r="J312" s="14" t="s">
        <v>118</v>
      </c>
      <c r="K312" s="14" t="str">
        <v>BB-</v>
      </c>
      <c r="L312" s="14" t="s">
        <v>170</v>
      </c>
      <c r="M312" s="14">
        <v>1131226</v>
      </c>
      <c r="N312" s="14" t="str">
        <v>בי קומיוניקיישנס בע"מ- בי.קומיוניקיישנס</v>
      </c>
    </row>
    <row r="313" spans="1:17" ht="33.75">
      <c r="A313" s="14">
        <v>0.01</v>
      </c>
      <c r="B313" s="14">
        <v>0</v>
      </c>
      <c r="C313" s="14">
        <v>969.64999999999998</v>
      </c>
      <c r="D313" s="14">
        <v>111.43000000000001</v>
      </c>
      <c r="E313" s="15">
        <v>870199.20999999996</v>
      </c>
      <c r="F313" s="14">
        <v>0</v>
      </c>
      <c r="G313" s="14">
        <v>8.1300000000000008</v>
      </c>
      <c r="H313" s="14" t="s">
        <v>33</v>
      </c>
      <c r="I313" s="14"/>
      <c r="J313" s="14" t="s">
        <v>88</v>
      </c>
      <c r="K313" s="14">
        <v>0</v>
      </c>
      <c r="L313" s="14" t="s">
        <v>168</v>
      </c>
      <c r="M313" s="14" t="str">
        <v>USF22797QT87</v>
      </c>
      <c r="N313" s="14" t="str">
        <v>ACAFP 8.125 09/19/33- CREDIT AGRICOLE</v>
      </c>
    </row>
    <row r="314" spans="1:17" ht="33.75">
      <c r="A314" s="14">
        <v>0.01</v>
      </c>
      <c r="B314" s="14">
        <v>0</v>
      </c>
      <c r="C314" s="14">
        <v>904.14999999999998</v>
      </c>
      <c r="D314" s="14">
        <v>123.88</v>
      </c>
      <c r="E314" s="15">
        <v>729852.60999999999</v>
      </c>
      <c r="F314" s="14">
        <v>0</v>
      </c>
      <c r="G314" s="14">
        <v>7.75</v>
      </c>
      <c r="H314" s="14" t="s">
        <v>34</v>
      </c>
      <c r="I314" s="14"/>
      <c r="J314" s="14" t="s">
        <v>88</v>
      </c>
      <c r="K314" s="14">
        <v>0</v>
      </c>
      <c r="L314" s="14" t="s">
        <v>168</v>
      </c>
      <c r="M314" s="14" t="str">
        <v>XS0863907522</v>
      </c>
      <c r="N314" s="14" t="str">
        <v>ASSGEN 7.75 12/12/42- ASSICURAZIONI</v>
      </c>
    </row>
    <row r="315" spans="1:17" ht="22.5">
      <c r="A315" s="14">
        <v>0.01</v>
      </c>
      <c r="B315" s="14">
        <v>0</v>
      </c>
      <c r="C315" s="15">
        <v>1055.05</v>
      </c>
      <c r="D315" s="14">
        <v>96.370000000000005</v>
      </c>
      <c r="E315" s="15">
        <v>1094778.9099999999</v>
      </c>
      <c r="F315" s="14">
        <v>0</v>
      </c>
      <c r="G315" s="14">
        <v>5.6299999999999999</v>
      </c>
      <c r="H315" s="14" t="s">
        <v>34</v>
      </c>
      <c r="I315" s="14"/>
      <c r="J315" s="14" t="s">
        <v>88</v>
      </c>
      <c r="K315" s="14">
        <v>0</v>
      </c>
      <c r="L315" s="14" t="s">
        <v>168</v>
      </c>
      <c r="M315" s="14" t="str">
        <v>BE0002463389</v>
      </c>
      <c r="N315" s="14" t="str">
        <v>KBC 5.625 29/03/2049- KBC</v>
      </c>
    </row>
    <row r="316" spans="1:17" ht="22.5">
      <c r="A316" s="14">
        <v>0.01</v>
      </c>
      <c r="B316" s="14">
        <v>0</v>
      </c>
      <c r="C316" s="14">
        <v>884.49000000000001</v>
      </c>
      <c r="D316" s="14">
        <v>101.64</v>
      </c>
      <c r="E316" s="15">
        <v>870199.20999999996</v>
      </c>
      <c r="F316" s="14">
        <v>0</v>
      </c>
      <c r="G316" s="14">
        <v>6.1299999999999999</v>
      </c>
      <c r="H316" s="14" t="s">
        <v>33</v>
      </c>
      <c r="I316" s="14"/>
      <c r="J316" s="14" t="s">
        <v>88</v>
      </c>
      <c r="K316" s="14">
        <v>0</v>
      </c>
      <c r="L316" s="14" t="s">
        <v>171</v>
      </c>
      <c r="M316" s="14" t="str">
        <v>XS0554659671 CORP</v>
      </c>
      <c r="N316" s="14" t="str">
        <v>LUKOIL 6.125 11/2020- LUKOIL</v>
      </c>
    </row>
    <row r="317" spans="1:17" ht="33.75">
      <c r="A317" s="14">
        <v>0.01</v>
      </c>
      <c r="B317" s="14">
        <v>0</v>
      </c>
      <c r="C317" s="14">
        <v>851.11000000000001</v>
      </c>
      <c r="D317" s="14">
        <v>86.299999999999997</v>
      </c>
      <c r="E317" s="15">
        <v>986225.76000000001</v>
      </c>
      <c r="F317" s="14">
        <v>0</v>
      </c>
      <c r="G317" s="14">
        <v>4.2000000000000002</v>
      </c>
      <c r="H317" s="14" t="s">
        <v>33</v>
      </c>
      <c r="I317" s="14"/>
      <c r="J317" s="14" t="s">
        <v>88</v>
      </c>
      <c r="K317" s="14">
        <v>0</v>
      </c>
      <c r="L317" s="14" t="s">
        <v>171</v>
      </c>
      <c r="M317" s="14" t="str">
        <v>XS0861981180</v>
      </c>
      <c r="N317" s="14" t="str">
        <v>ROSNRM 4.199 06/03/22- ROSNEFT</v>
      </c>
    </row>
    <row r="318" spans="1:17" ht="22.5">
      <c r="A318" s="14">
        <v>0.01</v>
      </c>
      <c r="B318" s="14">
        <v>0</v>
      </c>
      <c r="C318" s="14">
        <v>809.99000000000001</v>
      </c>
      <c r="D318" s="14">
        <v>107.88</v>
      </c>
      <c r="E318" s="15">
        <v>750822.18999999994</v>
      </c>
      <c r="F318" s="14">
        <v>0</v>
      </c>
      <c r="G318" s="14">
        <v>7</v>
      </c>
      <c r="H318" s="14" t="s">
        <v>32</v>
      </c>
      <c r="I318" s="14"/>
      <c r="J318" s="14" t="s">
        <v>88</v>
      </c>
      <c r="K318" s="14">
        <v>0</v>
      </c>
      <c r="L318" s="14" t="s">
        <v>169</v>
      </c>
      <c r="M318" s="14" t="str">
        <v>XS0652913988</v>
      </c>
      <c r="N318" s="14" t="str">
        <v>RWE 7 03/29/49- RWE</v>
      </c>
    </row>
    <row r="319" spans="1:17" ht="33.75">
      <c r="A319" s="14">
        <v>0.01</v>
      </c>
      <c r="B319" s="14">
        <v>0</v>
      </c>
      <c r="C319" s="15">
        <v>1332.78</v>
      </c>
      <c r="D319" s="14">
        <v>91.900000000000006</v>
      </c>
      <c r="E319" s="15">
        <v>1450332.02</v>
      </c>
      <c r="F319" s="14">
        <v>0</v>
      </c>
      <c r="G319" s="14">
        <v>6</v>
      </c>
      <c r="H319" s="14" t="s">
        <v>33</v>
      </c>
      <c r="I319" s="14"/>
      <c r="J319" s="14" t="s">
        <v>88</v>
      </c>
      <c r="K319" s="14">
        <v>0</v>
      </c>
      <c r="L319" s="14" t="s">
        <v>168</v>
      </c>
      <c r="M319" s="14" t="str">
        <v>USF8586CXG25</v>
      </c>
      <c r="N319" s="14" t="str">
        <v>SOCGEN 6 12/31/49- SOCGSEN</v>
      </c>
    </row>
    <row r="320" spans="1:17" ht="22.5">
      <c r="A320" s="14">
        <v>0.01</v>
      </c>
      <c r="B320" s="14">
        <v>0</v>
      </c>
      <c r="C320" s="14">
        <v>796.51999999999998</v>
      </c>
      <c r="D320" s="14">
        <v>109.14</v>
      </c>
      <c r="E320" s="15">
        <v>729852.60999999999</v>
      </c>
      <c r="F320" s="14">
        <v>0</v>
      </c>
      <c r="G320" s="14">
        <v>5.4299999999999997</v>
      </c>
      <c r="H320" s="14" t="s">
        <v>34</v>
      </c>
      <c r="I320" s="14"/>
      <c r="J320" s="14" t="s">
        <v>88</v>
      </c>
      <c r="K320" s="14">
        <v>0</v>
      </c>
      <c r="L320" s="14" t="s">
        <v>177</v>
      </c>
      <c r="M320" s="14" t="str">
        <v>XS0992293901</v>
      </c>
      <c r="N320" s="14" t="str">
        <v>SOLBBB 5.425 11/29/49- solvay</v>
      </c>
    </row>
    <row r="321" spans="1:17" ht="22.5">
      <c r="A321" s="13">
        <v>0.57999999999999996</v>
      </c>
      <c r="B321" s="13"/>
      <c r="C321" s="16">
        <v>54468.18</v>
      </c>
      <c r="D321" s="13"/>
      <c r="E321" s="16">
        <v>53580499.039999999</v>
      </c>
      <c r="F321" s="13">
        <v>0.89000000000000001</v>
      </c>
      <c r="G321" s="13"/>
      <c r="H321" s="13"/>
      <c r="I321" s="13">
        <v>0.60999999999999999</v>
      </c>
      <c r="J321" s="13"/>
      <c r="K321" s="13"/>
      <c r="L321" s="13"/>
      <c r="M321" s="13"/>
      <c r="N321" s="13" t="s">
        <v>98</v>
      </c>
    </row>
    <row r="322" spans="1:17">
      <c r="A322" s="13">
        <v>0.57999999999999996</v>
      </c>
      <c r="B322" s="13"/>
      <c r="C322" s="16">
        <v>54468.18</v>
      </c>
      <c r="D322" s="13"/>
      <c r="E322" s="16">
        <v>53580499.039999999</v>
      </c>
      <c r="F322" s="13">
        <v>0.89000000000000001</v>
      </c>
      <c r="G322" s="13"/>
      <c r="H322" s="13"/>
      <c r="I322" s="13">
        <v>0.60999999999999999</v>
      </c>
      <c r="J322" s="13"/>
      <c r="K322" s="13"/>
      <c r="L322" s="13"/>
      <c r="M322" s="13"/>
      <c r="N322" s="13" t="s">
        <v>75</v>
      </c>
    </row>
    <row r="323" spans="1:17">
      <c r="A323" s="10">
        <v>11.31</v>
      </c>
      <c r="B323" s="10"/>
      <c r="C323" s="11">
        <v>1065599.9199999999</v>
      </c>
      <c r="D323" s="10"/>
      <c r="E323" s="11">
        <v>889880761.38</v>
      </c>
      <c r="F323" s="10">
        <v>2.5800000000000001</v>
      </c>
      <c r="G323" s="10"/>
      <c r="H323" s="10"/>
      <c r="I323" s="10">
        <v>3.2799999999999998</v>
      </c>
      <c r="J323" s="10"/>
      <c r="K323" s="10"/>
      <c r="L323" s="10"/>
      <c r="M323" s="10"/>
      <c r="N323" s="10" t="s">
        <v>178</v>
      </c>
    </row>
    <row r="324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343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מניות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76</v>
      </c>
      <c r="C7" s="6" t="s">
        <v>77</v>
      </c>
      <c r="D7" s="6" t="s">
        <v>78</v>
      </c>
      <c r="E7" s="6" t="s">
        <v>79</v>
      </c>
      <c r="F7" s="6" t="s">
        <v>31</v>
      </c>
      <c r="G7" s="6" t="s">
        <v>90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tr">
        <v>תל אביב 25</v>
      </c>
    </row>
    <row r="10" spans="1:11" ht="22.5">
      <c r="A10" s="14">
        <v>0.23000000000000001</v>
      </c>
      <c r="B10" s="14">
        <v>0.17999999999999999</v>
      </c>
      <c r="C10" s="15">
        <v>21313.43</v>
      </c>
      <c r="D10" s="14">
        <v>364.5</v>
      </c>
      <c r="E10" s="15">
        <v>5847307.21</v>
      </c>
      <c r="F10" s="14" t="s">
        <v>65</v>
      </c>
      <c r="G10" s="14" t="s">
        <v>122</v>
      </c>
      <c r="H10" s="14">
        <v>268011</v>
      </c>
      <c r="I10" s="14" t="str">
        <v>*אבנר יהש- אבנר</v>
      </c>
    </row>
    <row r="11" spans="1:11" ht="22.5">
      <c r="A11" s="14">
        <v>0.12</v>
      </c>
      <c r="B11" s="14">
        <v>0.10000000000000001</v>
      </c>
      <c r="C11" s="15">
        <v>10947.57</v>
      </c>
      <c r="D11" s="15">
        <v>2016</v>
      </c>
      <c r="E11" s="15">
        <v>543034.29000000004</v>
      </c>
      <c r="F11" s="14" t="s">
        <v>65</v>
      </c>
      <c r="G11" s="14" t="s">
        <v>122</v>
      </c>
      <c r="H11" s="14">
        <v>475020</v>
      </c>
      <c r="I11" s="14" t="str">
        <v>*דלק קדוחים יהש- דלק קידוחים</v>
      </c>
    </row>
    <row r="12" spans="1:11" ht="22.5">
      <c r="A12" s="14">
        <v>0.46000000000000002</v>
      </c>
      <c r="B12" s="14">
        <v>0.41999999999999998</v>
      </c>
      <c r="C12" s="15">
        <v>43030.510000000002</v>
      </c>
      <c r="D12" s="14">
        <v>79.099999999999994</v>
      </c>
      <c r="E12" s="15">
        <v>54400133.030000001</v>
      </c>
      <c r="F12" s="14" t="s">
        <v>65</v>
      </c>
      <c r="G12" s="14" t="s">
        <v>122</v>
      </c>
      <c r="H12" s="14">
        <v>232017</v>
      </c>
      <c r="I12" s="14" t="str">
        <v>ישראמקו יהש- ישראמקו נגב 2</v>
      </c>
    </row>
    <row r="13" spans="1:11" ht="22.5">
      <c r="A13" s="14">
        <v>0.41999999999999998</v>
      </c>
      <c r="B13" s="14">
        <v>0.67000000000000004</v>
      </c>
      <c r="C13" s="15">
        <v>39870.809999999998</v>
      </c>
      <c r="D13" s="15">
        <v>58230</v>
      </c>
      <c r="E13" s="15">
        <v>68471.259999999995</v>
      </c>
      <c r="F13" s="14" t="s">
        <v>65</v>
      </c>
      <c r="G13" s="14" t="s">
        <v>122</v>
      </c>
      <c r="H13" s="14">
        <v>1100007</v>
      </c>
      <c r="I13" s="14" t="str">
        <v>פז נפט- פז נפט</v>
      </c>
    </row>
    <row r="14" spans="1:11">
      <c r="A14" s="14">
        <v>0.14000000000000001</v>
      </c>
      <c r="B14" s="14">
        <v>0.23000000000000001</v>
      </c>
      <c r="C14" s="15">
        <v>13121.629999999999</v>
      </c>
      <c r="D14" s="14">
        <v>538.20000000000005</v>
      </c>
      <c r="E14" s="15">
        <v>2438058.8500000001</v>
      </c>
      <c r="F14" s="14" t="s">
        <v>65</v>
      </c>
      <c r="G14" s="14" t="s">
        <v>116</v>
      </c>
      <c r="H14" s="14">
        <v>1081165</v>
      </c>
      <c r="I14" s="14" t="str">
        <v>מגדל ביטוח- מגדל</v>
      </c>
    </row>
    <row r="15" spans="1:11" ht="22.5">
      <c r="A15" s="14">
        <v>0.10000000000000001</v>
      </c>
      <c r="B15" s="14">
        <v>0.14000000000000001</v>
      </c>
      <c r="C15" s="15">
        <v>9351.5900000000001</v>
      </c>
      <c r="D15" s="14">
        <v>634</v>
      </c>
      <c r="E15" s="15">
        <v>1475014.5700000001</v>
      </c>
      <c r="F15" s="14" t="s">
        <v>65</v>
      </c>
      <c r="G15" s="14" t="s">
        <v>102</v>
      </c>
      <c r="H15" s="14">
        <v>691212</v>
      </c>
      <c r="I15" s="14" t="str">
        <v>דיסקונט- בנק דיסקונט</v>
      </c>
    </row>
    <row r="16" spans="1:11" ht="22.5">
      <c r="A16" s="14">
        <v>0.14000000000000001</v>
      </c>
      <c r="B16" s="14">
        <v>0.23999999999999999</v>
      </c>
      <c r="C16" s="15">
        <v>13624.809999999999</v>
      </c>
      <c r="D16" s="15">
        <v>5635</v>
      </c>
      <c r="E16" s="15">
        <v>241788.92000000001</v>
      </c>
      <c r="F16" s="14" t="s">
        <v>65</v>
      </c>
      <c r="G16" s="14" t="s">
        <v>102</v>
      </c>
      <c r="H16" s="14">
        <v>593038</v>
      </c>
      <c r="I16" s="14" t="str">
        <v>5 בינלאומי- בנק הבינלאומי</v>
      </c>
    </row>
    <row r="17" spans="1:11" ht="22.5">
      <c r="A17" s="14">
        <v>1.21</v>
      </c>
      <c r="B17" s="14">
        <v>0.41999999999999998</v>
      </c>
      <c r="C17" s="15">
        <v>113850.78</v>
      </c>
      <c r="D17" s="15">
        <v>2077</v>
      </c>
      <c r="E17" s="15">
        <v>5481501.1799999997</v>
      </c>
      <c r="F17" s="14" t="s">
        <v>65</v>
      </c>
      <c r="G17" s="14" t="s">
        <v>102</v>
      </c>
      <c r="H17" s="14">
        <v>662577</v>
      </c>
      <c r="I17" s="14" t="str">
        <v>פועלים- בנק הפועלים</v>
      </c>
    </row>
    <row r="18" spans="1:11" ht="22.5">
      <c r="A18" s="14">
        <v>0.40999999999999998</v>
      </c>
      <c r="B18" s="14">
        <v>0.17999999999999999</v>
      </c>
      <c r="C18" s="15">
        <v>38886.379999999997</v>
      </c>
      <c r="D18" s="15">
        <v>1492</v>
      </c>
      <c r="E18" s="15">
        <v>2606325.73</v>
      </c>
      <c r="F18" s="14" t="s">
        <v>65</v>
      </c>
      <c r="G18" s="14" t="s">
        <v>102</v>
      </c>
      <c r="H18" s="14">
        <v>604611</v>
      </c>
      <c r="I18" s="14" t="str">
        <v>לאומי- בנק לאומי</v>
      </c>
    </row>
    <row r="19" spans="1:11" ht="22.5">
      <c r="A19" s="14">
        <v>0.23000000000000001</v>
      </c>
      <c r="B19" s="14">
        <v>0.20999999999999999</v>
      </c>
      <c r="C19" s="15">
        <v>21734.07</v>
      </c>
      <c r="D19" s="15">
        <v>4403</v>
      </c>
      <c r="E19" s="15">
        <v>493619.48999999999</v>
      </c>
      <c r="F19" s="14" t="s">
        <v>65</v>
      </c>
      <c r="G19" s="14" t="s">
        <v>102</v>
      </c>
      <c r="H19" s="14">
        <v>695437</v>
      </c>
      <c r="I19" s="14" t="str">
        <v>מזרחי- בנק מזרחי טפחות</v>
      </c>
    </row>
    <row r="20" spans="1:11" ht="22.5">
      <c r="A20" s="14">
        <v>0.28000000000000003</v>
      </c>
      <c r="B20" s="14">
        <v>0.17000000000000001</v>
      </c>
      <c r="C20" s="15">
        <v>26599.720000000001</v>
      </c>
      <c r="D20" s="15">
        <v>207300</v>
      </c>
      <c r="E20" s="15">
        <v>12831.51</v>
      </c>
      <c r="F20" s="14" t="s">
        <v>65</v>
      </c>
      <c r="G20" s="14" t="s">
        <v>125</v>
      </c>
      <c r="H20" s="14">
        <v>576017</v>
      </c>
      <c r="I20" s="14" t="str">
        <v>חברה לישראל- חברה לישראל</v>
      </c>
    </row>
    <row r="21" spans="1:11" ht="22.5">
      <c r="A21" s="14">
        <v>0.10000000000000001</v>
      </c>
      <c r="B21" s="14">
        <v>0.059999999999999998</v>
      </c>
      <c r="C21" s="15">
        <v>9520.1800000000003</v>
      </c>
      <c r="D21" s="15">
        <v>139500</v>
      </c>
      <c r="E21" s="15">
        <v>6824.5</v>
      </c>
      <c r="F21" s="14" t="s">
        <v>65</v>
      </c>
      <c r="G21" s="14" t="s">
        <v>125</v>
      </c>
      <c r="H21" s="14">
        <v>1084128</v>
      </c>
      <c r="I21" s="14" t="str">
        <v>*קבוצת דלק- קבוצת דלק בע"מ</v>
      </c>
    </row>
    <row r="22" spans="1:11" ht="22.5">
      <c r="A22" s="14">
        <v>0.11</v>
      </c>
      <c r="B22" s="14">
        <v>0.080000000000000002</v>
      </c>
      <c r="C22" s="15">
        <v>10158.459999999999</v>
      </c>
      <c r="D22" s="15">
        <v>3165</v>
      </c>
      <c r="E22" s="15">
        <v>320962.34000000003</v>
      </c>
      <c r="F22" s="14" t="s">
        <v>65</v>
      </c>
      <c r="G22" s="14" t="s">
        <v>179</v>
      </c>
      <c r="H22" s="14">
        <v>1129543</v>
      </c>
      <c r="I22" s="14" t="str">
        <v>אופקו- פרולור ביוטק</v>
      </c>
    </row>
    <row r="23" spans="1:11" ht="33.75">
      <c r="A23" s="14">
        <v>0.11</v>
      </c>
      <c r="B23" s="14">
        <v>0.13</v>
      </c>
      <c r="C23" s="15">
        <v>10434.639999999999</v>
      </c>
      <c r="D23" s="15">
        <v>4595</v>
      </c>
      <c r="E23" s="15">
        <v>227086.94</v>
      </c>
      <c r="F23" s="14" t="s">
        <v>65</v>
      </c>
      <c r="G23" s="14" t="s">
        <v>114</v>
      </c>
      <c r="H23" s="14">
        <v>126011</v>
      </c>
      <c r="I23" s="14" t="str">
        <v>גזית גלוב- גזית גלוב 1982</v>
      </c>
    </row>
    <row r="24" spans="1:11" ht="22.5">
      <c r="A24" s="14">
        <v>0.080000000000000002</v>
      </c>
      <c r="B24" s="14">
        <v>0.050000000000000003</v>
      </c>
      <c r="C24" s="15">
        <v>7328.3000000000002</v>
      </c>
      <c r="D24" s="15">
        <v>12650</v>
      </c>
      <c r="E24" s="15">
        <v>57931.220000000001</v>
      </c>
      <c r="F24" s="14" t="s">
        <v>65</v>
      </c>
      <c r="G24" s="14" t="s">
        <v>104</v>
      </c>
      <c r="H24" s="14">
        <v>1119478</v>
      </c>
      <c r="I24" s="14" t="str">
        <v>עזריאלי קבוצה- עזריאלי</v>
      </c>
    </row>
    <row r="25" spans="1:11" ht="33.75">
      <c r="A25" s="14">
        <v>0.23999999999999999</v>
      </c>
      <c r="B25" s="14">
        <v>0.13</v>
      </c>
      <c r="C25" s="15">
        <v>22854.950000000001</v>
      </c>
      <c r="D25" s="14">
        <v>636.10000000000002</v>
      </c>
      <c r="E25" s="15">
        <v>3592980.7599999998</v>
      </c>
      <c r="F25" s="14" t="s">
        <v>65</v>
      </c>
      <c r="G25" s="14" t="s">
        <v>105</v>
      </c>
      <c r="H25" s="14">
        <v>230011</v>
      </c>
      <c r="I25" s="14" t="str">
        <v>בזק- בזק</v>
      </c>
    </row>
    <row r="26" spans="1:11" ht="33.75">
      <c r="A26" s="14">
        <v>0.17000000000000001</v>
      </c>
      <c r="B26" s="14">
        <v>0.39000000000000001</v>
      </c>
      <c r="C26" s="15">
        <v>16079.93</v>
      </c>
      <c r="D26" s="15">
        <v>4070</v>
      </c>
      <c r="E26" s="15">
        <v>395084.23999999999</v>
      </c>
      <c r="F26" s="14" t="s">
        <v>65</v>
      </c>
      <c r="G26" s="14" t="s">
        <v>105</v>
      </c>
      <c r="H26" s="14">
        <v>1101534</v>
      </c>
      <c r="I26" s="14" t="str">
        <v>סלקום- סלקום</v>
      </c>
    </row>
    <row r="27" spans="1:11" ht="33.75">
      <c r="A27" s="14">
        <v>0.01</v>
      </c>
      <c r="B27" s="14">
        <v>0.01</v>
      </c>
      <c r="C27" s="14">
        <v>550.83000000000004</v>
      </c>
      <c r="D27" s="15">
        <v>2623</v>
      </c>
      <c r="E27" s="15">
        <v>21000</v>
      </c>
      <c r="F27" s="14" t="s">
        <v>65</v>
      </c>
      <c r="G27" s="14" t="s">
        <v>105</v>
      </c>
      <c r="H27" s="14">
        <v>1083484</v>
      </c>
      <c r="I27" s="14" t="str">
        <v>פרטנר</v>
      </c>
    </row>
    <row r="28" spans="1:11" ht="33.75">
      <c r="A28" s="14">
        <v>0.28000000000000003</v>
      </c>
      <c r="B28" s="14">
        <v>0.64000000000000001</v>
      </c>
      <c r="C28" s="15">
        <v>26367.34</v>
      </c>
      <c r="D28" s="15">
        <v>2623</v>
      </c>
      <c r="E28" s="15">
        <v>1005236.01</v>
      </c>
      <c r="F28" s="14" t="s">
        <v>65</v>
      </c>
      <c r="G28" s="14" t="s">
        <v>105</v>
      </c>
      <c r="H28" s="14">
        <v>1083484</v>
      </c>
      <c r="I28" s="14" t="str">
        <v>פרטנר- פרטנר</v>
      </c>
    </row>
    <row r="29" spans="1:11" ht="33.75">
      <c r="A29" s="14">
        <v>0.25</v>
      </c>
      <c r="B29" s="14">
        <v>0.070000000000000007</v>
      </c>
      <c r="C29" s="15">
        <v>23656.630000000001</v>
      </c>
      <c r="D29" s="15">
        <v>2650</v>
      </c>
      <c r="E29" s="15">
        <v>892703.07999999996</v>
      </c>
      <c r="F29" s="14" t="s">
        <v>65</v>
      </c>
      <c r="G29" s="14" t="s">
        <v>120</v>
      </c>
      <c r="H29" s="14">
        <v>281014</v>
      </c>
      <c r="I29" s="14" t="str">
        <v>כיל- כימיקלים לישראל</v>
      </c>
    </row>
    <row r="30" spans="1:11" ht="33.75">
      <c r="A30" s="14">
        <v>0.42999999999999999</v>
      </c>
      <c r="B30" s="14">
        <v>0.050000000000000003</v>
      </c>
      <c r="C30" s="15">
        <v>40093.019999999997</v>
      </c>
      <c r="D30" s="15">
        <v>55290</v>
      </c>
      <c r="E30" s="15">
        <v>72514.059999999998</v>
      </c>
      <c r="F30" s="14" t="s">
        <v>65</v>
      </c>
      <c r="G30" s="14" t="s">
        <v>120</v>
      </c>
      <c r="H30" s="14">
        <v>1130699</v>
      </c>
      <c r="I30" s="14" t="str">
        <v>פריגו פי אל סי- פריגו</v>
      </c>
    </row>
    <row r="31" spans="1:11" ht="33.75">
      <c r="A31" s="14">
        <v>0.029999999999999999</v>
      </c>
      <c r="B31" s="14">
        <v>0.029999999999999999</v>
      </c>
      <c r="C31" s="15">
        <v>2914.6300000000001</v>
      </c>
      <c r="D31" s="15">
        <v>7905</v>
      </c>
      <c r="E31" s="15">
        <v>36870.739999999998</v>
      </c>
      <c r="F31" s="14" t="s">
        <v>65</v>
      </c>
      <c r="G31" s="14" t="s">
        <v>103</v>
      </c>
      <c r="H31" s="14">
        <v>304014</v>
      </c>
      <c r="I31" s="14" t="str">
        <v>אסם- אסם</v>
      </c>
    </row>
    <row r="32" spans="1:11" ht="33.75">
      <c r="A32" s="14">
        <v>0.050000000000000003</v>
      </c>
      <c r="B32" s="14">
        <v>0.059999999999999998</v>
      </c>
      <c r="C32" s="15">
        <v>4499.25</v>
      </c>
      <c r="D32" s="15">
        <v>6790</v>
      </c>
      <c r="E32" s="15">
        <v>66262.919999999998</v>
      </c>
      <c r="F32" s="14" t="s">
        <v>65</v>
      </c>
      <c r="G32" s="14" t="s">
        <v>103</v>
      </c>
      <c r="H32" s="14">
        <v>746016</v>
      </c>
      <c r="I32" s="14" t="str">
        <v>שטראוס עלית- שטראוס גרופ</v>
      </c>
    </row>
    <row r="33" spans="1:11" ht="45">
      <c r="A33" s="14">
        <v>0.52000000000000002</v>
      </c>
      <c r="B33" s="14">
        <v>0.5</v>
      </c>
      <c r="C33" s="15">
        <v>48949.279999999999</v>
      </c>
      <c r="D33" s="15">
        <v>22840</v>
      </c>
      <c r="E33" s="15">
        <v>214313.84</v>
      </c>
      <c r="F33" s="14" t="s">
        <v>65</v>
      </c>
      <c r="G33" s="14" t="s">
        <v>159</v>
      </c>
      <c r="H33" s="14">
        <v>1081124</v>
      </c>
      <c r="I33" s="14" t="str">
        <v>אלביט מערכות- אלביט מערכות</v>
      </c>
    </row>
    <row r="34" spans="1:11" ht="45">
      <c r="A34" s="14">
        <v>0.23000000000000001</v>
      </c>
      <c r="B34" s="14">
        <v>0.23999999999999999</v>
      </c>
      <c r="C34" s="15">
        <v>21709.52</v>
      </c>
      <c r="D34" s="15">
        <v>14920</v>
      </c>
      <c r="E34" s="15">
        <v>145506.14999999999</v>
      </c>
      <c r="F34" s="14" t="s">
        <v>65</v>
      </c>
      <c r="G34" s="14" t="s">
        <v>159</v>
      </c>
      <c r="H34" s="14">
        <v>273011</v>
      </c>
      <c r="I34" s="14" t="str">
        <v>נייס- נייס</v>
      </c>
    </row>
    <row r="35" spans="1:11" ht="22.5">
      <c r="A35" s="14">
        <v>0.80000000000000004</v>
      </c>
      <c r="B35" s="14">
        <v>0.040000000000000001</v>
      </c>
      <c r="C35" s="15">
        <v>75709.619999999995</v>
      </c>
      <c r="D35" s="15">
        <v>19870</v>
      </c>
      <c r="E35" s="15">
        <v>381024.77000000002</v>
      </c>
      <c r="F35" s="14" t="s">
        <v>65</v>
      </c>
      <c r="G35" s="14" t="s">
        <v>180</v>
      </c>
      <c r="H35" s="14">
        <v>629014</v>
      </c>
      <c r="I35" s="14" t="str">
        <v>טבע- טבע</v>
      </c>
    </row>
    <row r="36" spans="1:11">
      <c r="A36" s="13">
        <v>7.1399999999999997</v>
      </c>
      <c r="B36" s="13"/>
      <c r="C36" s="16">
        <v>673157.89000000001</v>
      </c>
      <c r="D36" s="13"/>
      <c r="E36" s="16">
        <v>81044387.609999999</v>
      </c>
      <c r="F36" s="13"/>
      <c r="G36" s="13"/>
      <c r="H36" s="13"/>
      <c r="I36" s="13" t="str">
        <v>סה"כ תל אביב 25</v>
      </c>
    </row>
    <row r="37" spans="1:11">
      <c r="A37" s="13"/>
      <c r="B37" s="13"/>
      <c r="C37" s="13"/>
      <c r="D37" s="13"/>
      <c r="E37" s="13"/>
      <c r="F37" s="13"/>
      <c r="G37" s="13"/>
      <c r="H37" s="13"/>
      <c r="I37" s="13" t="str">
        <v>תל אביב 75</v>
      </c>
    </row>
    <row r="38" spans="1:11" ht="22.5">
      <c r="A38" s="14">
        <v>0.059999999999999998</v>
      </c>
      <c r="B38" s="14">
        <v>0.20000000000000001</v>
      </c>
      <c r="C38" s="15">
        <v>5208.9099999999999</v>
      </c>
      <c r="D38" s="15">
        <v>8894</v>
      </c>
      <c r="E38" s="15">
        <v>58566.57</v>
      </c>
      <c r="F38" s="14" t="s">
        <v>65</v>
      </c>
      <c r="G38" s="14" t="s">
        <v>181</v>
      </c>
      <c r="H38" s="14">
        <v>1082544</v>
      </c>
      <c r="I38" s="14" t="str">
        <v>איזיצ'יפ- איזיצ'יפ</v>
      </c>
    </row>
    <row r="39" spans="1:11" ht="22.5">
      <c r="A39" s="14">
        <v>0.059999999999999998</v>
      </c>
      <c r="B39" s="14">
        <v>0.46999999999999997</v>
      </c>
      <c r="C39" s="15">
        <v>5213.4799999999996</v>
      </c>
      <c r="D39" s="15">
        <v>4002</v>
      </c>
      <c r="E39" s="15">
        <v>130271.82000000001</v>
      </c>
      <c r="F39" s="14" t="s">
        <v>65</v>
      </c>
      <c r="G39" s="14" t="s">
        <v>181</v>
      </c>
      <c r="H39" s="14">
        <v>1084557</v>
      </c>
      <c r="I39" s="14" t="str">
        <v>נובה- נובה</v>
      </c>
    </row>
    <row r="40" spans="1:11" ht="22.5">
      <c r="A40" s="14">
        <v>0.01</v>
      </c>
      <c r="B40" s="14">
        <v>0.080000000000000002</v>
      </c>
      <c r="C40" s="14">
        <v>872.40999999999997</v>
      </c>
      <c r="D40" s="15">
        <v>3464</v>
      </c>
      <c r="E40" s="15">
        <v>25185</v>
      </c>
      <c r="F40" s="14" t="s">
        <v>65</v>
      </c>
      <c r="G40" s="14" t="s">
        <v>122</v>
      </c>
      <c r="H40" s="14">
        <v>243014</v>
      </c>
      <c r="I40" s="14" t="str">
        <v>חנל יהש- חנ"ל</v>
      </c>
    </row>
    <row r="41" spans="1:11" ht="22.5">
      <c r="A41" s="14">
        <v>0.10000000000000001</v>
      </c>
      <c r="B41" s="14">
        <v>0.38</v>
      </c>
      <c r="C41" s="15">
        <v>9529.4899999999998</v>
      </c>
      <c r="D41" s="15">
        <v>2595</v>
      </c>
      <c r="E41" s="15">
        <v>367225.10999999999</v>
      </c>
      <c r="F41" s="14" t="s">
        <v>65</v>
      </c>
      <c r="G41" s="14" t="s">
        <v>122</v>
      </c>
      <c r="H41" s="14">
        <v>643015</v>
      </c>
      <c r="I41" s="14" t="str">
        <v>נפטא- נפטא</v>
      </c>
    </row>
    <row r="42" spans="1:11" ht="22.5">
      <c r="A42" s="14">
        <v>0.059999999999999998</v>
      </c>
      <c r="B42" s="14">
        <v>0.16</v>
      </c>
      <c r="C42" s="15">
        <v>5851.6000000000004</v>
      </c>
      <c r="D42" s="14">
        <v>48.600000000000001</v>
      </c>
      <c r="E42" s="15">
        <v>12040331.369999999</v>
      </c>
      <c r="F42" s="14" t="s">
        <v>65</v>
      </c>
      <c r="G42" s="14" t="s">
        <v>122</v>
      </c>
      <c r="H42" s="14">
        <v>394015</v>
      </c>
      <c r="I42" s="14" t="str">
        <v>רציו יהש- רציו</v>
      </c>
    </row>
    <row r="43" spans="1:11">
      <c r="A43" s="14">
        <v>0.01</v>
      </c>
      <c r="B43" s="14">
        <v>0.10000000000000001</v>
      </c>
      <c r="C43" s="14">
        <v>921.13</v>
      </c>
      <c r="D43" s="15">
        <v>2122</v>
      </c>
      <c r="E43" s="15">
        <v>43408.379999999997</v>
      </c>
      <c r="F43" s="14" t="s">
        <v>65</v>
      </c>
      <c r="G43" s="14" t="str">
        <v>ביומד</v>
      </c>
      <c r="H43" s="14">
        <v>1106855</v>
      </c>
      <c r="I43" s="14" t="str">
        <v>מזור רובוטיקה- מזור רובוטיקה</v>
      </c>
    </row>
    <row r="44" spans="1:11">
      <c r="A44" s="14">
        <v>0.01</v>
      </c>
      <c r="B44" s="14">
        <v>0.059999999999999998</v>
      </c>
      <c r="C44" s="15">
        <v>1052.28</v>
      </c>
      <c r="D44" s="15">
        <v>12750</v>
      </c>
      <c r="E44" s="15">
        <v>8253.1599999999999</v>
      </c>
      <c r="F44" s="14" t="s">
        <v>65</v>
      </c>
      <c r="G44" s="14" t="s">
        <v>116</v>
      </c>
      <c r="H44" s="14">
        <v>1129501</v>
      </c>
      <c r="I44" s="14" t="str">
        <v>איידיאיי ביטוח- איי די אי ביטוח</v>
      </c>
    </row>
    <row r="45" spans="1:11">
      <c r="A45" s="14">
        <v>0.13</v>
      </c>
      <c r="B45" s="14">
        <v>0.28000000000000003</v>
      </c>
      <c r="C45" s="15">
        <v>11872.799999999999</v>
      </c>
      <c r="D45" s="15">
        <v>1992</v>
      </c>
      <c r="E45" s="15">
        <v>596024.28000000003</v>
      </c>
      <c r="F45" s="14" t="s">
        <v>65</v>
      </c>
      <c r="G45" s="14" t="s">
        <v>116</v>
      </c>
      <c r="H45" s="14">
        <v>585018</v>
      </c>
      <c r="I45" s="14" t="str">
        <v>הראל- הראל השקעות</v>
      </c>
    </row>
    <row r="46" spans="1:11">
      <c r="A46" s="14">
        <v>0.10000000000000001</v>
      </c>
      <c r="B46" s="14">
        <v>0.27000000000000002</v>
      </c>
      <c r="C46" s="15">
        <v>9317.5300000000007</v>
      </c>
      <c r="D46" s="15">
        <v>6255</v>
      </c>
      <c r="E46" s="15">
        <v>148961.37</v>
      </c>
      <c r="F46" s="14" t="s">
        <v>65</v>
      </c>
      <c r="G46" s="14" t="s">
        <v>116</v>
      </c>
      <c r="H46" s="14">
        <v>224014</v>
      </c>
      <c r="I46" s="14" t="str">
        <v>כלל ביטוח- כלל החזקות עסקי ביטוח</v>
      </c>
    </row>
    <row r="47" spans="1:11">
      <c r="A47" s="14">
        <v>0.059999999999999998</v>
      </c>
      <c r="B47" s="14">
        <v>0.20000000000000001</v>
      </c>
      <c r="C47" s="15">
        <v>5186.1700000000001</v>
      </c>
      <c r="D47" s="15">
        <v>4200</v>
      </c>
      <c r="E47" s="15">
        <v>123480.12</v>
      </c>
      <c r="F47" s="14" t="s">
        <v>65</v>
      </c>
      <c r="G47" s="14" t="s">
        <v>116</v>
      </c>
      <c r="H47" s="14">
        <v>566018</v>
      </c>
      <c r="I47" s="14" t="str">
        <v>מנורה- מנורה מבטחים החזקות</v>
      </c>
    </row>
    <row r="48" spans="1:11">
      <c r="A48" s="14">
        <v>0.01</v>
      </c>
      <c r="B48" s="14">
        <v>0.029999999999999999</v>
      </c>
      <c r="C48" s="14">
        <v>787.48000000000002</v>
      </c>
      <c r="D48" s="15">
        <v>1185</v>
      </c>
      <c r="E48" s="15">
        <v>66454.25</v>
      </c>
      <c r="F48" s="14" t="s">
        <v>65</v>
      </c>
      <c r="G48" s="14" t="s">
        <v>116</v>
      </c>
      <c r="H48" s="14">
        <v>767012</v>
      </c>
      <c r="I48" s="14" t="str">
        <v>*פניקס    1- פניקס</v>
      </c>
    </row>
    <row r="49" spans="1:11" ht="22.5">
      <c r="A49" s="14">
        <v>0</v>
      </c>
      <c r="B49" s="14">
        <v>0.029999999999999999</v>
      </c>
      <c r="C49" s="14">
        <v>298.75999999999999</v>
      </c>
      <c r="D49" s="15">
        <v>1523</v>
      </c>
      <c r="E49" s="15">
        <v>19616.470000000001</v>
      </c>
      <c r="F49" s="14" t="s">
        <v>65</v>
      </c>
      <c r="G49" s="14" t="s">
        <v>102</v>
      </c>
      <c r="H49" s="14">
        <v>722314</v>
      </c>
      <c r="I49" s="14" t="str">
        <v>אגוד- בנק איגוד</v>
      </c>
    </row>
    <row r="50" spans="1:11" ht="22.5">
      <c r="A50" s="14">
        <v>0.10000000000000001</v>
      </c>
      <c r="B50" s="14">
        <v>0.38</v>
      </c>
      <c r="C50" s="15">
        <v>9082.4300000000003</v>
      </c>
      <c r="D50" s="15">
        <v>9162</v>
      </c>
      <c r="E50" s="15">
        <v>99131.520000000004</v>
      </c>
      <c r="F50" s="14" t="s">
        <v>65</v>
      </c>
      <c r="G50" s="14" t="s">
        <v>102</v>
      </c>
      <c r="H50" s="14">
        <v>763011</v>
      </c>
      <c r="I50" s="14" t="str">
        <v>פיבי- פיבי</v>
      </c>
    </row>
    <row r="51" spans="1:11">
      <c r="A51" s="14">
        <v>0.02</v>
      </c>
      <c r="B51" s="14">
        <v>0.12</v>
      </c>
      <c r="C51" s="15">
        <v>1717.8599999999999</v>
      </c>
      <c r="D51" s="15">
        <v>4164</v>
      </c>
      <c r="E51" s="15">
        <v>41255.099999999999</v>
      </c>
      <c r="F51" s="14" t="s">
        <v>65</v>
      </c>
      <c r="G51" s="14" t="s">
        <v>144</v>
      </c>
      <c r="H51" s="14">
        <v>1099654</v>
      </c>
      <c r="I51" s="14" t="str">
        <v>אלוט תקשורת- אלוט</v>
      </c>
    </row>
    <row r="52" spans="1:11">
      <c r="A52" s="14">
        <v>0.029999999999999999</v>
      </c>
      <c r="B52" s="14">
        <v>0.39000000000000001</v>
      </c>
      <c r="C52" s="15">
        <v>2992.1700000000001</v>
      </c>
      <c r="D52" s="15">
        <v>1795</v>
      </c>
      <c r="E52" s="15">
        <v>166694.57000000001</v>
      </c>
      <c r="F52" s="14" t="s">
        <v>65</v>
      </c>
      <c r="G52" s="14" t="s">
        <v>144</v>
      </c>
      <c r="H52" s="14">
        <v>1082510</v>
      </c>
      <c r="I52" s="14" t="str">
        <v>גילת- גילת</v>
      </c>
    </row>
    <row r="53" spans="1:11">
      <c r="A53" s="14">
        <v>0.070000000000000007</v>
      </c>
      <c r="B53" s="14">
        <v>0.64000000000000001</v>
      </c>
      <c r="C53" s="15">
        <v>6989.6199999999999</v>
      </c>
      <c r="D53" s="15">
        <v>5270</v>
      </c>
      <c r="E53" s="15">
        <v>132630.39999999999</v>
      </c>
      <c r="F53" s="14" t="s">
        <v>65</v>
      </c>
      <c r="G53" s="14" t="s">
        <v>144</v>
      </c>
      <c r="H53" s="14">
        <v>1092345</v>
      </c>
      <c r="I53" s="14" t="str">
        <v>חלל- חלל תקשורת</v>
      </c>
    </row>
    <row r="54" spans="1:11">
      <c r="A54" s="14">
        <v>0.01</v>
      </c>
      <c r="B54" s="14">
        <v>0.080000000000000002</v>
      </c>
      <c r="C54" s="14">
        <v>892.97000000000003</v>
      </c>
      <c r="D54" s="15">
        <v>2530</v>
      </c>
      <c r="E54" s="15">
        <v>35295.339999999997</v>
      </c>
      <c r="F54" s="14" t="s">
        <v>65</v>
      </c>
      <c r="G54" s="14" t="s">
        <v>144</v>
      </c>
      <c r="H54" s="14">
        <v>1082312</v>
      </c>
      <c r="I54" s="14" t="str">
        <v>מג'יק- מג'יק</v>
      </c>
    </row>
    <row r="55" spans="1:11">
      <c r="A55" s="14">
        <v>0.01</v>
      </c>
      <c r="B55" s="14">
        <v>0.059999999999999998</v>
      </c>
      <c r="C55" s="14">
        <v>834.19000000000005</v>
      </c>
      <c r="D55" s="15">
        <v>2069</v>
      </c>
      <c r="E55" s="15">
        <v>40318.370000000003</v>
      </c>
      <c r="F55" s="14" t="s">
        <v>65</v>
      </c>
      <c r="G55" s="14" t="s">
        <v>144</v>
      </c>
      <c r="H55" s="14">
        <v>1095819</v>
      </c>
      <c r="I55" s="14" t="str">
        <v>פריון נטוורק- פריון נטוורק</v>
      </c>
    </row>
    <row r="56" spans="1:11" ht="22.5">
      <c r="A56" s="14">
        <v>0.10000000000000001</v>
      </c>
      <c r="B56" s="14">
        <v>0.38</v>
      </c>
      <c r="C56" s="15">
        <v>9485.0400000000009</v>
      </c>
      <c r="D56" s="15">
        <v>9437</v>
      </c>
      <c r="E56" s="15">
        <v>100509.00999999999</v>
      </c>
      <c r="F56" s="14" t="s">
        <v>65</v>
      </c>
      <c r="G56" s="14" t="str">
        <v>השקעה ואחזקות</v>
      </c>
      <c r="H56" s="14">
        <v>723007</v>
      </c>
      <c r="I56" s="14" t="str">
        <v>נורסטאר- נורסטאר</v>
      </c>
    </row>
    <row r="57" spans="1:11" ht="22.5">
      <c r="A57" s="14">
        <v>0.01</v>
      </c>
      <c r="B57" s="14">
        <v>0.059999999999999998</v>
      </c>
      <c r="C57" s="14">
        <v>685.57000000000005</v>
      </c>
      <c r="D57" s="14">
        <v>431.30000000000001</v>
      </c>
      <c r="E57" s="15">
        <v>158953.67000000001</v>
      </c>
      <c r="F57" s="14" t="s">
        <v>65</v>
      </c>
      <c r="G57" s="14" t="s">
        <v>125</v>
      </c>
      <c r="H57" s="14">
        <v>7980204</v>
      </c>
      <c r="I57" s="14" t="str">
        <v>אידיבי פיתוח- אי די בי פיתוח</v>
      </c>
    </row>
    <row r="58" spans="1:11" ht="22.5">
      <c r="A58" s="14">
        <v>0.029999999999999999</v>
      </c>
      <c r="B58" s="14">
        <v>0.33000000000000002</v>
      </c>
      <c r="C58" s="15">
        <v>3269.23</v>
      </c>
      <c r="D58" s="15">
        <v>3546</v>
      </c>
      <c r="E58" s="15">
        <v>92194.979999999996</v>
      </c>
      <c r="F58" s="14" t="s">
        <v>65</v>
      </c>
      <c r="G58" s="14" t="s">
        <v>125</v>
      </c>
      <c r="H58" s="14">
        <v>694034</v>
      </c>
      <c r="I58" s="14" t="str">
        <v>אלקו החזקות- אלקו החזקות</v>
      </c>
    </row>
    <row r="59" spans="1:11" ht="22.5">
      <c r="A59" s="14">
        <v>0.059999999999999998</v>
      </c>
      <c r="B59" s="14">
        <v>0.29999999999999999</v>
      </c>
      <c r="C59" s="15">
        <v>5630.7799999999997</v>
      </c>
      <c r="D59" s="15">
        <v>51910</v>
      </c>
      <c r="E59" s="15">
        <v>10847.190000000001</v>
      </c>
      <c r="F59" s="14" t="s">
        <v>65</v>
      </c>
      <c r="G59" s="14" t="s">
        <v>125</v>
      </c>
      <c r="H59" s="14">
        <v>739037</v>
      </c>
      <c r="I59" s="14" t="str">
        <v>אלקטרה- אלקטרה</v>
      </c>
    </row>
    <row r="60" spans="1:11" ht="22.5">
      <c r="A60" s="14">
        <v>0.01</v>
      </c>
      <c r="B60" s="14">
        <v>0.029999999999999999</v>
      </c>
      <c r="C60" s="14">
        <v>800.88</v>
      </c>
      <c r="D60" s="15">
        <v>2820</v>
      </c>
      <c r="E60" s="15">
        <v>28400.139999999999</v>
      </c>
      <c r="F60" s="14" t="s">
        <v>65</v>
      </c>
      <c r="G60" s="14" t="s">
        <v>125</v>
      </c>
      <c r="H60" s="14">
        <v>639013</v>
      </c>
      <c r="I60" s="14" t="str">
        <v>דיסקונט השקעות- דיסקונט השקעות</v>
      </c>
    </row>
    <row r="61" spans="1:11" ht="22.5">
      <c r="A61" s="14">
        <v>0.13</v>
      </c>
      <c r="B61" s="14">
        <v>0.45000000000000001</v>
      </c>
      <c r="C61" s="15">
        <v>12490.219999999999</v>
      </c>
      <c r="D61" s="15">
        <v>15910</v>
      </c>
      <c r="E61" s="15">
        <v>78505.460000000006</v>
      </c>
      <c r="F61" s="14" t="s">
        <v>65</v>
      </c>
      <c r="G61" s="14" t="s">
        <v>125</v>
      </c>
      <c r="H61" s="14">
        <v>583013</v>
      </c>
      <c r="I61" s="14" t="str">
        <v>יואל- יואל</v>
      </c>
    </row>
    <row r="62" spans="1:11" ht="22.5">
      <c r="A62" s="14">
        <v>0.040000000000000001</v>
      </c>
      <c r="B62" s="14">
        <v>0.32000000000000001</v>
      </c>
      <c r="C62" s="15">
        <v>3756.9699999999998</v>
      </c>
      <c r="D62" s="15">
        <v>10990</v>
      </c>
      <c r="E62" s="15">
        <v>34185.309999999998</v>
      </c>
      <c r="F62" s="14" t="s">
        <v>65</v>
      </c>
      <c r="G62" s="14" t="s">
        <v>125</v>
      </c>
      <c r="H62" s="14">
        <v>127019</v>
      </c>
      <c r="I62" s="14" t="str">
        <v>מבטח שמיר- מבטח שמיר</v>
      </c>
    </row>
    <row r="63" spans="1:11" ht="22.5">
      <c r="A63" s="14">
        <v>0.02</v>
      </c>
      <c r="B63" s="14">
        <v>0.10000000000000001</v>
      </c>
      <c r="C63" s="15">
        <v>1448.79</v>
      </c>
      <c r="D63" s="15">
        <v>9708</v>
      </c>
      <c r="E63" s="15">
        <v>14923.68</v>
      </c>
      <c r="F63" s="14" t="s">
        <v>65</v>
      </c>
      <c r="G63" s="14" t="s">
        <v>125</v>
      </c>
      <c r="H63" s="14">
        <v>256016</v>
      </c>
      <c r="I63" s="14" t="str">
        <v>פורמולה- פורמולה</v>
      </c>
    </row>
    <row r="64" spans="1:11" ht="22.5">
      <c r="A64" s="14">
        <v>0.02</v>
      </c>
      <c r="B64" s="14">
        <v>0.13</v>
      </c>
      <c r="C64" s="15">
        <v>1567.1500000000001</v>
      </c>
      <c r="D64" s="15">
        <v>4734</v>
      </c>
      <c r="E64" s="15">
        <v>33104.139999999999</v>
      </c>
      <c r="F64" s="14" t="s">
        <v>65</v>
      </c>
      <c r="G64" s="14" t="s">
        <v>179</v>
      </c>
      <c r="H64" s="14">
        <v>1105055</v>
      </c>
      <c r="I64" s="14" t="str">
        <v>אבוג'ן- אבוגן</v>
      </c>
    </row>
    <row r="65" spans="1:11" ht="22.5">
      <c r="A65" s="14">
        <v>0</v>
      </c>
      <c r="B65" s="14">
        <v>0.080000000000000002</v>
      </c>
      <c r="C65" s="14">
        <v>412.61000000000001</v>
      </c>
      <c r="D65" s="15">
        <v>1740</v>
      </c>
      <c r="E65" s="15">
        <v>23713.060000000001</v>
      </c>
      <c r="F65" s="14" t="s">
        <v>65</v>
      </c>
      <c r="G65" s="14" t="s">
        <v>179</v>
      </c>
      <c r="H65" s="14">
        <v>749077</v>
      </c>
      <c r="I65" s="14" t="str">
        <v>אלרון- אלרון</v>
      </c>
    </row>
    <row r="66" spans="1:11" ht="22.5">
      <c r="A66" s="14">
        <v>0</v>
      </c>
      <c r="B66" s="14">
        <v>0.029999999999999999</v>
      </c>
      <c r="C66" s="14">
        <v>183.91</v>
      </c>
      <c r="D66" s="14">
        <v>411</v>
      </c>
      <c r="E66" s="15">
        <v>44745.769999999997</v>
      </c>
      <c r="F66" s="14" t="s">
        <v>65</v>
      </c>
      <c r="G66" s="14" t="s">
        <v>179</v>
      </c>
      <c r="H66" s="14">
        <v>1104280</v>
      </c>
      <c r="I66" s="14" t="str">
        <v>כלל ביוטכנולוגיה- כלל ביוטכנולוגיה</v>
      </c>
    </row>
    <row r="67" spans="1:11" ht="22.5">
      <c r="A67" s="14">
        <v>0.01</v>
      </c>
      <c r="B67" s="14">
        <v>0.12</v>
      </c>
      <c r="C67" s="14">
        <v>899.89999999999998</v>
      </c>
      <c r="D67" s="15">
        <v>1060</v>
      </c>
      <c r="E67" s="15">
        <v>84896.169999999998</v>
      </c>
      <c r="F67" s="14" t="s">
        <v>65</v>
      </c>
      <c r="G67" s="14" t="s">
        <v>179</v>
      </c>
      <c r="H67" s="14">
        <v>1121730</v>
      </c>
      <c r="I67" s="14" t="str">
        <v>פלוריסטם- פלוריסטם</v>
      </c>
    </row>
    <row r="68" spans="1:11" ht="22.5">
      <c r="A68" s="14">
        <v>0.01</v>
      </c>
      <c r="B68" s="14">
        <v>0.10000000000000001</v>
      </c>
      <c r="C68" s="14">
        <v>855.98000000000002</v>
      </c>
      <c r="D68" s="14">
        <v>884</v>
      </c>
      <c r="E68" s="15">
        <v>96830.259999999995</v>
      </c>
      <c r="F68" s="14" t="s">
        <v>65</v>
      </c>
      <c r="G68" s="14" t="s">
        <v>179</v>
      </c>
      <c r="H68" s="14">
        <v>1120609</v>
      </c>
      <c r="I68" s="14" t="str">
        <v>Protalix- פרוטליקס</v>
      </c>
    </row>
    <row r="69" spans="1:11" ht="22.5">
      <c r="A69" s="14">
        <v>0.02</v>
      </c>
      <c r="B69" s="14">
        <v>0.13</v>
      </c>
      <c r="C69" s="15">
        <v>2087.48</v>
      </c>
      <c r="D69" s="15">
        <v>3237</v>
      </c>
      <c r="E69" s="15">
        <v>64488.230000000003</v>
      </c>
      <c r="F69" s="14" t="s">
        <v>65</v>
      </c>
      <c r="G69" s="14" t="s">
        <v>179</v>
      </c>
      <c r="H69" s="14">
        <v>1085208</v>
      </c>
      <c r="I69" s="14" t="str">
        <v>קומפיוגן- קומפיוגן</v>
      </c>
    </row>
    <row r="70" spans="1:11" ht="22.5">
      <c r="A70" s="14">
        <v>0.059999999999999998</v>
      </c>
      <c r="B70" s="14">
        <v>0.93999999999999995</v>
      </c>
      <c r="C70" s="15">
        <v>5653.1700000000001</v>
      </c>
      <c r="D70" s="15">
        <v>1666</v>
      </c>
      <c r="E70" s="15">
        <v>339326.03999999998</v>
      </c>
      <c r="F70" s="14" t="s">
        <v>65</v>
      </c>
      <c r="G70" s="14" t="s">
        <v>179</v>
      </c>
      <c r="H70" s="14">
        <v>1094119</v>
      </c>
      <c r="I70" s="14" t="str">
        <v>קמהדע- קמהדע</v>
      </c>
    </row>
    <row r="71" spans="1:11">
      <c r="A71" s="14">
        <v>0.059999999999999998</v>
      </c>
      <c r="B71" s="14">
        <v>0.34000000000000002</v>
      </c>
      <c r="C71" s="15">
        <v>5582.2799999999997</v>
      </c>
      <c r="D71" s="15">
        <v>7750</v>
      </c>
      <c r="E71" s="15">
        <v>72029.399999999994</v>
      </c>
      <c r="F71" s="14" t="s">
        <v>65</v>
      </c>
      <c r="G71" s="14" t="s">
        <v>132</v>
      </c>
      <c r="H71" s="14">
        <v>1081868</v>
      </c>
      <c r="I71" s="14" t="str">
        <v>איתוראן- איתוראן</v>
      </c>
    </row>
    <row r="72" spans="1:11">
      <c r="A72" s="14">
        <v>0.02</v>
      </c>
      <c r="B72" s="14">
        <v>0.059999999999999998</v>
      </c>
      <c r="C72" s="15">
        <v>2185.3800000000001</v>
      </c>
      <c r="D72" s="15">
        <v>4000</v>
      </c>
      <c r="E72" s="15">
        <v>54634.57</v>
      </c>
      <c r="F72" s="14" t="s">
        <v>65</v>
      </c>
      <c r="G72" s="14" t="s">
        <v>132</v>
      </c>
      <c r="H72" s="14">
        <v>829010</v>
      </c>
      <c r="I72" s="14" t="str">
        <v>*דלק רכב- דלק רכב</v>
      </c>
    </row>
    <row r="73" spans="1:11">
      <c r="A73" s="14">
        <v>0.01</v>
      </c>
      <c r="B73" s="14">
        <v>0.11</v>
      </c>
      <c r="C73" s="14">
        <v>551.32000000000005</v>
      </c>
      <c r="D73" s="15">
        <v>2363</v>
      </c>
      <c r="E73" s="15">
        <v>23331.259999999998</v>
      </c>
      <c r="F73" s="14" t="s">
        <v>65</v>
      </c>
      <c r="G73" s="14" t="s">
        <v>132</v>
      </c>
      <c r="H73" s="14">
        <v>1126226</v>
      </c>
      <c r="I73" s="14" t="str">
        <v>פוטומדיקס- פוטומדיקס</v>
      </c>
    </row>
    <row r="74" spans="1:11">
      <c r="A74" s="14">
        <v>0.01</v>
      </c>
      <c r="B74" s="14">
        <v>0.080000000000000002</v>
      </c>
      <c r="C74" s="14">
        <v>959.70000000000005</v>
      </c>
      <c r="D74" s="15">
        <v>9322</v>
      </c>
      <c r="E74" s="15">
        <v>10295.030000000001</v>
      </c>
      <c r="F74" s="14" t="s">
        <v>65</v>
      </c>
      <c r="G74" s="14" t="s">
        <v>132</v>
      </c>
      <c r="H74" s="14">
        <v>1087022</v>
      </c>
      <c r="I74" s="14" t="str">
        <v>פוקס- פוקס</v>
      </c>
    </row>
    <row r="75" spans="1:11">
      <c r="A75" s="14">
        <v>0</v>
      </c>
      <c r="B75" s="14">
        <v>0.029999999999999999</v>
      </c>
      <c r="C75" s="14">
        <v>239.36000000000001</v>
      </c>
      <c r="D75" s="15">
        <v>1105</v>
      </c>
      <c r="E75" s="15">
        <v>21661.34</v>
      </c>
      <c r="F75" s="14" t="s">
        <v>65</v>
      </c>
      <c r="G75" s="14" t="s">
        <v>132</v>
      </c>
      <c r="H75" s="14">
        <v>1082551</v>
      </c>
      <c r="I75" s="14" t="str">
        <v>רבוע כחול ישראל- רבוע כחול ישראל</v>
      </c>
    </row>
    <row r="76" spans="1:11">
      <c r="A76" s="14">
        <v>0.01</v>
      </c>
      <c r="B76" s="14">
        <v>0.050000000000000003</v>
      </c>
      <c r="C76" s="15">
        <v>1111.04</v>
      </c>
      <c r="D76" s="15">
        <v>18250</v>
      </c>
      <c r="E76" s="15">
        <v>6087.8900000000003</v>
      </c>
      <c r="F76" s="14" t="s">
        <v>65</v>
      </c>
      <c r="G76" s="14" t="s">
        <v>132</v>
      </c>
      <c r="H76" s="14">
        <v>1104249</v>
      </c>
      <c r="I76" s="14" t="str">
        <v>רמי לוי- רמי לוי בע"מ</v>
      </c>
    </row>
    <row r="77" spans="1:11">
      <c r="A77" s="14">
        <v>0.01</v>
      </c>
      <c r="B77" s="14">
        <v>0.050000000000000003</v>
      </c>
      <c r="C77" s="15">
        <v>1053.27</v>
      </c>
      <c r="D77" s="15">
        <v>1042</v>
      </c>
      <c r="E77" s="15">
        <v>101081.17999999999</v>
      </c>
      <c r="F77" s="14" t="s">
        <v>65</v>
      </c>
      <c r="G77" s="14" t="s">
        <v>132</v>
      </c>
      <c r="H77" s="14">
        <v>777037</v>
      </c>
      <c r="I77" s="14" t="str">
        <v>שופרסל- שופרסל</v>
      </c>
    </row>
    <row r="78" spans="1:11" ht="22.5">
      <c r="A78" s="14">
        <v>0</v>
      </c>
      <c r="B78" s="14">
        <v>0.029999999999999999</v>
      </c>
      <c r="C78" s="14">
        <v>253.75</v>
      </c>
      <c r="D78" s="15">
        <v>1070</v>
      </c>
      <c r="E78" s="15">
        <v>23714.82</v>
      </c>
      <c r="F78" s="14" t="s">
        <v>65</v>
      </c>
      <c r="G78" s="14" t="s">
        <v>131</v>
      </c>
      <c r="H78" s="14">
        <v>1132315</v>
      </c>
      <c r="I78" s="14" t="str">
        <v>אשטרום קבוצה- קבוצת אשטרום בע''מ</v>
      </c>
    </row>
    <row r="79" spans="1:11" ht="33.75">
      <c r="A79" s="14">
        <v>0.01</v>
      </c>
      <c r="B79" s="14">
        <v>0.050000000000000003</v>
      </c>
      <c r="C79" s="14">
        <v>629.52999999999997</v>
      </c>
      <c r="D79" s="15">
        <v>21630</v>
      </c>
      <c r="E79" s="15">
        <v>2910.46</v>
      </c>
      <c r="F79" s="14" t="s">
        <v>65</v>
      </c>
      <c r="G79" s="14" t="s">
        <v>134</v>
      </c>
      <c r="H79" s="14">
        <v>1121607</v>
      </c>
      <c r="I79" s="14" t="str">
        <v>בראק אן וי- בראק קפיטל פרופרטיז אן וי</v>
      </c>
    </row>
    <row r="80" spans="1:11" ht="33.75">
      <c r="A80" s="14">
        <v>0</v>
      </c>
      <c r="B80" s="14">
        <v>0.029999999999999999</v>
      </c>
      <c r="C80" s="14">
        <v>372.73000000000002</v>
      </c>
      <c r="D80" s="15">
        <v>6299</v>
      </c>
      <c r="E80" s="15">
        <v>5917.3400000000001</v>
      </c>
      <c r="F80" s="14" t="s">
        <v>65</v>
      </c>
      <c r="G80" s="14" t="s">
        <v>134</v>
      </c>
      <c r="H80" s="14">
        <v>416016</v>
      </c>
      <c r="I80" s="14" t="str">
        <v>וילאר- וילאר</v>
      </c>
    </row>
    <row r="81" spans="1:11" ht="33.75">
      <c r="A81" s="14">
        <v>0.01</v>
      </c>
      <c r="B81" s="14">
        <v>0.080000000000000002</v>
      </c>
      <c r="C81" s="15">
        <v>1052.71</v>
      </c>
      <c r="D81" s="14">
        <v>640.39999999999998</v>
      </c>
      <c r="E81" s="15">
        <v>164383.92000000001</v>
      </c>
      <c r="F81" s="14" t="s">
        <v>65</v>
      </c>
      <c r="G81" s="14" t="s">
        <v>135</v>
      </c>
      <c r="H81" s="14">
        <v>611012</v>
      </c>
      <c r="I81" s="14" t="str">
        <v>אפריקה- אפריקה ישראל השקעות</v>
      </c>
    </row>
    <row r="82" spans="1:11" ht="33.75">
      <c r="A82" s="14">
        <v>0.13</v>
      </c>
      <c r="B82" s="14">
        <v>0.69999999999999996</v>
      </c>
      <c r="C82" s="15">
        <v>12239.02</v>
      </c>
      <c r="D82" s="15">
        <v>6159</v>
      </c>
      <c r="E82" s="15">
        <v>198717.60000000001</v>
      </c>
      <c r="F82" s="14" t="s">
        <v>65</v>
      </c>
      <c r="G82" s="14" t="s">
        <v>135</v>
      </c>
      <c r="H82" s="14">
        <v>1091354</v>
      </c>
      <c r="I82" s="14" t="str">
        <v>אפריקה נכסים- אפריקה נכסים</v>
      </c>
    </row>
    <row r="83" spans="1:11" ht="33.75">
      <c r="A83" s="14">
        <v>0.13</v>
      </c>
      <c r="B83" s="14">
        <v>0.33000000000000002</v>
      </c>
      <c r="C83" s="15">
        <v>12088.620000000001</v>
      </c>
      <c r="D83" s="14">
        <v>917</v>
      </c>
      <c r="E83" s="15">
        <v>1318279.3700000001</v>
      </c>
      <c r="F83" s="14" t="s">
        <v>65</v>
      </c>
      <c r="G83" s="14" t="s">
        <v>135</v>
      </c>
      <c r="H83" s="14">
        <v>1081942</v>
      </c>
      <c r="I83" s="14" t="str">
        <v>שיכון ובינוי (מניה)- שיכון ובינוי</v>
      </c>
    </row>
    <row r="84" spans="1:11" ht="22.5">
      <c r="A84" s="14">
        <v>0.01</v>
      </c>
      <c r="B84" s="14">
        <v>0.059999999999999998</v>
      </c>
      <c r="C84" s="14">
        <v>841.95000000000005</v>
      </c>
      <c r="D84" s="15">
        <v>21720</v>
      </c>
      <c r="E84" s="15">
        <v>3876.3600000000001</v>
      </c>
      <c r="F84" s="14" t="s">
        <v>65</v>
      </c>
      <c r="G84" s="14" t="s">
        <v>139</v>
      </c>
      <c r="H84" s="14">
        <v>699017</v>
      </c>
      <c r="I84" s="14" t="str">
        <v>נכסים בנין- נכסים ובניין</v>
      </c>
    </row>
    <row r="85" spans="1:11" ht="33.75">
      <c r="A85" s="14">
        <v>0.059999999999999998</v>
      </c>
      <c r="B85" s="14">
        <v>0.16</v>
      </c>
      <c r="C85" s="15">
        <v>5707.0299999999997</v>
      </c>
      <c r="D85" s="15">
        <v>2660</v>
      </c>
      <c r="E85" s="15">
        <v>214550.07999999999</v>
      </c>
      <c r="F85" s="14" t="s">
        <v>65</v>
      </c>
      <c r="G85" s="14" t="s">
        <v>114</v>
      </c>
      <c r="H85" s="14">
        <v>390013</v>
      </c>
      <c r="I85" s="14" t="str">
        <v>אלוני חץ- אלוני חץ</v>
      </c>
    </row>
    <row r="86" spans="1:11" ht="33.75">
      <c r="A86" s="14">
        <v>0.02</v>
      </c>
      <c r="B86" s="14">
        <v>0.14000000000000001</v>
      </c>
      <c r="C86" s="15">
        <v>2233.8299999999999</v>
      </c>
      <c r="D86" s="15">
        <v>11890</v>
      </c>
      <c r="E86" s="15">
        <v>18787.509999999998</v>
      </c>
      <c r="F86" s="14" t="s">
        <v>65</v>
      </c>
      <c r="G86" s="14" t="s">
        <v>114</v>
      </c>
      <c r="H86" s="14">
        <v>146019</v>
      </c>
      <c r="I86" s="14" t="str">
        <v>אלרוב- אלרוב</v>
      </c>
    </row>
    <row r="87" spans="1:11" ht="33.75">
      <c r="A87" s="14">
        <v>0.02</v>
      </c>
      <c r="B87" s="14">
        <v>0.080000000000000002</v>
      </c>
      <c r="C87" s="15">
        <v>1457.76</v>
      </c>
      <c r="D87" s="15">
        <v>8120</v>
      </c>
      <c r="E87" s="15">
        <v>17952.75</v>
      </c>
      <c r="F87" s="14" t="s">
        <v>65</v>
      </c>
      <c r="G87" s="14" t="s">
        <v>114</v>
      </c>
      <c r="H87" s="14">
        <v>387019</v>
      </c>
      <c r="I87" s="14" t="str">
        <v>אלרוב נדלן ומלונאות- אלרוב נדלן</v>
      </c>
    </row>
    <row r="88" spans="1:11" ht="33.75">
      <c r="A88" s="14">
        <v>0.01</v>
      </c>
      <c r="B88" s="14">
        <v>0.059999999999999998</v>
      </c>
      <c r="C88" s="15">
        <v>1314.5599999999999</v>
      </c>
      <c r="D88" s="15">
        <v>2937</v>
      </c>
      <c r="E88" s="15">
        <v>44758.470000000001</v>
      </c>
      <c r="F88" s="14" t="s">
        <v>65</v>
      </c>
      <c r="G88" s="14" t="s">
        <v>114</v>
      </c>
      <c r="H88" s="14">
        <v>198010</v>
      </c>
      <c r="I88" s="14" t="str">
        <v>כלכלית- כלכלית לירושלים</v>
      </c>
    </row>
    <row r="89" spans="1:11" ht="22.5">
      <c r="A89" s="14">
        <v>0.089999999999999997</v>
      </c>
      <c r="B89" s="14">
        <v>0.29999999999999999</v>
      </c>
      <c r="C89" s="15">
        <v>8241.9200000000001</v>
      </c>
      <c r="D89" s="15">
        <v>3718</v>
      </c>
      <c r="E89" s="15">
        <v>221676.17000000001</v>
      </c>
      <c r="F89" s="14" t="s">
        <v>65</v>
      </c>
      <c r="G89" s="14" t="s">
        <v>104</v>
      </c>
      <c r="H89" s="14">
        <v>1095835</v>
      </c>
      <c r="I89" s="14" t="str">
        <v>אירפורט סיטי- איירפורט סיטי</v>
      </c>
    </row>
    <row r="90" spans="1:11" ht="22.5">
      <c r="A90" s="14">
        <v>0.089999999999999997</v>
      </c>
      <c r="B90" s="14">
        <v>0.27000000000000002</v>
      </c>
      <c r="C90" s="15">
        <v>8790.4200000000001</v>
      </c>
      <c r="D90" s="15">
        <v>1210</v>
      </c>
      <c r="E90" s="15">
        <v>726481.31999999995</v>
      </c>
      <c r="F90" s="14" t="s">
        <v>65</v>
      </c>
      <c r="G90" s="14" t="s">
        <v>104</v>
      </c>
      <c r="H90" s="14">
        <v>1097278</v>
      </c>
      <c r="I90" s="14" t="str">
        <v>אמות- אמות</v>
      </c>
    </row>
    <row r="91" spans="1:11" ht="22.5">
      <c r="A91" s="14">
        <v>0</v>
      </c>
      <c r="B91" s="14">
        <v>0.050000000000000003</v>
      </c>
      <c r="C91" s="14">
        <v>339.07999999999998</v>
      </c>
      <c r="D91" s="14">
        <v>953.70000000000005</v>
      </c>
      <c r="E91" s="15">
        <v>35553.779999999999</v>
      </c>
      <c r="F91" s="14" t="s">
        <v>65</v>
      </c>
      <c r="G91" s="14" t="s">
        <v>104</v>
      </c>
      <c r="H91" s="14">
        <v>251017</v>
      </c>
      <c r="I91" s="14" t="str">
        <v>אשטרום נכסים- אשטרום נכסים</v>
      </c>
    </row>
    <row r="92" spans="1:11" ht="22.5">
      <c r="A92" s="14">
        <v>0.070000000000000007</v>
      </c>
      <c r="B92" s="14">
        <v>0.35999999999999999</v>
      </c>
      <c r="C92" s="15">
        <v>6647.9399999999996</v>
      </c>
      <c r="D92" s="15">
        <v>15650</v>
      </c>
      <c r="E92" s="15">
        <v>42478.879999999997</v>
      </c>
      <c r="F92" s="14" t="s">
        <v>65</v>
      </c>
      <c r="G92" s="14" t="s">
        <v>104</v>
      </c>
      <c r="H92" s="14">
        <v>1097260</v>
      </c>
      <c r="I92" s="14" t="str">
        <v>ביג- ביג</v>
      </c>
    </row>
    <row r="93" spans="1:11" ht="22.5">
      <c r="A93" s="14">
        <v>0.10000000000000001</v>
      </c>
      <c r="B93" s="14">
        <v>0.47999999999999998</v>
      </c>
      <c r="C93" s="15">
        <v>9847.4500000000007</v>
      </c>
      <c r="D93" s="15">
        <v>103300</v>
      </c>
      <c r="E93" s="15">
        <v>9532.8700000000008</v>
      </c>
      <c r="F93" s="14" t="s">
        <v>65</v>
      </c>
      <c r="G93" s="14" t="s">
        <v>104</v>
      </c>
      <c r="H93" s="14">
        <v>759019</v>
      </c>
      <c r="I93" s="14" t="str">
        <v>גב ים- גב ים</v>
      </c>
    </row>
    <row r="94" spans="1:11" ht="22.5">
      <c r="A94" s="14">
        <v>0.02</v>
      </c>
      <c r="B94" s="14">
        <v>0.080000000000000002</v>
      </c>
      <c r="C94" s="15">
        <v>1506.28</v>
      </c>
      <c r="D94" s="14">
        <v>659.89999999999998</v>
      </c>
      <c r="E94" s="15">
        <v>228258.10000000001</v>
      </c>
      <c r="F94" s="14" t="s">
        <v>65</v>
      </c>
      <c r="G94" s="14" t="s">
        <v>104</v>
      </c>
      <c r="H94" s="14">
        <v>226019</v>
      </c>
      <c r="I94" s="14" t="s">
        <v>162</v>
      </c>
    </row>
    <row r="95" spans="1:11" ht="22.5">
      <c r="A95" s="14">
        <v>0.02</v>
      </c>
      <c r="B95" s="14">
        <v>0.050000000000000003</v>
      </c>
      <c r="C95" s="15">
        <v>1948.21</v>
      </c>
      <c r="D95" s="15">
        <v>9904</v>
      </c>
      <c r="E95" s="15">
        <v>19670.959999999999</v>
      </c>
      <c r="F95" s="14" t="s">
        <v>65</v>
      </c>
      <c r="G95" s="14" t="s">
        <v>104</v>
      </c>
      <c r="H95" s="14">
        <v>323014</v>
      </c>
      <c r="I95" s="14" t="str">
        <v>מליסרון- מליסרון</v>
      </c>
    </row>
    <row r="96" spans="1:11" ht="22.5">
      <c r="A96" s="14">
        <v>0.17000000000000001</v>
      </c>
      <c r="B96" s="14">
        <v>0.46000000000000002</v>
      </c>
      <c r="C96" s="15">
        <v>15876.16</v>
      </c>
      <c r="D96" s="15">
        <v>6027</v>
      </c>
      <c r="E96" s="15">
        <v>263417.21999999997</v>
      </c>
      <c r="F96" s="14" t="s">
        <v>65</v>
      </c>
      <c r="G96" s="14" t="s">
        <v>104</v>
      </c>
      <c r="H96" s="14">
        <v>1081215</v>
      </c>
      <c r="I96" s="14" t="str">
        <v>נצבא- נצבא החזקות</v>
      </c>
    </row>
    <row r="97" spans="1:11" ht="22.5">
      <c r="A97" s="14">
        <v>0.089999999999999997</v>
      </c>
      <c r="B97" s="14">
        <v>0.55000000000000004</v>
      </c>
      <c r="C97" s="15">
        <v>8722.9799999999996</v>
      </c>
      <c r="D97" s="15">
        <v>13730</v>
      </c>
      <c r="E97" s="15">
        <v>63532.279999999999</v>
      </c>
      <c r="F97" s="14" t="s">
        <v>65</v>
      </c>
      <c r="G97" s="14" t="s">
        <v>104</v>
      </c>
      <c r="H97" s="14">
        <v>1098565</v>
      </c>
      <c r="I97" s="14" t="str">
        <v>רבוע נדלן- רבוע כחול נדל"ן</v>
      </c>
    </row>
    <row r="98" spans="1:11" ht="22.5">
      <c r="A98" s="14">
        <v>0.040000000000000001</v>
      </c>
      <c r="B98" s="14">
        <v>0.26000000000000001</v>
      </c>
      <c r="C98" s="15">
        <v>3845.0799999999999</v>
      </c>
      <c r="D98" s="14">
        <v>991.70000000000005</v>
      </c>
      <c r="E98" s="15">
        <v>387726.46999999997</v>
      </c>
      <c r="F98" s="14" t="s">
        <v>65</v>
      </c>
      <c r="G98" s="14" t="s">
        <v>104</v>
      </c>
      <c r="H98" s="14">
        <v>1098920</v>
      </c>
      <c r="I98" s="14" t="str">
        <v>*ריט 1- ריט 1</v>
      </c>
    </row>
    <row r="99" spans="1:11" ht="22.5">
      <c r="A99" s="14">
        <v>0.040000000000000001</v>
      </c>
      <c r="B99" s="14">
        <v>0.44</v>
      </c>
      <c r="C99" s="15">
        <v>4053</v>
      </c>
      <c r="D99" s="15">
        <v>1366</v>
      </c>
      <c r="E99" s="15">
        <v>296705.94</v>
      </c>
      <c r="F99" s="14" t="s">
        <v>65</v>
      </c>
      <c r="G99" s="14" t="s">
        <v>160</v>
      </c>
      <c r="H99" s="14">
        <v>1081843</v>
      </c>
      <c r="I99" s="14" t="str">
        <v>דש איפקס- דש איפקס</v>
      </c>
    </row>
    <row r="100" spans="1:11" ht="33.75">
      <c r="A100" s="14">
        <v>0.059999999999999998</v>
      </c>
      <c r="B100" s="14">
        <v>0.19</v>
      </c>
      <c r="C100" s="15">
        <v>5603.1899999999996</v>
      </c>
      <c r="D100" s="15">
        <v>2593</v>
      </c>
      <c r="E100" s="15">
        <v>216088.94</v>
      </c>
      <c r="F100" s="14" t="s">
        <v>65</v>
      </c>
      <c r="G100" s="14" t="s">
        <v>119</v>
      </c>
      <c r="H100" s="14">
        <v>260018</v>
      </c>
      <c r="I100" s="14" t="str">
        <v>אורמת- אורמת</v>
      </c>
    </row>
    <row r="101" spans="1:11" ht="33.75">
      <c r="A101" s="14">
        <v>0.02</v>
      </c>
      <c r="B101" s="14">
        <v>0.13</v>
      </c>
      <c r="C101" s="15">
        <v>1723.28</v>
      </c>
      <c r="D101" s="15">
        <v>2745</v>
      </c>
      <c r="E101" s="15">
        <v>62778.889999999999</v>
      </c>
      <c r="F101" s="14" t="s">
        <v>65</v>
      </c>
      <c r="G101" s="14" t="s">
        <v>105</v>
      </c>
      <c r="H101" s="14">
        <v>1087659</v>
      </c>
      <c r="I101" s="14" t="str">
        <v>סאפיינס- SAPIENS</v>
      </c>
    </row>
    <row r="102" spans="1:11" ht="33.75">
      <c r="A102" s="14">
        <v>0.080000000000000002</v>
      </c>
      <c r="B102" s="14">
        <v>0.34999999999999998</v>
      </c>
      <c r="C102" s="15">
        <v>7419.5799999999999</v>
      </c>
      <c r="D102" s="15">
        <v>7078</v>
      </c>
      <c r="E102" s="15">
        <v>104825.89</v>
      </c>
      <c r="F102" s="14" t="s">
        <v>65</v>
      </c>
      <c r="G102" s="14" t="s">
        <v>105</v>
      </c>
      <c r="H102" s="14">
        <v>1107663</v>
      </c>
      <c r="I102" s="14" t="str">
        <v>בי קומיוניקיישנס- בי.קומיוניקיישנס</v>
      </c>
    </row>
    <row r="103" spans="1:11" ht="33.75">
      <c r="A103" s="14">
        <v>0.029999999999999999</v>
      </c>
      <c r="B103" s="14">
        <v>0.10000000000000001</v>
      </c>
      <c r="C103" s="15">
        <v>2583.9699999999998</v>
      </c>
      <c r="D103" s="15">
        <v>4656</v>
      </c>
      <c r="E103" s="15">
        <v>55497.589999999997</v>
      </c>
      <c r="F103" s="14" t="s">
        <v>65</v>
      </c>
      <c r="G103" s="14" t="s">
        <v>105</v>
      </c>
      <c r="H103" s="14">
        <v>1123017</v>
      </c>
      <c r="I103" s="14" t="str">
        <v>לייב-פרסון- לייבפרסון</v>
      </c>
    </row>
    <row r="104" spans="1:11" ht="33.75">
      <c r="A104" s="14">
        <v>0.01</v>
      </c>
      <c r="B104" s="14">
        <v>0.080000000000000002</v>
      </c>
      <c r="C104" s="14">
        <v>946.88999999999999</v>
      </c>
      <c r="D104" s="15">
        <v>1997</v>
      </c>
      <c r="E104" s="15">
        <v>47415.839999999997</v>
      </c>
      <c r="F104" s="14" t="s">
        <v>65</v>
      </c>
      <c r="G104" s="14" t="s">
        <v>105</v>
      </c>
      <c r="H104" s="14">
        <v>445015</v>
      </c>
      <c r="I104" s="14" t="str">
        <v>מטריקס- מטריקס</v>
      </c>
    </row>
    <row r="105" spans="1:11">
      <c r="A105" s="14">
        <v>0.01</v>
      </c>
      <c r="B105" s="14">
        <v>0.070000000000000007</v>
      </c>
      <c r="C105" s="14">
        <v>624.27999999999997</v>
      </c>
      <c r="D105" s="14">
        <v>320</v>
      </c>
      <c r="E105" s="15">
        <v>195086.81</v>
      </c>
      <c r="F105" s="14" t="s">
        <v>65</v>
      </c>
      <c r="G105" s="14" t="s">
        <v>117</v>
      </c>
      <c r="H105" s="14">
        <v>1100957</v>
      </c>
      <c r="I105" s="14" t="str">
        <v>אבגול- אבגול</v>
      </c>
    </row>
    <row r="106" spans="1:11">
      <c r="A106" s="14">
        <v>0.10000000000000001</v>
      </c>
      <c r="B106" s="14">
        <v>0.35999999999999999</v>
      </c>
      <c r="C106" s="15">
        <v>9701.25</v>
      </c>
      <c r="D106" s="15">
        <v>10730</v>
      </c>
      <c r="E106" s="15">
        <v>90412.369999999995</v>
      </c>
      <c r="F106" s="14" t="s">
        <v>65</v>
      </c>
      <c r="G106" s="14" t="s">
        <v>117</v>
      </c>
      <c r="H106" s="14">
        <v>627034</v>
      </c>
      <c r="I106" s="14" t="str">
        <v>דלתא גליל- דלתא גליל</v>
      </c>
    </row>
    <row r="107" spans="1:11">
      <c r="A107" s="14">
        <v>0</v>
      </c>
      <c r="B107" s="14">
        <v>0.059999999999999998</v>
      </c>
      <c r="C107" s="14">
        <v>431.42000000000002</v>
      </c>
      <c r="D107" s="15">
        <v>14190</v>
      </c>
      <c r="E107" s="15">
        <v>3040.3000000000002</v>
      </c>
      <c r="F107" s="14" t="s">
        <v>65</v>
      </c>
      <c r="G107" s="14" t="s">
        <v>117</v>
      </c>
      <c r="H107" s="14">
        <v>632018</v>
      </c>
      <c r="I107" s="14" t="str">
        <v>מפעלי נייר- נייר חדרה</v>
      </c>
    </row>
    <row r="108" spans="1:11" ht="33.75">
      <c r="A108" s="14">
        <v>0.070000000000000007</v>
      </c>
      <c r="B108" s="14">
        <v>0.16</v>
      </c>
      <c r="C108" s="15">
        <v>6797.0600000000004</v>
      </c>
      <c r="D108" s="14">
        <v>135.09999999999999</v>
      </c>
      <c r="E108" s="15">
        <v>5031130.8399999999</v>
      </c>
      <c r="F108" s="14" t="s">
        <v>65</v>
      </c>
      <c r="G108" s="14" t="s">
        <v>120</v>
      </c>
      <c r="H108" s="14">
        <v>2590248</v>
      </c>
      <c r="I108" s="14" t="str">
        <v>בזן- בתי זיקוק לנפט</v>
      </c>
    </row>
    <row r="109" spans="1:11" ht="33.75">
      <c r="A109" s="14">
        <v>0.01</v>
      </c>
      <c r="B109" s="14">
        <v>0.050000000000000003</v>
      </c>
      <c r="C109" s="14">
        <v>661.02999999999997</v>
      </c>
      <c r="D109" s="15">
        <v>14840</v>
      </c>
      <c r="E109" s="15">
        <v>4454.3900000000003</v>
      </c>
      <c r="F109" s="14" t="s">
        <v>65</v>
      </c>
      <c r="G109" s="14" t="s">
        <v>120</v>
      </c>
      <c r="H109" s="14">
        <v>1081603</v>
      </c>
      <c r="I109" s="14" t="str">
        <v>פלסאון תעשיות- פלסאון</v>
      </c>
    </row>
    <row r="110" spans="1:11" ht="33.75">
      <c r="A110" s="14">
        <v>0.089999999999999997</v>
      </c>
      <c r="B110" s="14">
        <v>0.16</v>
      </c>
      <c r="C110" s="15">
        <v>8760.6200000000008</v>
      </c>
      <c r="D110" s="15">
        <v>9350</v>
      </c>
      <c r="E110" s="15">
        <v>93696.470000000001</v>
      </c>
      <c r="F110" s="14" t="s">
        <v>65</v>
      </c>
      <c r="G110" s="14" t="s">
        <v>103</v>
      </c>
      <c r="H110" s="14">
        <v>1081082</v>
      </c>
      <c r="I110" s="14" t="str">
        <v>פרוטרום- פרוטרום</v>
      </c>
    </row>
    <row r="111" spans="1:11" ht="33.75">
      <c r="A111" s="14">
        <v>0.01</v>
      </c>
      <c r="B111" s="14">
        <v>0.059999999999999998</v>
      </c>
      <c r="C111" s="14">
        <v>493.93000000000001</v>
      </c>
      <c r="D111" s="15">
        <v>6547</v>
      </c>
      <c r="E111" s="15">
        <v>7544.3999999999996</v>
      </c>
      <c r="F111" s="14" t="s">
        <v>65</v>
      </c>
      <c r="G111" s="14" t="s">
        <v>103</v>
      </c>
      <c r="H111" s="14">
        <v>621011</v>
      </c>
      <c r="I111" s="14" t="str">
        <v>1 קרור- קרור אחזקות</v>
      </c>
    </row>
    <row r="112" spans="1:11" ht="45">
      <c r="A112" s="14">
        <v>0.02</v>
      </c>
      <c r="B112" s="14">
        <v>0.10000000000000001</v>
      </c>
      <c r="C112" s="15">
        <v>1991.55</v>
      </c>
      <c r="D112" s="15">
        <v>3750</v>
      </c>
      <c r="E112" s="15">
        <v>53107.949999999997</v>
      </c>
      <c r="F112" s="14" t="s">
        <v>65</v>
      </c>
      <c r="G112" s="14" t="s">
        <v>159</v>
      </c>
      <c r="H112" s="14">
        <v>1082379</v>
      </c>
      <c r="I112" s="14" t="str">
        <v>טאואר- טאואר</v>
      </c>
    </row>
    <row r="113" spans="1:11" ht="45">
      <c r="A113" s="14">
        <v>0.01</v>
      </c>
      <c r="B113" s="14">
        <v>0.10000000000000001</v>
      </c>
      <c r="C113" s="14">
        <v>768.77999999999997</v>
      </c>
      <c r="D113" s="15">
        <v>10770</v>
      </c>
      <c r="E113" s="15">
        <v>7138.1700000000001</v>
      </c>
      <c r="F113" s="14" t="s">
        <v>65</v>
      </c>
      <c r="G113" s="14" t="s">
        <v>159</v>
      </c>
      <c r="H113" s="14">
        <v>1082692</v>
      </c>
      <c r="I113" s="14" t="str">
        <v>סיליקום בע'מ- סיליקום</v>
      </c>
    </row>
    <row r="114" spans="1:11">
      <c r="A114" s="13">
        <v>3.1400000000000001</v>
      </c>
      <c r="B114" s="13"/>
      <c r="C114" s="16">
        <v>296048.14000000001</v>
      </c>
      <c r="D114" s="13"/>
      <c r="E114" s="16">
        <v>25918948.5</v>
      </c>
      <c r="F114" s="13"/>
      <c r="G114" s="13"/>
      <c r="H114" s="13"/>
      <c r="I114" s="13" t="str">
        <v>סה"כ תל אביב 75</v>
      </c>
    </row>
    <row r="115" spans="1:11">
      <c r="A115" s="13"/>
      <c r="B115" s="13"/>
      <c r="C115" s="13"/>
      <c r="D115" s="13"/>
      <c r="E115" s="13"/>
      <c r="F115" s="13"/>
      <c r="G115" s="13"/>
      <c r="H115" s="13"/>
      <c r="I115" s="13" t="str">
        <v>מניות היתר</v>
      </c>
    </row>
    <row r="116" spans="1:11" ht="22.5">
      <c r="A116" s="14">
        <v>0.01</v>
      </c>
      <c r="B116" s="14">
        <v>0.14999999999999999</v>
      </c>
      <c r="C116" s="15">
        <v>1091.77</v>
      </c>
      <c r="D116" s="15">
        <v>2927</v>
      </c>
      <c r="E116" s="15">
        <v>37300</v>
      </c>
      <c r="F116" s="14" t="s">
        <v>65</v>
      </c>
      <c r="G116" s="14" t="str">
        <v>אלקטרוניקה ואופטיקה</v>
      </c>
      <c r="H116" s="14">
        <v>1091651</v>
      </c>
      <c r="I116" s="14" t="str">
        <v>ארד- ארד</v>
      </c>
    </row>
    <row r="117" spans="1:11" ht="22.5">
      <c r="A117" s="14">
        <v>0.02</v>
      </c>
      <c r="B117" s="14">
        <v>0.42999999999999999</v>
      </c>
      <c r="C117" s="15">
        <v>2294.5700000000002</v>
      </c>
      <c r="D117" s="15">
        <v>3715</v>
      </c>
      <c r="E117" s="15">
        <v>61765</v>
      </c>
      <c r="F117" s="14" t="s">
        <v>65</v>
      </c>
      <c r="G117" s="14" t="s">
        <v>122</v>
      </c>
      <c r="H117" s="14">
        <v>1093202</v>
      </c>
      <c r="I117" s="14" t="str">
        <v>דור אלון- דור אלון</v>
      </c>
    </row>
    <row r="118" spans="1:11" ht="22.5">
      <c r="A118" s="14">
        <v>0.050000000000000003</v>
      </c>
      <c r="B118" s="14">
        <v>0.66000000000000003</v>
      </c>
      <c r="C118" s="15">
        <v>4500.4499999999998</v>
      </c>
      <c r="D118" s="15">
        <v>657000</v>
      </c>
      <c r="E118" s="14">
        <v>685</v>
      </c>
      <c r="F118" s="14" t="s">
        <v>65</v>
      </c>
      <c r="G118" s="14" t="s">
        <v>102</v>
      </c>
      <c r="H118" s="14">
        <v>601013</v>
      </c>
      <c r="I118" s="14" t="str">
        <v>אוצר התישבות- אוהה</v>
      </c>
    </row>
    <row r="119" spans="1:11">
      <c r="A119" s="14">
        <v>0</v>
      </c>
      <c r="B119" s="14">
        <v>0.059999999999999998</v>
      </c>
      <c r="C119" s="14">
        <v>65.969999999999999</v>
      </c>
      <c r="D119" s="15">
        <v>1125</v>
      </c>
      <c r="E119" s="15">
        <v>5864</v>
      </c>
      <c r="F119" s="14" t="s">
        <v>65</v>
      </c>
      <c r="G119" s="14" t="s">
        <v>144</v>
      </c>
      <c r="H119" s="14">
        <v>265017</v>
      </c>
      <c r="I119" s="14" t="str">
        <v>אורביט- אורביט</v>
      </c>
    </row>
    <row r="120" spans="1:11">
      <c r="A120" s="14">
        <v>0</v>
      </c>
      <c r="B120" s="14">
        <v>0.20999999999999999</v>
      </c>
      <c r="C120" s="14">
        <v>40.119999999999997</v>
      </c>
      <c r="D120" s="14">
        <v>193.30000000000001</v>
      </c>
      <c r="E120" s="15">
        <v>20755</v>
      </c>
      <c r="F120" s="14" t="s">
        <v>65</v>
      </c>
      <c r="G120" s="14" t="s">
        <v>144</v>
      </c>
      <c r="H120" s="14">
        <v>299016</v>
      </c>
      <c r="I120" s="14" t="str">
        <v>אראסאל- אר. אס. אל.</v>
      </c>
    </row>
    <row r="121" spans="1:11">
      <c r="A121" s="14">
        <v>0.02</v>
      </c>
      <c r="B121" s="14">
        <v>1.3500000000000001</v>
      </c>
      <c r="C121" s="15">
        <v>1559.1300000000001</v>
      </c>
      <c r="D121" s="15">
        <v>1304</v>
      </c>
      <c r="E121" s="15">
        <v>119565</v>
      </c>
      <c r="F121" s="14" t="s">
        <v>65</v>
      </c>
      <c r="G121" s="14" t="s">
        <v>144</v>
      </c>
      <c r="H121" s="14">
        <v>271015</v>
      </c>
      <c r="I121" s="14" t="str">
        <v>קו מנחה- בקרת פרסום</v>
      </c>
    </row>
    <row r="122" spans="1:11">
      <c r="A122" s="14">
        <v>0</v>
      </c>
      <c r="B122" s="14">
        <v>0.059999999999999998</v>
      </c>
      <c r="C122" s="14">
        <v>430.06</v>
      </c>
      <c r="D122" s="14">
        <v>914</v>
      </c>
      <c r="E122" s="15">
        <v>47052</v>
      </c>
      <c r="F122" s="14" t="s">
        <v>65</v>
      </c>
      <c r="G122" s="14" t="s">
        <v>144</v>
      </c>
      <c r="H122" s="14">
        <v>1085166</v>
      </c>
      <c r="I122" s="14" t="str">
        <v>סרגון- סרגון</v>
      </c>
    </row>
    <row r="123" spans="1:11" ht="22.5">
      <c r="A123" s="14">
        <v>0.01</v>
      </c>
      <c r="B123" s="14">
        <v>0.75</v>
      </c>
      <c r="C123" s="15">
        <v>1064.1400000000001</v>
      </c>
      <c r="D123" s="15">
        <v>1260</v>
      </c>
      <c r="E123" s="15">
        <v>84455.699999999997</v>
      </c>
      <c r="F123" s="14" t="s">
        <v>65</v>
      </c>
      <c r="G123" s="14" t="s">
        <v>125</v>
      </c>
      <c r="H123" s="14">
        <v>363010</v>
      </c>
      <c r="I123" s="14" t="str">
        <v>אפליי- אפליי</v>
      </c>
    </row>
    <row r="124" spans="1:11" ht="22.5">
      <c r="A124" s="14">
        <v>0.02</v>
      </c>
      <c r="B124" s="14">
        <v>0.17999999999999999</v>
      </c>
      <c r="C124" s="15">
        <v>1990.75</v>
      </c>
      <c r="D124" s="15">
        <v>6688</v>
      </c>
      <c r="E124" s="15">
        <v>29766</v>
      </c>
      <c r="F124" s="14" t="s">
        <v>65</v>
      </c>
      <c r="G124" s="14" t="s">
        <v>125</v>
      </c>
      <c r="H124" s="14">
        <v>755017</v>
      </c>
      <c r="I124" s="14" t="str">
        <v>אקויטל- אקויטל</v>
      </c>
    </row>
    <row r="125" spans="1:11" ht="22.5">
      <c r="A125" s="14">
        <v>0</v>
      </c>
      <c r="B125" s="14">
        <v>0.40999999999999998</v>
      </c>
      <c r="C125" s="14">
        <v>1.6399999999999999</v>
      </c>
      <c r="D125" s="14">
        <v>1</v>
      </c>
      <c r="E125" s="15">
        <v>163870.20000000001</v>
      </c>
      <c r="F125" s="14" t="s">
        <v>65</v>
      </c>
      <c r="G125" s="14" t="s">
        <v>125</v>
      </c>
      <c r="H125" s="14">
        <v>402016</v>
      </c>
      <c r="I125" s="14" t="str">
        <v>בוימלגרין- בוימלגרין</v>
      </c>
    </row>
    <row r="126" spans="1:11" ht="22.5">
      <c r="A126" s="14">
        <v>0</v>
      </c>
      <c r="B126" s="14">
        <v>0.089999999999999997</v>
      </c>
      <c r="C126" s="14">
        <v>5.54</v>
      </c>
      <c r="D126" s="14">
        <v>60.799999999999997</v>
      </c>
      <c r="E126" s="15">
        <v>9115.3400000000001</v>
      </c>
      <c r="F126" s="14" t="s">
        <v>65</v>
      </c>
      <c r="G126" s="14" t="s">
        <v>125</v>
      </c>
      <c r="H126" s="14">
        <v>1133081</v>
      </c>
      <c r="I126" s="14" t="str">
        <v>גמול השקעות- גמול השקעות</v>
      </c>
    </row>
    <row r="127" spans="1:11" ht="22.5">
      <c r="A127" s="14">
        <v>0</v>
      </c>
      <c r="B127" s="14">
        <v>0.37</v>
      </c>
      <c r="C127" s="14">
        <v>254.69</v>
      </c>
      <c r="D127" s="14">
        <v>80.099999999999994</v>
      </c>
      <c r="E127" s="15">
        <v>317965.03999999998</v>
      </c>
      <c r="F127" s="14" t="s">
        <v>65</v>
      </c>
      <c r="G127" s="14" t="s">
        <v>125</v>
      </c>
      <c r="H127" s="14">
        <v>386011</v>
      </c>
      <c r="I127" s="14" t="str">
        <v>קווינקו- קווינקו</v>
      </c>
    </row>
    <row r="128" spans="1:11" ht="22.5">
      <c r="A128" s="14">
        <v>0</v>
      </c>
      <c r="B128" s="14">
        <v>0.12</v>
      </c>
      <c r="C128" s="14">
        <v>118.95999999999999</v>
      </c>
      <c r="D128" s="14">
        <v>72.700000000000003</v>
      </c>
      <c r="E128" s="15">
        <v>163637.41</v>
      </c>
      <c r="F128" s="14" t="s">
        <v>65</v>
      </c>
      <c r="G128" s="14" t="s">
        <v>125</v>
      </c>
      <c r="H128" s="14">
        <v>1124478</v>
      </c>
      <c r="I128" s="14" t="str">
        <v>קרדן יזמות- קרדן יזמות</v>
      </c>
    </row>
    <row r="129" spans="1:11" ht="22.5">
      <c r="A129" s="14">
        <v>0.02</v>
      </c>
      <c r="B129" s="14">
        <v>0.76000000000000001</v>
      </c>
      <c r="C129" s="15">
        <v>2092.5700000000002</v>
      </c>
      <c r="D129" s="14">
        <v>339.89999999999998</v>
      </c>
      <c r="E129" s="15">
        <v>615644</v>
      </c>
      <c r="F129" s="14" t="s">
        <v>65</v>
      </c>
      <c r="G129" s="14" t="s">
        <v>125</v>
      </c>
      <c r="H129" s="14">
        <v>1210079</v>
      </c>
      <c r="I129" s="14" t="str">
        <v>קרדן ישראל- קרדן ישראל</v>
      </c>
    </row>
    <row r="130" spans="1:11" ht="22.5">
      <c r="A130" s="14">
        <v>0</v>
      </c>
      <c r="B130" s="14">
        <v>0.28000000000000003</v>
      </c>
      <c r="C130" s="14">
        <v>353.14999999999998</v>
      </c>
      <c r="D130" s="14">
        <v>114.40000000000001</v>
      </c>
      <c r="E130" s="15">
        <v>308696.92999999999</v>
      </c>
      <c r="F130" s="14" t="s">
        <v>65</v>
      </c>
      <c r="G130" s="14" t="s">
        <v>125</v>
      </c>
      <c r="H130" s="14">
        <v>1087949</v>
      </c>
      <c r="I130" s="14" t="str">
        <v>קרדן נ.ו- קרדן נ.ו</v>
      </c>
    </row>
    <row r="131" spans="1:11" ht="22.5">
      <c r="A131" s="14">
        <v>0</v>
      </c>
      <c r="B131" s="14">
        <v>0</v>
      </c>
      <c r="C131" s="14">
        <v>0</v>
      </c>
      <c r="D131" s="15">
        <v>1447</v>
      </c>
      <c r="E131" s="14">
        <v>0.050000000000000003</v>
      </c>
      <c r="F131" s="14" t="s">
        <v>65</v>
      </c>
      <c r="G131" s="14" t="s">
        <v>125</v>
      </c>
      <c r="H131" s="14">
        <v>422014</v>
      </c>
      <c r="I131" s="14" t="str">
        <v>אסאר אקורד-ש- שרפק</v>
      </c>
    </row>
    <row r="132" spans="1:11" ht="22.5">
      <c r="A132" s="14">
        <v>0</v>
      </c>
      <c r="B132" s="14">
        <v>0</v>
      </c>
      <c r="C132" s="14">
        <v>8.7599999999999998</v>
      </c>
      <c r="D132" s="14">
        <v>6.0999999999999996</v>
      </c>
      <c r="E132" s="15">
        <v>143615.47</v>
      </c>
      <c r="F132" s="14" t="s">
        <v>65</v>
      </c>
      <c r="G132" s="14" t="s">
        <v>179</v>
      </c>
      <c r="H132" s="14">
        <v>1133420</v>
      </c>
      <c r="I132" s="14" t="str">
        <v>אינטק פאר זכו 3- אינטק פארמה</v>
      </c>
    </row>
    <row r="133" spans="1:11" ht="22.5">
      <c r="A133" s="14">
        <v>0.01</v>
      </c>
      <c r="B133" s="14">
        <v>0.93999999999999995</v>
      </c>
      <c r="C133" s="15">
        <v>1286.4200000000001</v>
      </c>
      <c r="D133" s="14">
        <v>59.5</v>
      </c>
      <c r="E133" s="15">
        <v>2162052</v>
      </c>
      <c r="F133" s="14" t="s">
        <v>65</v>
      </c>
      <c r="G133" s="14" t="s">
        <v>179</v>
      </c>
      <c r="H133" s="14">
        <v>1117795</v>
      </c>
      <c r="I133" s="14" t="str">
        <v>אינטק פארמה- אינטק פארמה</v>
      </c>
    </row>
    <row r="134" spans="1:11" ht="22.5">
      <c r="A134" s="14">
        <v>0.029999999999999999</v>
      </c>
      <c r="B134" s="14">
        <v>0.88</v>
      </c>
      <c r="C134" s="15">
        <v>2717.9299999999998</v>
      </c>
      <c r="D134" s="14">
        <v>171.19999999999999</v>
      </c>
      <c r="E134" s="15">
        <v>1587577</v>
      </c>
      <c r="F134" s="14" t="s">
        <v>65</v>
      </c>
      <c r="G134" s="14" t="s">
        <v>179</v>
      </c>
      <c r="H134" s="14">
        <v>1102458</v>
      </c>
      <c r="I134" s="14" t="str">
        <v>איתמר מדיקל- איתמר מדיקל</v>
      </c>
    </row>
    <row r="135" spans="1:11" ht="22.5">
      <c r="A135" s="14">
        <v>0</v>
      </c>
      <c r="B135" s="14">
        <v>0.20999999999999999</v>
      </c>
      <c r="C135" s="14">
        <v>205.59</v>
      </c>
      <c r="D135" s="14">
        <v>58.600000000000001</v>
      </c>
      <c r="E135" s="15">
        <v>350844.29999999999</v>
      </c>
      <c r="F135" s="14" t="s">
        <v>65</v>
      </c>
      <c r="G135" s="14" t="s">
        <v>179</v>
      </c>
      <c r="H135" s="14">
        <v>1101021</v>
      </c>
      <c r="I135" s="14" t="str">
        <v>אפליסוניקס- אפליסוניקס</v>
      </c>
    </row>
    <row r="136" spans="1:11" ht="22.5">
      <c r="A136" s="14">
        <v>0.01</v>
      </c>
      <c r="B136" s="14">
        <v>1.1899999999999999</v>
      </c>
      <c r="C136" s="14">
        <v>817.61000000000001</v>
      </c>
      <c r="D136" s="14">
        <v>13.199999999999999</v>
      </c>
      <c r="E136" s="15">
        <v>6194000</v>
      </c>
      <c r="F136" s="14" t="s">
        <v>65</v>
      </c>
      <c r="G136" s="14" t="s">
        <v>179</v>
      </c>
      <c r="H136" s="14">
        <v>1095223</v>
      </c>
      <c r="I136" s="14" t="str">
        <v>ביולייט- ביולייט</v>
      </c>
    </row>
    <row r="137" spans="1:11" ht="22.5">
      <c r="A137" s="14">
        <v>0.01</v>
      </c>
      <c r="B137" s="14">
        <v>1.6100000000000001</v>
      </c>
      <c r="C137" s="15">
        <v>1169.1500000000001</v>
      </c>
      <c r="D137" s="14">
        <v>385.10000000000002</v>
      </c>
      <c r="E137" s="15">
        <v>303596</v>
      </c>
      <c r="F137" s="14" t="s">
        <v>65</v>
      </c>
      <c r="G137" s="14" t="str">
        <v>כימיה, גומי ופלסטיק</v>
      </c>
      <c r="H137" s="14">
        <v>1094515</v>
      </c>
      <c r="I137" s="14" t="str">
        <v>ברם תעשיות- ברם תעשיות</v>
      </c>
    </row>
    <row r="138" spans="1:11">
      <c r="A138" s="14">
        <v>0</v>
      </c>
      <c r="B138" s="14">
        <v>0.25</v>
      </c>
      <c r="C138" s="14">
        <v>15.52</v>
      </c>
      <c r="D138" s="14">
        <v>54.899999999999999</v>
      </c>
      <c r="E138" s="15">
        <v>28266</v>
      </c>
      <c r="F138" s="14" t="s">
        <v>65</v>
      </c>
      <c r="G138" s="14" t="s">
        <v>132</v>
      </c>
      <c r="H138" s="14">
        <v>1107523</v>
      </c>
      <c r="I138" s="14" t="str">
        <v>אייס דיפו- אייס אוטו דיפו</v>
      </c>
    </row>
    <row r="139" spans="1:11">
      <c r="A139" s="14">
        <v>0.01</v>
      </c>
      <c r="B139" s="14">
        <v>0.56000000000000005</v>
      </c>
      <c r="C139" s="14">
        <v>854.53999999999996</v>
      </c>
      <c r="D139" s="15">
        <v>1530</v>
      </c>
      <c r="E139" s="15">
        <v>55852</v>
      </c>
      <c r="F139" s="14" t="s">
        <v>65</v>
      </c>
      <c r="G139" s="14" t="s">
        <v>132</v>
      </c>
      <c r="H139" s="14">
        <v>1080753</v>
      </c>
      <c r="I139" s="14" t="str">
        <v>אילקס מדיקל- אילקס מדיקל</v>
      </c>
    </row>
    <row r="140" spans="1:11" ht="22.5">
      <c r="A140" s="14">
        <v>0</v>
      </c>
      <c r="B140" s="14">
        <v>0.040000000000000001</v>
      </c>
      <c r="C140" s="14">
        <v>156.38</v>
      </c>
      <c r="D140" s="15">
        <v>1812</v>
      </c>
      <c r="E140" s="15">
        <v>8630</v>
      </c>
      <c r="F140" s="14" t="s">
        <v>65</v>
      </c>
      <c r="G140" s="14" t="s">
        <v>132</v>
      </c>
      <c r="H140" s="14">
        <v>5010129</v>
      </c>
      <c r="I140" s="14" t="str">
        <v>אלקטרה צריכה- אלקטרה מוצרי צריכה</v>
      </c>
    </row>
    <row r="141" spans="1:11">
      <c r="A141" s="14">
        <v>0.01</v>
      </c>
      <c r="B141" s="14">
        <v>0.75</v>
      </c>
      <c r="C141" s="14">
        <v>890.51999999999998</v>
      </c>
      <c r="D141" s="15">
        <v>1164</v>
      </c>
      <c r="E141" s="15">
        <v>76505</v>
      </c>
      <c r="F141" s="14" t="s">
        <v>65</v>
      </c>
      <c r="G141" s="14" t="s">
        <v>132</v>
      </c>
      <c r="H141" s="14">
        <v>1094283</v>
      </c>
      <c r="I141" s="14" t="str">
        <v>ברימאג- ברימאג דיגיטל</v>
      </c>
    </row>
    <row r="142" spans="1:11">
      <c r="A142" s="14">
        <v>0.040000000000000001</v>
      </c>
      <c r="B142" s="14">
        <v>0.71999999999999997</v>
      </c>
      <c r="C142" s="15">
        <v>3566.48</v>
      </c>
      <c r="D142" s="15">
        <v>1229</v>
      </c>
      <c r="E142" s="15">
        <v>290194</v>
      </c>
      <c r="F142" s="14" t="s">
        <v>65</v>
      </c>
      <c r="G142" s="14" t="s">
        <v>132</v>
      </c>
      <c r="H142" s="14">
        <v>1096148</v>
      </c>
      <c r="I142" s="14" t="str">
        <v>גולף- גולף</v>
      </c>
    </row>
    <row r="143" spans="1:11">
      <c r="A143" s="14">
        <v>0</v>
      </c>
      <c r="B143" s="14">
        <v>0</v>
      </c>
      <c r="C143" s="14">
        <v>10.19</v>
      </c>
      <c r="D143" s="15">
        <v>1699</v>
      </c>
      <c r="E143" s="14">
        <v>600</v>
      </c>
      <c r="F143" s="14" t="s">
        <v>65</v>
      </c>
      <c r="G143" s="14" t="s">
        <v>132</v>
      </c>
      <c r="H143" s="14">
        <v>371013</v>
      </c>
      <c r="I143" s="14" t="str">
        <v>ויליפוד- וילי פוד</v>
      </c>
    </row>
    <row r="144" spans="1:11">
      <c r="A144" s="14">
        <v>0.02</v>
      </c>
      <c r="B144" s="14">
        <v>0.90000000000000002</v>
      </c>
      <c r="C144" s="15">
        <v>2231.8299999999999</v>
      </c>
      <c r="D144" s="14">
        <v>238.69999999999999</v>
      </c>
      <c r="E144" s="15">
        <v>934995</v>
      </c>
      <c r="F144" s="14" t="s">
        <v>65</v>
      </c>
      <c r="G144" s="14" t="s">
        <v>132</v>
      </c>
      <c r="H144" s="14">
        <v>103010</v>
      </c>
      <c r="I144" s="14" t="str">
        <v>טיב טעם- טיב טעם</v>
      </c>
    </row>
    <row r="145" spans="1:11">
      <c r="A145" s="14">
        <v>0.01</v>
      </c>
      <c r="B145" s="14">
        <v>0.11</v>
      </c>
      <c r="C145" s="14">
        <v>835.03999999999996</v>
      </c>
      <c r="D145" s="14">
        <v>769</v>
      </c>
      <c r="E145" s="15">
        <v>108588</v>
      </c>
      <c r="F145" s="14" t="s">
        <v>65</v>
      </c>
      <c r="G145" s="14" t="s">
        <v>132</v>
      </c>
      <c r="H145" s="14">
        <v>1091065</v>
      </c>
      <c r="I145" s="14" t="str">
        <v>מיטרוניקס- מיטרוניקס</v>
      </c>
    </row>
    <row r="146" spans="1:11">
      <c r="A146" s="14">
        <v>0</v>
      </c>
      <c r="B146" s="14">
        <v>0.089999999999999997</v>
      </c>
      <c r="C146" s="14">
        <v>425.47000000000003</v>
      </c>
      <c r="D146" s="15">
        <v>4426</v>
      </c>
      <c r="E146" s="15">
        <v>9613</v>
      </c>
      <c r="F146" s="14" t="s">
        <v>65</v>
      </c>
      <c r="G146" s="14" t="s">
        <v>132</v>
      </c>
      <c r="H146" s="14">
        <v>288019</v>
      </c>
      <c r="I146" s="14" t="str">
        <v>סקופ- סקופ סחר מתכות</v>
      </c>
    </row>
    <row r="147" spans="1:11">
      <c r="A147" s="14">
        <v>0.01</v>
      </c>
      <c r="B147" s="14">
        <v>0.69999999999999996</v>
      </c>
      <c r="C147" s="14">
        <v>679.53999999999996</v>
      </c>
      <c r="D147" s="14">
        <v>695</v>
      </c>
      <c r="E147" s="15">
        <v>97776</v>
      </c>
      <c r="F147" s="14" t="s">
        <v>65</v>
      </c>
      <c r="G147" s="14" t="s">
        <v>132</v>
      </c>
      <c r="H147" s="14">
        <v>769026</v>
      </c>
      <c r="I147" s="14" t="str">
        <v>רפק- רפק</v>
      </c>
    </row>
    <row r="148" spans="1:11" ht="22.5">
      <c r="A148" s="14">
        <v>0</v>
      </c>
      <c r="B148" s="14">
        <v>0.12</v>
      </c>
      <c r="C148" s="14">
        <v>180.25999999999999</v>
      </c>
      <c r="D148" s="15">
        <v>1945</v>
      </c>
      <c r="E148" s="15">
        <v>9268</v>
      </c>
      <c r="F148" s="14" t="s">
        <v>65</v>
      </c>
      <c r="G148" s="14" t="s">
        <v>132</v>
      </c>
      <c r="H148" s="14">
        <v>258012</v>
      </c>
      <c r="I148" s="14" t="str">
        <v>תדיראן הולדינגס- תדיראן הולדינגס בע''מ</v>
      </c>
    </row>
    <row r="149" spans="1:11" ht="22.5">
      <c r="A149" s="14">
        <v>0.040000000000000001</v>
      </c>
      <c r="B149" s="14">
        <v>0.54000000000000004</v>
      </c>
      <c r="C149" s="15">
        <v>4210.6099999999997</v>
      </c>
      <c r="D149" s="14">
        <v>775.79999999999995</v>
      </c>
      <c r="E149" s="15">
        <v>542744</v>
      </c>
      <c r="F149" s="14" t="s">
        <v>65</v>
      </c>
      <c r="G149" s="14" t="s">
        <v>182</v>
      </c>
      <c r="H149" s="14">
        <v>1132356</v>
      </c>
      <c r="I149" s="14" t="str">
        <v>אינרום- אינרום</v>
      </c>
    </row>
    <row r="150" spans="1:11" ht="22.5">
      <c r="A150" s="14">
        <v>0.059999999999999998</v>
      </c>
      <c r="B150" s="14">
        <v>0.93999999999999995</v>
      </c>
      <c r="C150" s="15">
        <v>5955.3199999999997</v>
      </c>
      <c r="D150" s="14">
        <v>300.10000000000002</v>
      </c>
      <c r="E150" s="15">
        <v>1984444.6000000001</v>
      </c>
      <c r="F150" s="14" t="s">
        <v>65</v>
      </c>
      <c r="G150" s="14" t="s">
        <v>128</v>
      </c>
      <c r="H150" s="14">
        <v>715011</v>
      </c>
      <c r="I150" s="14" t="str">
        <v>אזורים- אזורים</v>
      </c>
    </row>
    <row r="151" spans="1:11" ht="22.5">
      <c r="A151" s="14">
        <v>0.02</v>
      </c>
      <c r="B151" s="14">
        <v>0.29999999999999999</v>
      </c>
      <c r="C151" s="15">
        <v>2145.7600000000002</v>
      </c>
      <c r="D151" s="15">
        <v>5585</v>
      </c>
      <c r="E151" s="15">
        <v>38420</v>
      </c>
      <c r="F151" s="14" t="s">
        <v>65</v>
      </c>
      <c r="G151" s="14" t="s">
        <v>128</v>
      </c>
      <c r="H151" s="14">
        <v>1097948</v>
      </c>
      <c r="I151" s="14" t="str">
        <v>אפריקה מגורים- אפריקה מגורים</v>
      </c>
    </row>
    <row r="152" spans="1:11" ht="22.5">
      <c r="A152" s="14">
        <v>0</v>
      </c>
      <c r="B152" s="14">
        <v>0.080000000000000002</v>
      </c>
      <c r="C152" s="14">
        <v>355.17000000000002</v>
      </c>
      <c r="D152" s="14">
        <v>207.69999999999999</v>
      </c>
      <c r="E152" s="15">
        <v>171000</v>
      </c>
      <c r="F152" s="14" t="s">
        <v>65</v>
      </c>
      <c r="G152" s="14" t="s">
        <v>128</v>
      </c>
      <c r="H152" s="14">
        <v>1104314</v>
      </c>
      <c r="I152" s="14" t="str">
        <v>אשדר- אשדר</v>
      </c>
    </row>
    <row r="153" spans="1:11" ht="22.5">
      <c r="A153" s="14">
        <v>0.02</v>
      </c>
      <c r="B153" s="14">
        <v>0.35999999999999999</v>
      </c>
      <c r="C153" s="15">
        <v>2348.8499999999999</v>
      </c>
      <c r="D153" s="15">
        <v>2318</v>
      </c>
      <c r="E153" s="15">
        <v>101331</v>
      </c>
      <c r="F153" s="14" t="s">
        <v>65</v>
      </c>
      <c r="G153" s="14" t="s">
        <v>128</v>
      </c>
      <c r="H153" s="14">
        <v>1084144</v>
      </c>
      <c r="I153" s="14" t="str">
        <v>דניה סיבוס- דניה סיבוס</v>
      </c>
    </row>
    <row r="154" spans="1:11" ht="22.5">
      <c r="A154" s="14">
        <v>0</v>
      </c>
      <c r="B154" s="14">
        <v>0.29999999999999999</v>
      </c>
      <c r="C154" s="14">
        <v>205</v>
      </c>
      <c r="D154" s="14">
        <v>534.39999999999998</v>
      </c>
      <c r="E154" s="15">
        <v>38360</v>
      </c>
      <c r="F154" s="14" t="s">
        <v>65</v>
      </c>
      <c r="G154" s="14" t="s">
        <v>128</v>
      </c>
      <c r="H154" s="14">
        <v>1102532</v>
      </c>
      <c r="I154" s="14" t="str">
        <v>חנן מור- חנן מור</v>
      </c>
    </row>
    <row r="155" spans="1:11" ht="22.5">
      <c r="A155" s="14">
        <v>0.040000000000000001</v>
      </c>
      <c r="B155" s="14">
        <v>1.1899999999999999</v>
      </c>
      <c r="C155" s="15">
        <v>3953.3000000000002</v>
      </c>
      <c r="D155" s="15">
        <v>1430</v>
      </c>
      <c r="E155" s="15">
        <v>276454.87</v>
      </c>
      <c r="F155" s="14" t="s">
        <v>65</v>
      </c>
      <c r="G155" s="14" t="s">
        <v>128</v>
      </c>
      <c r="H155" s="14">
        <v>1104488</v>
      </c>
      <c r="I155" s="14" t="str">
        <v>מגה אור- מגה אור</v>
      </c>
    </row>
    <row r="156" spans="1:11" ht="22.5">
      <c r="A156" s="14">
        <v>0.01</v>
      </c>
      <c r="B156" s="14">
        <v>0.44</v>
      </c>
      <c r="C156" s="15">
        <v>1241.3800000000001</v>
      </c>
      <c r="D156" s="14">
        <v>155</v>
      </c>
      <c r="E156" s="15">
        <v>800888</v>
      </c>
      <c r="F156" s="14" t="s">
        <v>65</v>
      </c>
      <c r="G156" s="14" t="s">
        <v>128</v>
      </c>
      <c r="H156" s="14">
        <v>1118447</v>
      </c>
      <c r="I156" s="14" t="str">
        <v>קרדן נדל"ן יזום מ"ר- קרדן נדל"ן</v>
      </c>
    </row>
    <row r="157" spans="1:11" ht="33.75">
      <c r="A157" s="14">
        <v>0.01</v>
      </c>
      <c r="B157" s="14">
        <v>0.42999999999999999</v>
      </c>
      <c r="C157" s="14">
        <v>646.13999999999999</v>
      </c>
      <c r="D157" s="14">
        <v>625.60000000000002</v>
      </c>
      <c r="E157" s="15">
        <v>103284</v>
      </c>
      <c r="F157" s="14" t="s">
        <v>65</v>
      </c>
      <c r="G157" s="14" t="s">
        <v>134</v>
      </c>
      <c r="H157" s="14">
        <v>1105196</v>
      </c>
      <c r="I157" s="14" t="str">
        <v>מישורים- מישורים חברה לפיתוח</v>
      </c>
    </row>
    <row r="158" spans="1:11" ht="33.75">
      <c r="A158" s="14">
        <v>0</v>
      </c>
      <c r="B158" s="14">
        <v>0</v>
      </c>
      <c r="C158" s="14">
        <v>0</v>
      </c>
      <c r="D158" s="15">
        <v>1087</v>
      </c>
      <c r="E158" s="14">
        <v>0.040000000000000001</v>
      </c>
      <c r="F158" s="14" t="s">
        <v>65</v>
      </c>
      <c r="G158" s="14" t="s">
        <v>135</v>
      </c>
      <c r="H158" s="14">
        <v>1081116</v>
      </c>
      <c r="I158" s="14" t="str">
        <v>אלביט הדמיה- אלביט הדמיה</v>
      </c>
    </row>
    <row r="159" spans="1:11" ht="33.75">
      <c r="A159" s="14">
        <v>0</v>
      </c>
      <c r="B159" s="14">
        <v>0.19</v>
      </c>
      <c r="C159" s="14">
        <v>45.829999999999998</v>
      </c>
      <c r="D159" s="14">
        <v>445.39999999999998</v>
      </c>
      <c r="E159" s="15">
        <v>10289.57</v>
      </c>
      <c r="F159" s="14" t="s">
        <v>65</v>
      </c>
      <c r="G159" s="14" t="s">
        <v>135</v>
      </c>
      <c r="H159" s="14">
        <v>771014</v>
      </c>
      <c r="I159" s="14" t="str">
        <v>אנגל משאבים- אנגל משאבים</v>
      </c>
    </row>
    <row r="160" spans="1:11" ht="33.75">
      <c r="A160" s="14">
        <v>0</v>
      </c>
      <c r="B160" s="14">
        <v>0.27000000000000002</v>
      </c>
      <c r="C160" s="14">
        <v>8.6699999999999999</v>
      </c>
      <c r="D160" s="14">
        <v>15.800000000000001</v>
      </c>
      <c r="E160" s="15">
        <v>54853</v>
      </c>
      <c r="F160" s="14" t="s">
        <v>65</v>
      </c>
      <c r="G160" s="14" t="s">
        <v>135</v>
      </c>
      <c r="H160" s="14">
        <v>1106921</v>
      </c>
      <c r="I160" s="14" t="str">
        <v>לידמס- לידמס פרופרטיס פבליק</v>
      </c>
    </row>
    <row r="161" spans="1:11" ht="33.75">
      <c r="A161" s="14">
        <v>0</v>
      </c>
      <c r="B161" s="14">
        <v>2.3300000000000001</v>
      </c>
      <c r="C161" s="14">
        <v>30.149999999999999</v>
      </c>
      <c r="D161" s="14">
        <v>18.600000000000001</v>
      </c>
      <c r="E161" s="15">
        <v>162115.23000000001</v>
      </c>
      <c r="F161" s="14" t="s">
        <v>65</v>
      </c>
      <c r="G161" s="14" t="s">
        <v>135</v>
      </c>
      <c r="H161" s="14">
        <v>549014</v>
      </c>
      <c r="I161" s="14" t="str">
        <v>פרופיט- פרופיט</v>
      </c>
    </row>
    <row r="162" spans="1:11" ht="33.75">
      <c r="A162" s="14">
        <v>0.02</v>
      </c>
      <c r="B162" s="14">
        <v>0.27000000000000002</v>
      </c>
      <c r="C162" s="15">
        <v>1651.28</v>
      </c>
      <c r="D162" s="14">
        <v>538.79999999999995</v>
      </c>
      <c r="E162" s="15">
        <v>306473</v>
      </c>
      <c r="F162" s="14" t="s">
        <v>65</v>
      </c>
      <c r="G162" s="14" t="s">
        <v>114</v>
      </c>
      <c r="H162" s="14">
        <v>1820083</v>
      </c>
      <c r="I162" s="14" t="str">
        <v>אדגר- אדגר</v>
      </c>
    </row>
    <row r="163" spans="1:11" ht="33.75">
      <c r="A163" s="14">
        <v>0.050000000000000003</v>
      </c>
      <c r="B163" s="14">
        <v>0.53000000000000003</v>
      </c>
      <c r="C163" s="15">
        <v>4828.2799999999997</v>
      </c>
      <c r="D163" s="15">
        <v>3716</v>
      </c>
      <c r="E163" s="15">
        <v>129932.28</v>
      </c>
      <c r="F163" s="14" t="s">
        <v>65</v>
      </c>
      <c r="G163" s="14" t="s">
        <v>114</v>
      </c>
      <c r="H163" s="14">
        <v>505016</v>
      </c>
      <c r="I163" s="14" t="str">
        <v>איידיאו אירופה- איידיאו גרופ</v>
      </c>
    </row>
    <row r="164" spans="1:11" ht="33.75">
      <c r="A164" s="14">
        <v>0.01</v>
      </c>
      <c r="B164" s="14">
        <v>0.39000000000000001</v>
      </c>
      <c r="C164" s="15">
        <v>1001.12</v>
      </c>
      <c r="D164" s="14">
        <v>707</v>
      </c>
      <c r="E164" s="15">
        <v>141601</v>
      </c>
      <c r="F164" s="14" t="s">
        <v>65</v>
      </c>
      <c r="G164" s="14" t="s">
        <v>114</v>
      </c>
      <c r="H164" s="14">
        <v>1094044</v>
      </c>
      <c r="I164" s="14" t="str">
        <v>אלקטרה נדלן- אלקטרה נדל"ן</v>
      </c>
    </row>
    <row r="165" spans="1:11" ht="33.75">
      <c r="A165" s="14">
        <v>0</v>
      </c>
      <c r="B165" s="14">
        <v>0</v>
      </c>
      <c r="C165" s="14">
        <v>0</v>
      </c>
      <c r="D165" s="14">
        <v>549.29999999999995</v>
      </c>
      <c r="E165" s="14">
        <v>0.10000000000000001</v>
      </c>
      <c r="F165" s="14" t="s">
        <v>65</v>
      </c>
      <c r="G165" s="14" t="s">
        <v>114</v>
      </c>
      <c r="H165" s="14">
        <v>313015</v>
      </c>
      <c r="I165" s="14" t="str">
        <v>אספן גרופ- אספן גרופ בע"מ</v>
      </c>
    </row>
    <row r="166" spans="1:11" ht="33.75">
      <c r="A166" s="14">
        <v>0.029999999999999999</v>
      </c>
      <c r="B166" s="14">
        <v>0.33000000000000002</v>
      </c>
      <c r="C166" s="15">
        <v>3241.4099999999999</v>
      </c>
      <c r="D166" s="15">
        <v>1473</v>
      </c>
      <c r="E166" s="15">
        <v>220055</v>
      </c>
      <c r="F166" s="14" t="s">
        <v>65</v>
      </c>
      <c r="G166" s="14" t="s">
        <v>114</v>
      </c>
      <c r="H166" s="14">
        <v>1081686</v>
      </c>
      <c r="I166" s="14" t="str">
        <v>סאמיט- סאמיט</v>
      </c>
    </row>
    <row r="167" spans="1:11" ht="22.5">
      <c r="A167" s="14">
        <v>0.01</v>
      </c>
      <c r="B167" s="14">
        <v>0.25</v>
      </c>
      <c r="C167" s="14">
        <v>548.5</v>
      </c>
      <c r="D167" s="15">
        <v>1097</v>
      </c>
      <c r="E167" s="15">
        <v>50000</v>
      </c>
      <c r="F167" s="14" t="s">
        <v>65</v>
      </c>
      <c r="G167" s="14" t="s">
        <v>160</v>
      </c>
      <c r="H167" s="14">
        <v>1084482</v>
      </c>
      <c r="I167" s="14" t="str">
        <v>פועלים איביאי- פועלים אי.בי.אי</v>
      </c>
    </row>
    <row r="168" spans="1:11" ht="33.75">
      <c r="A168" s="14">
        <v>0</v>
      </c>
      <c r="B168" s="14">
        <v>0.20999999999999999</v>
      </c>
      <c r="C168" s="14">
        <v>422.66000000000003</v>
      </c>
      <c r="D168" s="15">
        <v>1519</v>
      </c>
      <c r="E168" s="15">
        <v>27825</v>
      </c>
      <c r="F168" s="14" t="s">
        <v>65</v>
      </c>
      <c r="G168" s="14" t="s">
        <v>183</v>
      </c>
      <c r="H168" s="14">
        <v>1103506</v>
      </c>
      <c r="I168" s="14" t="str">
        <v>אוריין- אוריין</v>
      </c>
    </row>
    <row r="169" spans="1:11" ht="33.75">
      <c r="A169" s="14">
        <v>0.01</v>
      </c>
      <c r="B169" s="14">
        <v>0.47999999999999998</v>
      </c>
      <c r="C169" s="15">
        <v>1292.48</v>
      </c>
      <c r="D169" s="14">
        <v>54.700000000000003</v>
      </c>
      <c r="E169" s="15">
        <v>2362856</v>
      </c>
      <c r="F169" s="14" t="s">
        <v>65</v>
      </c>
      <c r="G169" s="14" t="s">
        <v>183</v>
      </c>
      <c r="H169" s="14">
        <v>1087824</v>
      </c>
      <c r="I169" s="14" t="str">
        <v>אל על- אל על</v>
      </c>
    </row>
    <row r="170" spans="1:11" ht="33.75">
      <c r="A170" s="14">
        <v>0.02</v>
      </c>
      <c r="B170" s="14">
        <v>0.87</v>
      </c>
      <c r="C170" s="15">
        <v>2107.3600000000001</v>
      </c>
      <c r="D170" s="14">
        <v>590</v>
      </c>
      <c r="E170" s="15">
        <v>357180</v>
      </c>
      <c r="F170" s="14" t="s">
        <v>65</v>
      </c>
      <c r="G170" s="14" t="s">
        <v>183</v>
      </c>
      <c r="H170" s="14">
        <v>238014</v>
      </c>
      <c r="I170" s="14" t="str">
        <v>ממן- ממן</v>
      </c>
    </row>
    <row r="171" spans="1:11" ht="33.75">
      <c r="A171" s="14">
        <v>0</v>
      </c>
      <c r="B171" s="14">
        <v>0.78000000000000003</v>
      </c>
      <c r="C171" s="14">
        <v>421.97000000000003</v>
      </c>
      <c r="D171" s="14">
        <v>285</v>
      </c>
      <c r="E171" s="15">
        <v>148058</v>
      </c>
      <c r="F171" s="14" t="s">
        <v>65</v>
      </c>
      <c r="G171" s="14" t="s">
        <v>105</v>
      </c>
      <c r="H171" s="14">
        <v>1099787</v>
      </c>
      <c r="I171" s="14" t="str">
        <v>מיקרונט- מיקרונט</v>
      </c>
    </row>
    <row r="172" spans="1:11" ht="33.75">
      <c r="A172" s="14">
        <v>0</v>
      </c>
      <c r="B172" s="14">
        <v>0.62</v>
      </c>
      <c r="C172" s="14">
        <v>265.36000000000001</v>
      </c>
      <c r="D172" s="14">
        <v>125.90000000000001</v>
      </c>
      <c r="E172" s="15">
        <v>210771.66</v>
      </c>
      <c r="F172" s="14" t="s">
        <v>65</v>
      </c>
      <c r="G172" s="14" t="s">
        <v>105</v>
      </c>
      <c r="H172" s="14">
        <v>1080597</v>
      </c>
      <c r="I172" s="14" t="str">
        <v>סאטקום מערכות- סאטקום מערכות</v>
      </c>
    </row>
    <row r="173" spans="1:11" ht="22.5">
      <c r="A173" s="14">
        <v>0.02</v>
      </c>
      <c r="B173" s="14">
        <v>0.80000000000000004</v>
      </c>
      <c r="C173" s="15">
        <v>1965.45</v>
      </c>
      <c r="D173" s="14">
        <v>93.900000000000006</v>
      </c>
      <c r="E173" s="15">
        <v>2093131</v>
      </c>
      <c r="F173" s="14" t="s">
        <v>65</v>
      </c>
      <c r="G173" s="14" t="str">
        <v>תעשיה - מתכת ומוצר</v>
      </c>
      <c r="H173" s="14">
        <v>1090141</v>
      </c>
      <c r="I173" s="14" t="str">
        <v>תדיר גן- תדיר גן</v>
      </c>
    </row>
    <row r="174" spans="1:11">
      <c r="A174" s="14">
        <v>0.029999999999999999</v>
      </c>
      <c r="B174" s="14">
        <v>0.55000000000000004</v>
      </c>
      <c r="C174" s="15">
        <v>2473.5700000000002</v>
      </c>
      <c r="D174" s="15">
        <v>5965</v>
      </c>
      <c r="E174" s="15">
        <v>41468</v>
      </c>
      <c r="F174" s="14" t="s">
        <v>65</v>
      </c>
      <c r="G174" s="14" t="s">
        <v>117</v>
      </c>
      <c r="H174" s="14">
        <v>625012</v>
      </c>
      <c r="I174" s="14" t="str">
        <v>על בד- על בד</v>
      </c>
    </row>
    <row r="175" spans="1:11">
      <c r="A175" s="14">
        <v>0</v>
      </c>
      <c r="B175" s="14">
        <v>0.47999999999999998</v>
      </c>
      <c r="C175" s="14">
        <v>43.380000000000003</v>
      </c>
      <c r="D175" s="14">
        <v>24.100000000000001</v>
      </c>
      <c r="E175" s="15">
        <v>180000</v>
      </c>
      <c r="F175" s="14" t="s">
        <v>65</v>
      </c>
      <c r="G175" s="14" t="s">
        <v>117</v>
      </c>
      <c r="H175" s="14">
        <v>1104033</v>
      </c>
      <c r="I175" s="14" t="str">
        <v>רוטקס- רוטקס</v>
      </c>
    </row>
    <row r="176" spans="1:11">
      <c r="A176" s="14">
        <v>0.080000000000000002</v>
      </c>
      <c r="B176" s="14">
        <v>1.48</v>
      </c>
      <c r="C176" s="15">
        <v>7692.9700000000003</v>
      </c>
      <c r="D176" s="15">
        <v>1481</v>
      </c>
      <c r="E176" s="15">
        <v>519444</v>
      </c>
      <c r="F176" s="14" t="s">
        <v>65</v>
      </c>
      <c r="G176" s="14" t="s">
        <v>117</v>
      </c>
      <c r="H176" s="14">
        <v>1090547</v>
      </c>
      <c r="I176" s="14" t="str">
        <v>שלאג- שלאג</v>
      </c>
    </row>
    <row r="177" spans="1:11" ht="33.75">
      <c r="A177" s="14">
        <v>0.02</v>
      </c>
      <c r="B177" s="14">
        <v>0.93999999999999995</v>
      </c>
      <c r="C177" s="15">
        <v>1452.48</v>
      </c>
      <c r="D177" s="15">
        <v>1017</v>
      </c>
      <c r="E177" s="15">
        <v>142820</v>
      </c>
      <c r="F177" s="14" t="s">
        <v>65</v>
      </c>
      <c r="G177" s="14" t="s">
        <v>120</v>
      </c>
      <c r="H177" s="14">
        <v>1095892</v>
      </c>
      <c r="I177" s="14" t="str">
        <v>גניגר- גניגר</v>
      </c>
    </row>
    <row r="178" spans="1:11" ht="33.75">
      <c r="A178" s="14">
        <v>0</v>
      </c>
      <c r="B178" s="14">
        <v>0.040000000000000001</v>
      </c>
      <c r="C178" s="14">
        <v>161.49000000000001</v>
      </c>
      <c r="D178" s="15">
        <v>4416</v>
      </c>
      <c r="E178" s="15">
        <v>3657</v>
      </c>
      <c r="F178" s="14" t="s">
        <v>65</v>
      </c>
      <c r="G178" s="14" t="s">
        <v>103</v>
      </c>
      <c r="H178" s="14">
        <v>528018</v>
      </c>
      <c r="I178" s="14" t="str">
        <v>מעברות- מעברות</v>
      </c>
    </row>
    <row r="179" spans="1:11" ht="45">
      <c r="A179" s="14">
        <v>0</v>
      </c>
      <c r="B179" s="14">
        <v>0.029999999999999999</v>
      </c>
      <c r="C179" s="14">
        <v>129.59</v>
      </c>
      <c r="D179" s="15">
        <v>3570</v>
      </c>
      <c r="E179" s="15">
        <v>3630</v>
      </c>
      <c r="F179" s="14" t="s">
        <v>65</v>
      </c>
      <c r="G179" s="14" t="s">
        <v>159</v>
      </c>
      <c r="H179" s="14">
        <v>1080324</v>
      </c>
      <c r="I179" s="14" t="str">
        <v>המלט- המלט</v>
      </c>
    </row>
    <row r="180" spans="1:11" ht="45">
      <c r="A180" s="14">
        <v>0.01</v>
      </c>
      <c r="B180" s="14">
        <v>0.38</v>
      </c>
      <c r="C180" s="14">
        <v>911.25999999999999</v>
      </c>
      <c r="D180" s="15">
        <v>2901</v>
      </c>
      <c r="E180" s="15">
        <v>31412</v>
      </c>
      <c r="F180" s="14" t="s">
        <v>65</v>
      </c>
      <c r="G180" s="14" t="s">
        <v>159</v>
      </c>
      <c r="H180" s="14">
        <v>568014</v>
      </c>
      <c r="I180" s="14" t="str">
        <v>ספקטרוניקס- ספקטרוניקס</v>
      </c>
    </row>
    <row r="181" spans="1:11" ht="45">
      <c r="A181" s="14">
        <v>0.02</v>
      </c>
      <c r="B181" s="14">
        <v>1.6699999999999999</v>
      </c>
      <c r="C181" s="15">
        <v>1529.1600000000001</v>
      </c>
      <c r="D181" s="15">
        <v>1350</v>
      </c>
      <c r="E181" s="15">
        <v>113271</v>
      </c>
      <c r="F181" s="14" t="s">
        <v>65</v>
      </c>
      <c r="G181" s="14" t="s">
        <v>159</v>
      </c>
      <c r="H181" s="14">
        <v>412015</v>
      </c>
      <c r="I181" s="14" t="str">
        <v>פייטון- פייטון תעשיות בע"מ</v>
      </c>
    </row>
    <row r="182" spans="1:11">
      <c r="A182" s="13">
        <v>0.90000000000000002</v>
      </c>
      <c r="B182" s="13"/>
      <c r="C182" s="16">
        <v>85200.699999999997</v>
      </c>
      <c r="D182" s="13"/>
      <c r="E182" s="16">
        <v>25715877.789999999</v>
      </c>
      <c r="F182" s="13"/>
      <c r="G182" s="13"/>
      <c r="H182" s="13"/>
      <c r="I182" s="13" t="str">
        <v>סה"כ מניות היתר</v>
      </c>
    </row>
    <row r="183" spans="1:11">
      <c r="A183" s="13"/>
      <c r="B183" s="13"/>
      <c r="C183" s="13"/>
      <c r="D183" s="13"/>
      <c r="E183" s="13"/>
      <c r="F183" s="13"/>
      <c r="G183" s="13"/>
      <c r="H183" s="13"/>
      <c r="I183" s="13" t="str">
        <v>call 001 אופציות </v>
      </c>
    </row>
    <row r="184" spans="1:11">
      <c r="A184" s="14">
        <v>0</v>
      </c>
      <c r="B184" s="14">
        <v>0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</row>
    <row r="185" spans="1:11">
      <c r="A185" s="13">
        <v>0</v>
      </c>
      <c r="B185" s="13"/>
      <c r="C185" s="13">
        <v>0</v>
      </c>
      <c r="D185" s="13"/>
      <c r="E185" s="13">
        <v>0</v>
      </c>
      <c r="F185" s="13"/>
      <c r="G185" s="13"/>
      <c r="H185" s="13"/>
      <c r="I185" s="13" t="str">
        <v>סה"כ call 001 אופציות </v>
      </c>
    </row>
    <row r="186" spans="1:11">
      <c r="A186" s="13">
        <v>11.19</v>
      </c>
      <c r="B186" s="13"/>
      <c r="C186" s="16">
        <v>1054406.73</v>
      </c>
      <c r="D186" s="13"/>
      <c r="E186" s="16">
        <v>132679213.90000001</v>
      </c>
      <c r="F186" s="13"/>
      <c r="G186" s="13"/>
      <c r="H186" s="13"/>
      <c r="I186" s="13" t="s">
        <v>71</v>
      </c>
    </row>
    <row r="187" spans="1:11">
      <c r="A187" s="13"/>
      <c r="B187" s="13"/>
      <c r="C187" s="13"/>
      <c r="D187" s="13"/>
      <c r="E187" s="13"/>
      <c r="F187" s="13"/>
      <c r="G187" s="13"/>
      <c r="H187" s="13"/>
      <c r="I187" s="13" t="s">
        <v>72</v>
      </c>
    </row>
    <row r="188" spans="1:11">
      <c r="A188" s="13"/>
      <c r="B188" s="13"/>
      <c r="C188" s="13"/>
      <c r="D188" s="13"/>
      <c r="E188" s="13"/>
      <c r="F188" s="13"/>
      <c r="G188" s="13"/>
      <c r="H188" s="13"/>
      <c r="I188" s="13" t="s">
        <v>95</v>
      </c>
    </row>
    <row r="189" spans="1:11" ht="22.5">
      <c r="A189" s="14">
        <v>0</v>
      </c>
      <c r="B189" s="14">
        <v>0</v>
      </c>
      <c r="C189" s="14">
        <v>263.48000000000002</v>
      </c>
      <c r="D189" s="15">
        <v>2949</v>
      </c>
      <c r="E189" s="15">
        <v>8934.5100000000002</v>
      </c>
      <c r="F189" s="14" t="s">
        <v>33</v>
      </c>
      <c r="G189" s="14" t="s">
        <v>184</v>
      </c>
      <c r="H189" s="14">
        <v>60258084</v>
      </c>
      <c r="I189" s="14" t="str">
        <v>IL0011213001</v>
      </c>
    </row>
    <row r="190" spans="1:11" ht="22.5">
      <c r="A190" s="14">
        <v>0.029999999999999999</v>
      </c>
      <c r="B190" s="14">
        <v>0</v>
      </c>
      <c r="C190" s="15">
        <v>2470.1399999999999</v>
      </c>
      <c r="D190" s="15">
        <v>2949</v>
      </c>
      <c r="E190" s="15">
        <v>83761.960000000006</v>
      </c>
      <c r="F190" s="14" t="s">
        <v>33</v>
      </c>
      <c r="G190" s="14" t="s">
        <v>184</v>
      </c>
      <c r="H190" s="14">
        <v>74345323</v>
      </c>
      <c r="I190" s="14" t="str">
        <v>SODA STREAM- SODA STREAM</v>
      </c>
    </row>
    <row r="191" spans="1:11" ht="22.5">
      <c r="A191" s="14">
        <v>0.01</v>
      </c>
      <c r="B191" s="14">
        <v>0</v>
      </c>
      <c r="C191" s="14">
        <v>571.22000000000003</v>
      </c>
      <c r="D191" s="14">
        <v>708</v>
      </c>
      <c r="E191" s="15">
        <v>80680.330000000002</v>
      </c>
      <c r="F191" s="14" t="s">
        <v>33</v>
      </c>
      <c r="G191" s="14" t="s">
        <v>185</v>
      </c>
      <c r="H191" s="14" t="str">
        <v>IL0010828585</v>
      </c>
      <c r="I191" s="14" t="str">
        <v>G WILLI-FOOD- G.WILLI FOOD INTERNATION</v>
      </c>
    </row>
    <row r="192" spans="1:11" ht="22.5">
      <c r="A192" s="14">
        <v>0.050000000000000003</v>
      </c>
      <c r="B192" s="14">
        <v>0</v>
      </c>
      <c r="C192" s="15">
        <v>5062.6099999999997</v>
      </c>
      <c r="D192" s="14">
        <v>238</v>
      </c>
      <c r="E192" s="15">
        <v>2127144.9900000002</v>
      </c>
      <c r="F192" s="14" t="s">
        <v>33</v>
      </c>
      <c r="G192" s="14" t="s">
        <v>185</v>
      </c>
      <c r="H192" s="14">
        <v>70512314</v>
      </c>
      <c r="I192" s="14" t="s">
        <v>186</v>
      </c>
    </row>
    <row r="193" spans="1:11" ht="22.5">
      <c r="A193" s="14">
        <v>0</v>
      </c>
      <c r="B193" s="14">
        <v>0</v>
      </c>
      <c r="C193" s="14">
        <v>146.16999999999999</v>
      </c>
      <c r="D193" s="14">
        <v>242</v>
      </c>
      <c r="E193" s="15">
        <v>60402.169999999998</v>
      </c>
      <c r="F193" s="14" t="s">
        <v>33</v>
      </c>
      <c r="G193" s="14" t="s">
        <v>187</v>
      </c>
      <c r="H193" s="14">
        <v>70748082</v>
      </c>
      <c r="I193" s="14" t="str">
        <v>PROTALIX BIOTHERAPEUTICS INC- פרוטליקס</v>
      </c>
    </row>
    <row r="194" spans="1:11" ht="22.5">
      <c r="A194" s="14">
        <v>0.029999999999999999</v>
      </c>
      <c r="B194" s="14">
        <v>0</v>
      </c>
      <c r="C194" s="15">
        <v>2464.3899999999999</v>
      </c>
      <c r="D194" s="14">
        <v>242</v>
      </c>
      <c r="E194" s="15">
        <v>1018342</v>
      </c>
      <c r="F194" s="14" t="s">
        <v>33</v>
      </c>
      <c r="G194" s="14" t="s">
        <v>187</v>
      </c>
      <c r="H194" s="14">
        <v>707480821</v>
      </c>
      <c r="I194" s="14" t="str">
        <v>PROTALIX חסום יתקבל ב22.2.15- פרוטליקס</v>
      </c>
    </row>
    <row r="195" spans="1:11">
      <c r="A195" s="14">
        <v>0.01</v>
      </c>
      <c r="B195" s="14">
        <v>0</v>
      </c>
      <c r="C195" s="14">
        <v>479.73000000000002</v>
      </c>
      <c r="D195" s="14">
        <v>412</v>
      </c>
      <c r="E195" s="15">
        <v>116438.13</v>
      </c>
      <c r="F195" s="14" t="s">
        <v>34</v>
      </c>
      <c r="G195" s="14" t="s">
        <v>168</v>
      </c>
      <c r="H195" s="14" t="str">
        <v>JE00B3DCF752</v>
      </c>
      <c r="I195" s="14" t="str">
        <v>ATRIUM EUROPEAN- ATRIUM</v>
      </c>
    </row>
    <row r="196" spans="1:11">
      <c r="A196" s="14">
        <v>0</v>
      </c>
      <c r="B196" s="14">
        <v>0</v>
      </c>
      <c r="C196" s="14">
        <v>274.68000000000001</v>
      </c>
      <c r="D196" s="14">
        <v>227.5</v>
      </c>
      <c r="E196" s="15">
        <v>120737.58</v>
      </c>
      <c r="F196" s="14" t="s">
        <v>32</v>
      </c>
      <c r="G196" s="14" t="s">
        <v>168</v>
      </c>
      <c r="H196" s="14" t="s">
        <v>188</v>
      </c>
      <c r="I196" s="14" t="s">
        <v>189</v>
      </c>
    </row>
    <row r="197" spans="1:11">
      <c r="A197" s="14">
        <v>0.029999999999999999</v>
      </c>
      <c r="B197" s="14">
        <v>0</v>
      </c>
      <c r="C197" s="15">
        <v>2929.3099999999999</v>
      </c>
      <c r="D197" s="14">
        <v>227.5</v>
      </c>
      <c r="E197" s="15">
        <v>1287608.54</v>
      </c>
      <c r="F197" s="14" t="s">
        <v>32</v>
      </c>
      <c r="G197" s="14" t="s">
        <v>168</v>
      </c>
      <c r="H197" s="14" t="s">
        <v>188</v>
      </c>
      <c r="I197" s="14" t="s">
        <v>189</v>
      </c>
    </row>
    <row r="198" spans="1:11">
      <c r="A198" s="14">
        <v>0</v>
      </c>
      <c r="B198" s="14">
        <v>0</v>
      </c>
      <c r="C198" s="14">
        <v>46.469999999999999</v>
      </c>
      <c r="D198" s="14">
        <v>446</v>
      </c>
      <c r="E198" s="15">
        <v>10419.9</v>
      </c>
      <c r="F198" s="14" t="s">
        <v>33</v>
      </c>
      <c r="G198" s="14" t="s">
        <v>190</v>
      </c>
      <c r="H198" s="14">
        <v>60331865</v>
      </c>
      <c r="I198" s="14" t="s">
        <v>191</v>
      </c>
    </row>
    <row r="199" spans="1:11">
      <c r="A199" s="14">
        <v>0.01</v>
      </c>
      <c r="B199" s="14">
        <v>0</v>
      </c>
      <c r="C199" s="15">
        <v>1013.62</v>
      </c>
      <c r="D199" s="14">
        <v>446</v>
      </c>
      <c r="E199" s="15">
        <v>227268.37</v>
      </c>
      <c r="F199" s="14" t="s">
        <v>33</v>
      </c>
      <c r="G199" s="14" t="s">
        <v>190</v>
      </c>
      <c r="H199" s="14">
        <v>74806142</v>
      </c>
      <c r="I199" s="14" t="s">
        <v>191</v>
      </c>
    </row>
    <row r="200" spans="1:11">
      <c r="A200" s="14">
        <v>0.02</v>
      </c>
      <c r="B200" s="14">
        <v>0</v>
      </c>
      <c r="C200" s="15">
        <v>1560.8199999999999</v>
      </c>
      <c r="D200" s="14">
        <v>630</v>
      </c>
      <c r="E200" s="15">
        <v>247749.75</v>
      </c>
      <c r="F200" s="14" t="s">
        <v>33</v>
      </c>
      <c r="G200" s="14" t="s">
        <v>190</v>
      </c>
      <c r="H200" s="14">
        <v>428623</v>
      </c>
      <c r="I200" s="14" t="str">
        <v>MEDIWOUND</v>
      </c>
    </row>
    <row r="201" spans="1:11">
      <c r="A201" s="14">
        <v>0</v>
      </c>
      <c r="B201" s="14">
        <v>0</v>
      </c>
      <c r="C201" s="14">
        <v>25.350000000000001</v>
      </c>
      <c r="D201" s="14">
        <v>630</v>
      </c>
      <c r="E201" s="15">
        <v>4023.8600000000001</v>
      </c>
      <c r="F201" s="14" t="s">
        <v>33</v>
      </c>
      <c r="G201" s="14" t="s">
        <v>190</v>
      </c>
      <c r="H201" s="14" t="s">
        <v>192</v>
      </c>
      <c r="I201" s="14" t="str">
        <v>MEDIWOUND LTD- MEDIWOUND</v>
      </c>
    </row>
    <row r="202" spans="1:11">
      <c r="A202" s="14">
        <v>0</v>
      </c>
      <c r="B202" s="14">
        <v>0</v>
      </c>
      <c r="C202" s="14">
        <v>343.29000000000002</v>
      </c>
      <c r="D202" s="14">
        <v>630</v>
      </c>
      <c r="E202" s="15">
        <v>54490.169999999998</v>
      </c>
      <c r="F202" s="14" t="s">
        <v>33</v>
      </c>
      <c r="G202" s="14" t="s">
        <v>190</v>
      </c>
      <c r="H202" s="14" t="s">
        <v>192</v>
      </c>
      <c r="I202" s="14" t="str">
        <v>MEDIWOUND- MEDIWOUND</v>
      </c>
    </row>
    <row r="203" spans="1:11" ht="22.5">
      <c r="A203" s="14">
        <v>0.01</v>
      </c>
      <c r="B203" s="14">
        <v>0</v>
      </c>
      <c r="C203" s="15">
        <v>1094.49</v>
      </c>
      <c r="D203" s="14">
        <v>219</v>
      </c>
      <c r="E203" s="15">
        <v>499767.22999999998</v>
      </c>
      <c r="F203" s="14" t="s">
        <v>33</v>
      </c>
      <c r="G203" s="14" t="s">
        <v>181</v>
      </c>
      <c r="H203" s="14" t="str">
        <v>il0010832371</v>
      </c>
      <c r="I203" s="14" t="str">
        <v>COMMTOUCH- COMMTOUCH SOFTWARE</v>
      </c>
    </row>
    <row r="204" spans="1:11" ht="22.5">
      <c r="A204" s="14">
        <v>0</v>
      </c>
      <c r="B204" s="14">
        <v>0</v>
      </c>
      <c r="C204" s="14">
        <v>2.9500000000000002</v>
      </c>
      <c r="D204" s="14">
        <v>219</v>
      </c>
      <c r="E204" s="15">
        <v>1344.98</v>
      </c>
      <c r="F204" s="14" t="s">
        <v>33</v>
      </c>
      <c r="G204" s="14" t="s">
        <v>181</v>
      </c>
      <c r="H204" s="14">
        <v>110676</v>
      </c>
      <c r="I204" s="14" t="str">
        <v>CYREN LTD- CYREN LTD</v>
      </c>
    </row>
    <row r="205" spans="1:11" ht="22.5">
      <c r="A205" s="14">
        <v>0</v>
      </c>
      <c r="B205" s="14">
        <v>0</v>
      </c>
      <c r="C205" s="14">
        <v>90.829999999999998</v>
      </c>
      <c r="D205" s="14">
        <v>693</v>
      </c>
      <c r="E205" s="15">
        <v>13106.17</v>
      </c>
      <c r="F205" s="14" t="s">
        <v>33</v>
      </c>
      <c r="G205" s="14" t="s">
        <v>181</v>
      </c>
      <c r="H205" s="14">
        <v>70387212</v>
      </c>
      <c r="I205" s="14" t="str">
        <v>MAGIC SOFTWARE- MAGIC SOFTWARE</v>
      </c>
    </row>
    <row r="206" spans="1:11" ht="22.5">
      <c r="A206" s="14">
        <v>0.029999999999999999</v>
      </c>
      <c r="B206" s="14">
        <v>0</v>
      </c>
      <c r="C206" s="15">
        <v>2601</v>
      </c>
      <c r="D206" s="14">
        <v>740</v>
      </c>
      <c r="E206" s="15">
        <v>351486.88</v>
      </c>
      <c r="F206" s="14" t="s">
        <v>33</v>
      </c>
      <c r="G206" s="14" t="s">
        <v>181</v>
      </c>
      <c r="H206" s="14">
        <v>70388061</v>
      </c>
      <c r="I206" s="14" t="str">
        <v>SAPIENS INTERNA- SAPIENS</v>
      </c>
    </row>
    <row r="207" spans="1:11" ht="22.5">
      <c r="A207" s="14">
        <v>0.02</v>
      </c>
      <c r="B207" s="14">
        <v>0.059999999999999998</v>
      </c>
      <c r="C207" s="15">
        <v>1568.5699999999999</v>
      </c>
      <c r="D207" s="15">
        <v>2412</v>
      </c>
      <c r="E207" s="15">
        <v>65032</v>
      </c>
      <c r="F207" s="14" t="s">
        <v>33</v>
      </c>
      <c r="G207" s="14" t="s">
        <v>181</v>
      </c>
      <c r="H207" s="14">
        <v>70388665</v>
      </c>
      <c r="I207" s="14" t="str">
        <v>EZCHIP SEMICOND- איזיצ'יפ</v>
      </c>
    </row>
    <row r="208" spans="1:11" ht="22.5">
      <c r="A208" s="14">
        <v>0.050000000000000003</v>
      </c>
      <c r="B208" s="14">
        <v>0</v>
      </c>
      <c r="C208" s="15">
        <v>5019.6000000000004</v>
      </c>
      <c r="D208" s="15">
        <v>4487</v>
      </c>
      <c r="E208" s="15">
        <v>111869.82000000001</v>
      </c>
      <c r="F208" s="14" t="s">
        <v>33</v>
      </c>
      <c r="G208" s="14" t="s">
        <v>181</v>
      </c>
      <c r="H208" s="14">
        <v>70780325</v>
      </c>
      <c r="I208" s="14" t="str">
        <v>MELLANOX TECH (MLNX US)- מלנוקס</v>
      </c>
    </row>
    <row r="209" spans="1:11" ht="22.5">
      <c r="A209" s="14">
        <v>0</v>
      </c>
      <c r="B209" s="14">
        <v>0</v>
      </c>
      <c r="C209" s="14">
        <v>232.94</v>
      </c>
      <c r="D209" s="15">
        <v>4487</v>
      </c>
      <c r="E209" s="15">
        <v>5191.4799999999996</v>
      </c>
      <c r="F209" s="14" t="s">
        <v>33</v>
      </c>
      <c r="G209" s="14" t="s">
        <v>181</v>
      </c>
      <c r="H209" s="14">
        <v>60084126</v>
      </c>
      <c r="I209" s="14" t="str">
        <v>MELLANOX TECHNOL- מלנוקס</v>
      </c>
    </row>
    <row r="210" spans="1:11" ht="22.5">
      <c r="A210" s="14">
        <v>0</v>
      </c>
      <c r="B210" s="14">
        <v>0</v>
      </c>
      <c r="C210" s="14">
        <v>57.149999999999999</v>
      </c>
      <c r="D210" s="15">
        <v>1080</v>
      </c>
      <c r="E210" s="15">
        <v>5291.2399999999998</v>
      </c>
      <c r="F210" s="14" t="s">
        <v>33</v>
      </c>
      <c r="G210" s="14" t="s">
        <v>181</v>
      </c>
      <c r="H210" s="14">
        <v>107698</v>
      </c>
      <c r="I210" s="14" t="str">
        <v>nova measuring- נובה</v>
      </c>
    </row>
    <row r="211" spans="1:11" ht="22.5">
      <c r="A211" s="14">
        <v>0.089999999999999997</v>
      </c>
      <c r="B211" s="14">
        <v>0</v>
      </c>
      <c r="C211" s="15">
        <v>8392.3099999999995</v>
      </c>
      <c r="D211" s="15">
        <v>1080</v>
      </c>
      <c r="E211" s="15">
        <v>777065.89000000001</v>
      </c>
      <c r="F211" s="14" t="s">
        <v>33</v>
      </c>
      <c r="G211" s="14" t="s">
        <v>181</v>
      </c>
      <c r="H211" s="14">
        <v>70507199</v>
      </c>
      <c r="I211" s="14" t="str">
        <v>NOVA MEASURING- נובה</v>
      </c>
    </row>
    <row r="212" spans="1:11" ht="22.5">
      <c r="A212" s="14">
        <v>0</v>
      </c>
      <c r="B212" s="14">
        <v>0</v>
      </c>
      <c r="C212" s="14">
        <v>267.54000000000002</v>
      </c>
      <c r="D212" s="15">
        <v>1766</v>
      </c>
      <c r="E212" s="15">
        <v>15149.5</v>
      </c>
      <c r="F212" s="14" t="s">
        <v>33</v>
      </c>
      <c r="G212" s="14" t="s">
        <v>181</v>
      </c>
      <c r="H212" s="14" t="s">
        <v>193</v>
      </c>
      <c r="I212" s="14" t="s">
        <v>194</v>
      </c>
    </row>
    <row r="213" spans="1:11" ht="22.5">
      <c r="A213" s="14">
        <v>0.050000000000000003</v>
      </c>
      <c r="B213" s="14">
        <v>0</v>
      </c>
      <c r="C213" s="15">
        <v>4936.96</v>
      </c>
      <c r="D213" s="15">
        <v>1766</v>
      </c>
      <c r="E213" s="15">
        <v>279556.31</v>
      </c>
      <c r="F213" s="14" t="s">
        <v>33</v>
      </c>
      <c r="G213" s="14" t="s">
        <v>181</v>
      </c>
      <c r="H213" s="14" t="s">
        <v>193</v>
      </c>
      <c r="I213" s="14" t="s">
        <v>194</v>
      </c>
    </row>
    <row r="214" spans="1:11" ht="22.5">
      <c r="A214" s="14">
        <v>0.10000000000000001</v>
      </c>
      <c r="B214" s="14">
        <v>0</v>
      </c>
      <c r="C214" s="15">
        <v>9334.5100000000002</v>
      </c>
      <c r="D214" s="14">
        <v>412</v>
      </c>
      <c r="E214" s="15">
        <v>2265657.9100000001</v>
      </c>
      <c r="F214" s="14" t="s">
        <v>34</v>
      </c>
      <c r="G214" s="14" t="str">
        <v>REAL ESTATE</v>
      </c>
      <c r="H214" s="14">
        <v>74169921</v>
      </c>
      <c r="I214" s="14" t="str">
        <v>ATRS AV- ATRIUM</v>
      </c>
    </row>
    <row r="215" spans="1:11">
      <c r="A215" s="14">
        <v>0</v>
      </c>
      <c r="B215" s="14">
        <v>0</v>
      </c>
      <c r="C215" s="14">
        <v>111.73999999999999</v>
      </c>
      <c r="D215" s="14">
        <v>822</v>
      </c>
      <c r="E215" s="15">
        <v>13593.91</v>
      </c>
      <c r="F215" s="14" t="s">
        <v>33</v>
      </c>
      <c r="G215" s="14" t="s">
        <v>116</v>
      </c>
      <c r="H215" s="14" t="s">
        <v>195</v>
      </c>
      <c r="I215" s="14" t="str">
        <v>POINTER TELOCATI- POINTER</v>
      </c>
    </row>
    <row r="216" spans="1:11">
      <c r="A216" s="14">
        <v>0</v>
      </c>
      <c r="B216" s="14">
        <v>0</v>
      </c>
      <c r="C216" s="14">
        <v>157.63999999999999</v>
      </c>
      <c r="D216" s="14">
        <v>822</v>
      </c>
      <c r="E216" s="15">
        <v>19177.049999999999</v>
      </c>
      <c r="F216" s="14" t="s">
        <v>33</v>
      </c>
      <c r="G216" s="14" t="s">
        <v>116</v>
      </c>
      <c r="H216" s="14" t="s">
        <v>195</v>
      </c>
      <c r="I216" s="14" t="str">
        <v>POINTER חסום- POINTER</v>
      </c>
    </row>
    <row r="217" spans="1:11">
      <c r="A217" s="14">
        <v>0.01</v>
      </c>
      <c r="B217" s="14">
        <v>0</v>
      </c>
      <c r="C217" s="14">
        <v>670.44000000000005</v>
      </c>
      <c r="D217" s="15">
        <v>1558</v>
      </c>
      <c r="E217" s="15">
        <v>43031.970000000001</v>
      </c>
      <c r="F217" s="14" t="s">
        <v>33</v>
      </c>
      <c r="G217" s="14" t="s">
        <v>144</v>
      </c>
      <c r="H217" s="14">
        <v>100289</v>
      </c>
      <c r="I217" s="14" t="str">
        <v>ORBOTECH LTD- אורבוטק</v>
      </c>
    </row>
    <row r="218" spans="1:11">
      <c r="A218" s="14">
        <v>0.02</v>
      </c>
      <c r="B218" s="14">
        <v>0</v>
      </c>
      <c r="C218" s="15">
        <v>1591.8399999999999</v>
      </c>
      <c r="D218" s="14">
        <v>489</v>
      </c>
      <c r="E218" s="15">
        <v>325529.5</v>
      </c>
      <c r="F218" s="14" t="s">
        <v>33</v>
      </c>
      <c r="G218" s="14" t="s">
        <v>144</v>
      </c>
      <c r="H218" s="14">
        <v>70460456</v>
      </c>
      <c r="I218" s="14" t="str">
        <v>גילת בעמ- גילת</v>
      </c>
    </row>
    <row r="219" spans="1:11" ht="33.75">
      <c r="A219" s="14">
        <v>0</v>
      </c>
      <c r="B219" s="14">
        <v>0</v>
      </c>
      <c r="C219" s="14">
        <v>240.78999999999999</v>
      </c>
      <c r="D219" s="14">
        <v>76.75</v>
      </c>
      <c r="E219" s="15">
        <v>313727.66999999998</v>
      </c>
      <c r="F219" s="14" t="s">
        <v>33</v>
      </c>
      <c r="G219" s="14" t="s">
        <v>135</v>
      </c>
      <c r="H219" s="14" t="s">
        <v>196</v>
      </c>
      <c r="I219" s="14" t="str">
        <v>AFI DEV B(AFRB- AFI DEVELOPMENT</v>
      </c>
    </row>
    <row r="220" spans="1:11" ht="33.75">
      <c r="A220" s="14">
        <v>0.050000000000000003</v>
      </c>
      <c r="B220" s="14">
        <v>0.28999999999999998</v>
      </c>
      <c r="C220" s="15">
        <v>4326.1099999999997</v>
      </c>
      <c r="D220" s="14">
        <v>76.75</v>
      </c>
      <c r="E220" s="15">
        <v>5636630.1299999999</v>
      </c>
      <c r="F220" s="14" t="s">
        <v>33</v>
      </c>
      <c r="G220" s="14" t="s">
        <v>135</v>
      </c>
      <c r="H220" s="14" t="s">
        <v>196</v>
      </c>
      <c r="I220" s="14" t="str">
        <v>AFRB LN- AFI DEVELOPMENT</v>
      </c>
    </row>
    <row r="221" spans="1:11" ht="33.75">
      <c r="A221" s="14">
        <v>0</v>
      </c>
      <c r="B221" s="14">
        <v>0</v>
      </c>
      <c r="C221" s="14">
        <v>21.300000000000001</v>
      </c>
      <c r="D221" s="14">
        <v>7.1299999999999999</v>
      </c>
      <c r="E221" s="15">
        <v>298885</v>
      </c>
      <c r="F221" s="14" t="s">
        <v>32</v>
      </c>
      <c r="G221" s="14" t="s">
        <v>135</v>
      </c>
      <c r="H221" s="14" t="str">
        <v>NL0000686772</v>
      </c>
      <c r="I221" s="14" t="str">
        <v>PLAZA CENTERS- פלאזה סנטר</v>
      </c>
    </row>
    <row r="222" spans="1:11" ht="33.75">
      <c r="A222" s="14">
        <v>0.029999999999999999</v>
      </c>
      <c r="B222" s="14">
        <v>0</v>
      </c>
      <c r="C222" s="15">
        <v>2994.2199999999998</v>
      </c>
      <c r="D222" s="14">
        <v>822</v>
      </c>
      <c r="E222" s="15">
        <v>364260.48999999999</v>
      </c>
      <c r="F222" s="14" t="s">
        <v>33</v>
      </c>
      <c r="G222" s="14" t="s">
        <v>183</v>
      </c>
      <c r="H222" s="14" t="s">
        <v>195</v>
      </c>
      <c r="I222" s="14" t="s">
        <v>197</v>
      </c>
    </row>
    <row r="223" spans="1:11" ht="33.75">
      <c r="A223" s="14">
        <v>0.029999999999999999</v>
      </c>
      <c r="B223" s="14">
        <v>0</v>
      </c>
      <c r="C223" s="15">
        <v>2465.0300000000002</v>
      </c>
      <c r="D223" s="14">
        <v>822</v>
      </c>
      <c r="E223" s="15">
        <v>299882.51000000001</v>
      </c>
      <c r="F223" s="14" t="s">
        <v>33</v>
      </c>
      <c r="G223" s="14" t="s">
        <v>183</v>
      </c>
      <c r="H223" s="14" t="s">
        <v>195</v>
      </c>
      <c r="I223" s="14" t="s">
        <v>197</v>
      </c>
    </row>
    <row r="224" spans="1:11" ht="33.75">
      <c r="A224" s="14">
        <v>0.17000000000000001</v>
      </c>
      <c r="B224" s="14">
        <v>0.14000000000000001</v>
      </c>
      <c r="C224" s="15">
        <v>15580.620000000001</v>
      </c>
      <c r="D224" s="15">
        <v>2627</v>
      </c>
      <c r="E224" s="15">
        <v>593095.54000000004</v>
      </c>
      <c r="F224" s="14" t="s">
        <v>33</v>
      </c>
      <c r="G224" s="14" t="s">
        <v>119</v>
      </c>
      <c r="H224" s="14" t="s">
        <v>198</v>
      </c>
      <c r="I224" s="14" t="str">
        <v>ORA US- אורמת</v>
      </c>
    </row>
    <row r="225" spans="1:11" ht="33.75">
      <c r="A225" s="14">
        <v>0.01</v>
      </c>
      <c r="B225" s="14">
        <v>0</v>
      </c>
      <c r="C225" s="14">
        <v>567.54999999999995</v>
      </c>
      <c r="D225" s="15">
        <v>2627</v>
      </c>
      <c r="E225" s="15">
        <v>21604.669999999998</v>
      </c>
      <c r="F225" s="14" t="s">
        <v>33</v>
      </c>
      <c r="G225" s="14" t="s">
        <v>119</v>
      </c>
      <c r="H225" s="14" t="s">
        <v>198</v>
      </c>
      <c r="I225" s="14" t="str">
        <v>ORMAT Tech Inc- אורמת</v>
      </c>
    </row>
    <row r="226" spans="1:11" ht="33.75">
      <c r="A226" s="14">
        <v>0.01</v>
      </c>
      <c r="B226" s="14">
        <v>0</v>
      </c>
      <c r="C226" s="14">
        <v>735.80999999999995</v>
      </c>
      <c r="D226" s="14">
        <v>723</v>
      </c>
      <c r="E226" s="15">
        <v>101771.39</v>
      </c>
      <c r="F226" s="14" t="s">
        <v>33</v>
      </c>
      <c r="G226" s="14" t="s">
        <v>120</v>
      </c>
      <c r="H226" s="14">
        <v>60615853</v>
      </c>
      <c r="I226" s="14" t="s">
        <v>199</v>
      </c>
    </row>
    <row r="227" spans="1:11" ht="33.75">
      <c r="A227" s="14">
        <v>0.14999999999999999</v>
      </c>
      <c r="B227" s="14">
        <v>0</v>
      </c>
      <c r="C227" s="15">
        <v>14505.6</v>
      </c>
      <c r="D227" s="14">
        <v>723</v>
      </c>
      <c r="E227" s="15">
        <v>2006307.4099999999</v>
      </c>
      <c r="F227" s="14" t="s">
        <v>33</v>
      </c>
      <c r="G227" s="14" t="s">
        <v>120</v>
      </c>
      <c r="H227" s="14">
        <v>75072868</v>
      </c>
      <c r="I227" s="14" t="s">
        <v>199</v>
      </c>
    </row>
    <row r="228" spans="1:11" ht="45">
      <c r="A228" s="14">
        <v>0.14000000000000001</v>
      </c>
      <c r="B228" s="14">
        <v>0.52000000000000002</v>
      </c>
      <c r="C228" s="15">
        <v>12876.950000000001</v>
      </c>
      <c r="D228" s="15">
        <v>1558</v>
      </c>
      <c r="E228" s="15">
        <v>826504.98999999999</v>
      </c>
      <c r="F228" s="14" t="s">
        <v>33</v>
      </c>
      <c r="G228" s="14" t="s">
        <v>159</v>
      </c>
      <c r="H228" s="14">
        <v>70379698</v>
      </c>
      <c r="I228" s="14" t="str">
        <v>אורבוטק בדולר- אורבוטק</v>
      </c>
    </row>
    <row r="229" spans="1:11" ht="45">
      <c r="A229" s="14">
        <v>0</v>
      </c>
      <c r="B229" s="14">
        <v>0</v>
      </c>
      <c r="C229" s="14">
        <v>270.63</v>
      </c>
      <c r="D229" s="14">
        <v>238</v>
      </c>
      <c r="E229" s="15">
        <v>113709.92999999999</v>
      </c>
      <c r="F229" s="14" t="s">
        <v>33</v>
      </c>
      <c r="G229" s="14" t="s">
        <v>159</v>
      </c>
      <c r="H229" s="14" t="str">
        <v>IL0010851660</v>
      </c>
      <c r="I229" s="14" t="s">
        <v>186</v>
      </c>
    </row>
    <row r="230" spans="1:11" ht="22.5">
      <c r="A230" s="14">
        <v>0.01</v>
      </c>
      <c r="B230" s="14">
        <v>0.20000000000000001</v>
      </c>
      <c r="C230" s="14">
        <v>655.08000000000004</v>
      </c>
      <c r="D230" s="14">
        <v>800</v>
      </c>
      <c r="E230" s="15">
        <v>81884.75</v>
      </c>
      <c r="F230" s="14" t="s">
        <v>35</v>
      </c>
      <c r="G230" s="14" t="s">
        <v>180</v>
      </c>
      <c r="H230" s="14">
        <v>70523568</v>
      </c>
      <c r="I230" s="14" t="str">
        <v>SHL Telemedicine- SHL Telemedicine</v>
      </c>
    </row>
    <row r="231" spans="1:11" ht="22.5">
      <c r="A231" s="14">
        <v>0.029999999999999999</v>
      </c>
      <c r="B231" s="14">
        <v>0</v>
      </c>
      <c r="C231" s="15">
        <v>2820.21</v>
      </c>
      <c r="D231" s="15">
        <v>5375</v>
      </c>
      <c r="E231" s="15">
        <v>52469</v>
      </c>
      <c r="F231" s="14" t="s">
        <v>33</v>
      </c>
      <c r="G231" s="14" t="s">
        <v>180</v>
      </c>
      <c r="H231" s="14" t="str">
        <v>US8816242098</v>
      </c>
      <c r="I231" s="14" t="str">
        <v>טבע פארמסו' אד- טבע</v>
      </c>
    </row>
    <row r="232" spans="1:11" ht="22.5">
      <c r="A232" s="14">
        <v>0</v>
      </c>
      <c r="B232" s="14">
        <v>0</v>
      </c>
      <c r="C232" s="14">
        <v>180.41</v>
      </c>
      <c r="D232" s="14">
        <v>227.5</v>
      </c>
      <c r="E232" s="15">
        <v>79300.169999999998</v>
      </c>
      <c r="F232" s="14" t="s">
        <v>32</v>
      </c>
      <c r="G232" s="14" t="s">
        <v>170</v>
      </c>
      <c r="H232" s="14">
        <v>60363397</v>
      </c>
      <c r="I232" s="14" t="s">
        <v>200</v>
      </c>
    </row>
    <row r="233" spans="1:11" ht="22.5">
      <c r="A233" s="14">
        <v>0.040000000000000001</v>
      </c>
      <c r="B233" s="14">
        <v>0</v>
      </c>
      <c r="C233" s="15">
        <v>3559.5799999999999</v>
      </c>
      <c r="D233" s="14">
        <v>227.5</v>
      </c>
      <c r="E233" s="15">
        <v>1564651.02</v>
      </c>
      <c r="F233" s="14" t="s">
        <v>32</v>
      </c>
      <c r="G233" s="14" t="s">
        <v>170</v>
      </c>
      <c r="H233" s="14">
        <v>75033738</v>
      </c>
      <c r="I233" s="14" t="s">
        <v>200</v>
      </c>
    </row>
    <row r="234" spans="1:11">
      <c r="A234" s="13">
        <v>1.23</v>
      </c>
      <c r="B234" s="13"/>
      <c r="C234" s="16">
        <v>115581.66</v>
      </c>
      <c r="D234" s="13"/>
      <c r="E234" s="16">
        <v>22594538.690000001</v>
      </c>
      <c r="F234" s="13"/>
      <c r="G234" s="13"/>
      <c r="H234" s="13"/>
      <c r="I234" s="13" t="s">
        <v>96</v>
      </c>
    </row>
    <row r="235" spans="1:11">
      <c r="A235" s="13"/>
      <c r="B235" s="13"/>
      <c r="C235" s="13"/>
      <c r="D235" s="13"/>
      <c r="E235" s="13"/>
      <c r="F235" s="13"/>
      <c r="G235" s="13"/>
      <c r="H235" s="13"/>
      <c r="I235" s="13" t="s">
        <v>97</v>
      </c>
    </row>
    <row r="236" spans="1:11" ht="22.5">
      <c r="A236" s="14">
        <v>0.02</v>
      </c>
      <c r="B236" s="14">
        <v>0</v>
      </c>
      <c r="C236" s="15">
        <v>2236.9499999999998</v>
      </c>
      <c r="D236" s="15">
        <v>3634</v>
      </c>
      <c r="E236" s="15">
        <v>61556.110000000001</v>
      </c>
      <c r="F236" s="14" t="s">
        <v>33</v>
      </c>
      <c r="G236" s="14" t="s">
        <v>184</v>
      </c>
      <c r="H236" s="14" t="str">
        <v>US0028962076</v>
      </c>
      <c r="I236" s="14" t="str">
        <v>ANF US- ABERCROMBIE</v>
      </c>
    </row>
    <row r="237" spans="1:11" ht="22.5">
      <c r="A237" s="14">
        <v>0.02</v>
      </c>
      <c r="B237" s="14">
        <v>0</v>
      </c>
      <c r="C237" s="15">
        <v>1435.4000000000001</v>
      </c>
      <c r="D237" s="15">
        <v>3548</v>
      </c>
      <c r="E237" s="15">
        <v>40456.480000000003</v>
      </c>
      <c r="F237" s="14" t="s">
        <v>33</v>
      </c>
      <c r="G237" s="14" t="s">
        <v>184</v>
      </c>
      <c r="H237" s="14" t="str">
        <v>US02376R1023</v>
      </c>
      <c r="I237" s="14" t="str">
        <v>AAL US- AMERICAN AIRLINE</v>
      </c>
    </row>
    <row r="238" spans="1:11" ht="22.5">
      <c r="A238" s="14">
        <v>0.02</v>
      </c>
      <c r="B238" s="14">
        <v>0</v>
      </c>
      <c r="C238" s="15">
        <v>2354.0799999999999</v>
      </c>
      <c r="D238" s="15">
        <v>3359</v>
      </c>
      <c r="E238" s="15">
        <v>70082.619999999995</v>
      </c>
      <c r="F238" s="14" t="s">
        <v>33</v>
      </c>
      <c r="G238" s="14" t="s">
        <v>184</v>
      </c>
      <c r="H238" s="14" t="str">
        <v>US0865161014</v>
      </c>
      <c r="I238" s="14" t="str">
        <v>BBY US- BEST BUY</v>
      </c>
    </row>
    <row r="239" spans="1:11" ht="22.5">
      <c r="A239" s="14">
        <v>0.029999999999999999</v>
      </c>
      <c r="B239" s="14">
        <v>0</v>
      </c>
      <c r="C239" s="15">
        <v>2551.73</v>
      </c>
      <c r="D239" s="15">
        <v>8610</v>
      </c>
      <c r="E239" s="15">
        <v>29636.779999999999</v>
      </c>
      <c r="F239" s="14" t="s">
        <v>34</v>
      </c>
      <c r="G239" s="14" t="s">
        <v>184</v>
      </c>
      <c r="H239" s="14" t="str">
        <v>DE0005190003</v>
      </c>
      <c r="I239" s="14" t="str">
        <v>BMW GY- BMW</v>
      </c>
    </row>
    <row r="240" spans="1:11" ht="22.5">
      <c r="A240" s="14">
        <v>0.02</v>
      </c>
      <c r="B240" s="14">
        <v>0</v>
      </c>
      <c r="C240" s="15">
        <v>1868.6900000000001</v>
      </c>
      <c r="D240" s="15">
        <v>5378</v>
      </c>
      <c r="E240" s="15">
        <v>34746.860000000001</v>
      </c>
      <c r="F240" s="14" t="s">
        <v>33</v>
      </c>
      <c r="G240" s="14" t="s">
        <v>184</v>
      </c>
      <c r="H240" s="14" t="str">
        <v>US20030N1019</v>
      </c>
      <c r="I240" s="14" t="str">
        <v>CMCSA US- COMCAST CORP</v>
      </c>
    </row>
    <row r="241" spans="1:11" ht="22.5">
      <c r="A241" s="14">
        <v>0.02</v>
      </c>
      <c r="B241" s="14">
        <v>0</v>
      </c>
      <c r="C241" s="15">
        <v>1989.3399999999999</v>
      </c>
      <c r="D241" s="15">
        <v>6052</v>
      </c>
      <c r="E241" s="15">
        <v>32870.849999999999</v>
      </c>
      <c r="F241" s="14" t="s">
        <v>34</v>
      </c>
      <c r="G241" s="14" t="s">
        <v>184</v>
      </c>
      <c r="H241" s="14" t="str">
        <v>DE0007100000</v>
      </c>
      <c r="I241" s="14" t="str">
        <v>DAI GY- DAILMER</v>
      </c>
    </row>
    <row r="242" spans="1:11" ht="22.5">
      <c r="A242" s="14">
        <v>0.02</v>
      </c>
      <c r="B242" s="14">
        <v>0</v>
      </c>
      <c r="C242" s="15">
        <v>2298.54</v>
      </c>
      <c r="D242" s="15">
        <v>2052</v>
      </c>
      <c r="E242" s="15">
        <v>112014.41</v>
      </c>
      <c r="F242" s="14" t="s">
        <v>33</v>
      </c>
      <c r="G242" s="14" t="s">
        <v>184</v>
      </c>
      <c r="H242" s="14" t="str">
        <v>US23331A1097</v>
      </c>
      <c r="I242" s="14" t="str">
        <v>DHI US- DR HORTON</v>
      </c>
    </row>
    <row r="243" spans="1:11" ht="22.5">
      <c r="A243" s="14">
        <v>0.02</v>
      </c>
      <c r="B243" s="14">
        <v>0</v>
      </c>
      <c r="C243" s="15">
        <v>2069.1500000000001</v>
      </c>
      <c r="D243" s="15">
        <v>3194</v>
      </c>
      <c r="E243" s="15">
        <v>64782.290000000001</v>
      </c>
      <c r="F243" s="14" t="s">
        <v>33</v>
      </c>
      <c r="G243" s="14" t="s">
        <v>184</v>
      </c>
      <c r="H243" s="14" t="str">
        <v>US37045V1008</v>
      </c>
      <c r="I243" s="14" t="str">
        <v>GM US- GENERAL MOTORS</v>
      </c>
    </row>
    <row r="244" spans="1:11" ht="22.5">
      <c r="A244" s="14">
        <v>0.01</v>
      </c>
      <c r="B244" s="14">
        <v>0</v>
      </c>
      <c r="C244" s="15">
        <v>1350.71</v>
      </c>
      <c r="D244" s="15">
        <v>9174</v>
      </c>
      <c r="E244" s="15">
        <v>14723.24</v>
      </c>
      <c r="F244" s="14" t="s">
        <v>33</v>
      </c>
      <c r="G244" s="14" t="s">
        <v>184</v>
      </c>
      <c r="H244" s="14" t="str">
        <v>US4370761029</v>
      </c>
      <c r="I244" s="14" t="str">
        <v>HD US- HOME DEPOT INC</v>
      </c>
    </row>
    <row r="245" spans="1:11" ht="22.5">
      <c r="A245" s="14">
        <v>0.01</v>
      </c>
      <c r="B245" s="14">
        <v>0</v>
      </c>
      <c r="C245" s="15">
        <v>1374.01</v>
      </c>
      <c r="D245" s="15">
        <v>8641</v>
      </c>
      <c r="E245" s="15">
        <v>15901.059999999999</v>
      </c>
      <c r="F245" s="14" t="s">
        <v>33</v>
      </c>
      <c r="G245" s="14" t="s">
        <v>184</v>
      </c>
      <c r="H245" s="14" t="str">
        <v>US5218652049</v>
      </c>
      <c r="I245" s="14" t="str">
        <v>LEA US- LEAR</v>
      </c>
    </row>
    <row r="246" spans="1:11" ht="22.5">
      <c r="A246" s="14">
        <v>0.02</v>
      </c>
      <c r="B246" s="14">
        <v>0</v>
      </c>
      <c r="C246" s="15">
        <v>1731.8599999999999</v>
      </c>
      <c r="D246" s="15">
        <v>4201</v>
      </c>
      <c r="E246" s="15">
        <v>41225.040000000001</v>
      </c>
      <c r="F246" s="14" t="s">
        <v>33</v>
      </c>
      <c r="G246" s="14" t="s">
        <v>184</v>
      </c>
      <c r="H246" s="14" t="str">
        <v>US5500211090</v>
      </c>
      <c r="I246" s="14" t="str">
        <v>LULU US- LULULEMON ATHLETICA</v>
      </c>
    </row>
    <row r="247" spans="1:11" ht="22.5">
      <c r="A247" s="14">
        <v>0.02</v>
      </c>
      <c r="B247" s="14">
        <v>0</v>
      </c>
      <c r="C247" s="15">
        <v>1781.72</v>
      </c>
      <c r="D247" s="15">
        <v>5818</v>
      </c>
      <c r="E247" s="15">
        <v>30624.34</v>
      </c>
      <c r="F247" s="14" t="s">
        <v>33</v>
      </c>
      <c r="G247" s="14" t="s">
        <v>184</v>
      </c>
      <c r="H247" s="14" t="str">
        <v>US55616P1049</v>
      </c>
      <c r="I247" s="14" t="str">
        <v>M US- MACY'S</v>
      </c>
    </row>
    <row r="248" spans="1:11" ht="22.5">
      <c r="A248" s="14">
        <v>0.02</v>
      </c>
      <c r="B248" s="14">
        <v>0</v>
      </c>
      <c r="C248" s="15">
        <v>1573.24</v>
      </c>
      <c r="D248" s="15">
        <v>6605</v>
      </c>
      <c r="E248" s="15">
        <v>23818.98</v>
      </c>
      <c r="F248" s="14" t="s">
        <v>32</v>
      </c>
      <c r="G248" s="14" t="s">
        <v>184</v>
      </c>
      <c r="H248" s="14" t="str">
        <v>GB0032089863</v>
      </c>
      <c r="I248" s="14" t="str">
        <v>NXT LN- NEXT PLC</v>
      </c>
    </row>
    <row r="249" spans="1:11" ht="22.5">
      <c r="A249" s="14">
        <v>0.02</v>
      </c>
      <c r="B249" s="14">
        <v>0</v>
      </c>
      <c r="C249" s="15">
        <v>2048.77</v>
      </c>
      <c r="D249" s="15">
        <v>8920</v>
      </c>
      <c r="E249" s="15">
        <v>22968.27</v>
      </c>
      <c r="F249" s="14" t="s">
        <v>33</v>
      </c>
      <c r="G249" s="14" t="s">
        <v>184</v>
      </c>
      <c r="H249" s="14" t="str">
        <v>us6541061031</v>
      </c>
      <c r="I249" s="14" t="str">
        <v>NKE US- NIKE INC</v>
      </c>
    </row>
    <row r="250" spans="1:11" ht="22.5">
      <c r="A250" s="14">
        <v>0.02</v>
      </c>
      <c r="B250" s="14">
        <v>0</v>
      </c>
      <c r="C250" s="15">
        <v>1805.77</v>
      </c>
      <c r="D250" s="15">
        <v>1015.5</v>
      </c>
      <c r="E250" s="15">
        <v>177820.70999999999</v>
      </c>
      <c r="F250" s="14" t="s">
        <v>34</v>
      </c>
      <c r="G250" s="14" t="s">
        <v>184</v>
      </c>
      <c r="H250" s="14" t="str">
        <v>FR0000121501</v>
      </c>
      <c r="I250" s="14" t="str">
        <v>UG FP- PEUGEOT SA</v>
      </c>
    </row>
    <row r="251" spans="1:11" ht="22.5">
      <c r="A251" s="14">
        <v>0.029999999999999999</v>
      </c>
      <c r="B251" s="14">
        <v>0</v>
      </c>
      <c r="C251" s="15">
        <v>2721.9299999999998</v>
      </c>
      <c r="D251" s="15">
        <v>6334</v>
      </c>
      <c r="E251" s="15">
        <v>42973.330000000002</v>
      </c>
      <c r="F251" s="14" t="s">
        <v>34</v>
      </c>
      <c r="G251" s="14" t="s">
        <v>184</v>
      </c>
      <c r="H251" s="14" t="str">
        <v>DE000PAH0038</v>
      </c>
      <c r="I251" s="14" t="str">
        <v>PAH3 GY- Porsche Automobil Holding SE</v>
      </c>
    </row>
    <row r="252" spans="1:11" ht="22.5">
      <c r="A252" s="14">
        <v>0.02</v>
      </c>
      <c r="B252" s="14">
        <v>0</v>
      </c>
      <c r="C252" s="15">
        <v>1827.1500000000001</v>
      </c>
      <c r="D252" s="15">
        <v>5735</v>
      </c>
      <c r="E252" s="15">
        <v>31859.549999999999</v>
      </c>
      <c r="F252" s="14" t="s">
        <v>34</v>
      </c>
      <c r="G252" s="14" t="s">
        <v>184</v>
      </c>
      <c r="H252" s="14" t="str">
        <v>FR0000131906</v>
      </c>
      <c r="I252" s="14" t="str">
        <v>RNO FP- RENAULT S.A</v>
      </c>
    </row>
    <row r="253" spans="1:11" ht="22.5">
      <c r="A253" s="14">
        <v>0.029999999999999999</v>
      </c>
      <c r="B253" s="14">
        <v>0</v>
      </c>
      <c r="C253" s="15">
        <v>3254.4200000000001</v>
      </c>
      <c r="D253" s="15">
        <v>16392</v>
      </c>
      <c r="E253" s="15">
        <v>19853.709999999999</v>
      </c>
      <c r="F253" s="14" t="s">
        <v>34</v>
      </c>
      <c r="G253" s="14" t="s">
        <v>184</v>
      </c>
      <c r="H253" s="14" t="str">
        <v>DE0007664039</v>
      </c>
      <c r="I253" s="14" t="str">
        <v>VOW3 GR- VOLKSWAGEN</v>
      </c>
    </row>
    <row r="254" spans="1:11" ht="22.5">
      <c r="A254" s="14">
        <v>0.01</v>
      </c>
      <c r="B254" s="14">
        <v>0</v>
      </c>
      <c r="C254" s="14">
        <v>785.53999999999996</v>
      </c>
      <c r="D254" s="15">
        <v>3811</v>
      </c>
      <c r="E254" s="15">
        <v>20612.560000000001</v>
      </c>
      <c r="F254" s="14" t="s">
        <v>33</v>
      </c>
      <c r="G254" s="14" t="s">
        <v>185</v>
      </c>
      <c r="H254" s="14" t="str">
        <v>US9668371068</v>
      </c>
      <c r="I254" s="14" t="str">
        <v>WFM US- WHOLE FOODS</v>
      </c>
    </row>
    <row r="255" spans="1:11">
      <c r="A255" s="14">
        <v>0.02</v>
      </c>
      <c r="B255" s="14">
        <v>0</v>
      </c>
      <c r="C255" s="15">
        <v>2181.6900000000001</v>
      </c>
      <c r="D255" s="15">
        <v>1140</v>
      </c>
      <c r="E255" s="15">
        <v>191375.95000000001</v>
      </c>
      <c r="F255" s="14" t="s">
        <v>32</v>
      </c>
      <c r="G255" s="14" t="s">
        <v>171</v>
      </c>
      <c r="H255" s="14" t="str">
        <v>GB0008762899</v>
      </c>
      <c r="I255" s="14" t="str">
        <v>BG LN- BG GROUP</v>
      </c>
    </row>
    <row r="256" spans="1:11">
      <c r="A256" s="14">
        <v>0.029999999999999999</v>
      </c>
      <c r="B256" s="14">
        <v>0</v>
      </c>
      <c r="C256" s="15">
        <v>2695.29</v>
      </c>
      <c r="D256" s="15">
        <v>3269</v>
      </c>
      <c r="E256" s="15">
        <v>82450.119999999995</v>
      </c>
      <c r="F256" s="14" t="s">
        <v>33</v>
      </c>
      <c r="G256" s="14" t="s">
        <v>171</v>
      </c>
      <c r="H256" s="14" t="str">
        <v>US1270971039</v>
      </c>
      <c r="I256" s="14" t="str">
        <v>COG US- CABOT OIL &amp; GAS</v>
      </c>
    </row>
    <row r="257" spans="1:11">
      <c r="A257" s="14">
        <v>0.029999999999999999</v>
      </c>
      <c r="B257" s="14">
        <v>0</v>
      </c>
      <c r="C257" s="15">
        <v>2716.9699999999998</v>
      </c>
      <c r="D257" s="15">
        <v>6638</v>
      </c>
      <c r="E257" s="15">
        <v>40930.620000000003</v>
      </c>
      <c r="F257" s="14" t="s">
        <v>33</v>
      </c>
      <c r="G257" s="14" t="s">
        <v>171</v>
      </c>
      <c r="H257" s="14" t="str">
        <v>US13342B1052</v>
      </c>
      <c r="I257" s="14" t="str">
        <v>CAM US- CAMERON</v>
      </c>
    </row>
    <row r="258" spans="1:11">
      <c r="A258" s="14">
        <v>0.02</v>
      </c>
      <c r="B258" s="14">
        <v>0</v>
      </c>
      <c r="C258" s="15">
        <v>2098.6199999999999</v>
      </c>
      <c r="D258" s="15">
        <v>13198</v>
      </c>
      <c r="E258" s="15">
        <v>15901.059999999999</v>
      </c>
      <c r="F258" s="14" t="s">
        <v>33</v>
      </c>
      <c r="G258" s="14" t="s">
        <v>171</v>
      </c>
      <c r="H258" s="14" t="str">
        <v>us2310211063</v>
      </c>
      <c r="I258" s="14" t="str">
        <v>CMI US- CUMMINS</v>
      </c>
    </row>
    <row r="259" spans="1:11">
      <c r="A259" s="14">
        <v>0.029999999999999999</v>
      </c>
      <c r="B259" s="14">
        <v>0</v>
      </c>
      <c r="C259" s="15">
        <v>3106.29</v>
      </c>
      <c r="D259" s="15">
        <v>3312</v>
      </c>
      <c r="E259" s="15">
        <v>93788.820000000007</v>
      </c>
      <c r="F259" s="14" t="s">
        <v>33</v>
      </c>
      <c r="G259" s="14" t="s">
        <v>171</v>
      </c>
      <c r="H259" s="14" t="str">
        <v>us2466471016</v>
      </c>
      <c r="I259" s="14" t="str">
        <v>*DK US- Delek US Holding's Inc</v>
      </c>
    </row>
    <row r="260" spans="1:11">
      <c r="A260" s="14">
        <v>0.02</v>
      </c>
      <c r="B260" s="14">
        <v>0</v>
      </c>
      <c r="C260" s="15">
        <v>1691.1600000000001</v>
      </c>
      <c r="D260" s="15">
        <v>9902</v>
      </c>
      <c r="E260" s="15">
        <v>17078.990000000002</v>
      </c>
      <c r="F260" s="14" t="s">
        <v>33</v>
      </c>
      <c r="G260" s="14" t="s">
        <v>171</v>
      </c>
      <c r="H260" s="14" t="str">
        <v>US26875P1012</v>
      </c>
      <c r="I260" s="14" t="str">
        <v>EOG US- EOG RESOURCES</v>
      </c>
    </row>
    <row r="261" spans="1:11">
      <c r="A261" s="14">
        <v>0.02</v>
      </c>
      <c r="B261" s="14">
        <v>0</v>
      </c>
      <c r="C261" s="15">
        <v>2060.5900000000001</v>
      </c>
      <c r="D261" s="14">
        <v>704</v>
      </c>
      <c r="E261" s="15">
        <v>292698.06</v>
      </c>
      <c r="F261" s="14" t="s">
        <v>33</v>
      </c>
      <c r="G261" s="14" t="s">
        <v>171</v>
      </c>
      <c r="H261" s="14" t="str">
        <v>US3682872078</v>
      </c>
      <c r="I261" s="14" t="str">
        <v>OGZD LI- GAZPROM</v>
      </c>
    </row>
    <row r="262" spans="1:11">
      <c r="A262" s="14">
        <v>0.01</v>
      </c>
      <c r="B262" s="14">
        <v>0</v>
      </c>
      <c r="C262" s="14">
        <v>982.77999999999997</v>
      </c>
      <c r="D262" s="15">
        <v>5340</v>
      </c>
      <c r="E262" s="15">
        <v>18404.060000000001</v>
      </c>
      <c r="F262" s="14" t="s">
        <v>33</v>
      </c>
      <c r="G262" s="14" t="s">
        <v>171</v>
      </c>
      <c r="H262" s="14" t="str">
        <v>US4026353049</v>
      </c>
      <c r="I262" s="14" t="str">
        <v>GPOR US- GULFPORT</v>
      </c>
    </row>
    <row r="263" spans="1:11">
      <c r="A263" s="14">
        <v>0.02</v>
      </c>
      <c r="B263" s="14">
        <v>0</v>
      </c>
      <c r="C263" s="15">
        <v>1709.6300000000001</v>
      </c>
      <c r="D263" s="15">
        <v>6451</v>
      </c>
      <c r="E263" s="15">
        <v>26501.799999999999</v>
      </c>
      <c r="F263" s="14" t="s">
        <v>33</v>
      </c>
      <c r="G263" s="14" t="s">
        <v>171</v>
      </c>
      <c r="H263" s="14" t="str">
        <v>US 4062161017</v>
      </c>
      <c r="I263" s="14" t="str">
        <v>HAL US- HALLIBURTON</v>
      </c>
    </row>
    <row r="264" spans="1:11">
      <c r="A264" s="14">
        <v>0.02</v>
      </c>
      <c r="B264" s="14">
        <v>0</v>
      </c>
      <c r="C264" s="15">
        <v>2315.1999999999998</v>
      </c>
      <c r="D264" s="15">
        <v>4368</v>
      </c>
      <c r="E264" s="15">
        <v>53003.669999999998</v>
      </c>
      <c r="F264" s="14" t="s">
        <v>33</v>
      </c>
      <c r="G264" s="14" t="s">
        <v>171</v>
      </c>
      <c r="H264" s="14" t="str">
        <v>us4361061082</v>
      </c>
      <c r="I264" s="14" t="str">
        <v>HFC US- HOLLYFRONTIER</v>
      </c>
    </row>
    <row r="265" spans="1:11">
      <c r="A265" s="14">
        <v>0.029999999999999999</v>
      </c>
      <c r="B265" s="14">
        <v>0</v>
      </c>
      <c r="C265" s="15">
        <v>2474.9200000000001</v>
      </c>
      <c r="D265" s="15">
        <v>5100</v>
      </c>
      <c r="E265" s="15">
        <v>48527.800000000003</v>
      </c>
      <c r="F265" s="14" t="s">
        <v>33</v>
      </c>
      <c r="G265" s="14" t="s">
        <v>171</v>
      </c>
      <c r="H265" s="14" t="str">
        <v>US6778621044</v>
      </c>
      <c r="I265" s="14" t="str">
        <v>LKOD LI- LUKOIL</v>
      </c>
    </row>
    <row r="266" spans="1:11">
      <c r="A266" s="14">
        <v>0.02</v>
      </c>
      <c r="B266" s="14">
        <v>0</v>
      </c>
      <c r="C266" s="15">
        <v>1994.5899999999999</v>
      </c>
      <c r="D266" s="15">
        <v>8467</v>
      </c>
      <c r="E266" s="15">
        <v>23557.18</v>
      </c>
      <c r="F266" s="14" t="s">
        <v>33</v>
      </c>
      <c r="G266" s="14" t="s">
        <v>171</v>
      </c>
      <c r="H266" s="14" t="str">
        <v>us56585a1025</v>
      </c>
      <c r="I266" s="14" t="str">
        <v>MPC US- MARATHON PETROL</v>
      </c>
    </row>
    <row r="267" spans="1:11">
      <c r="A267" s="14">
        <v>0.029999999999999999</v>
      </c>
      <c r="B267" s="14">
        <v>0</v>
      </c>
      <c r="C267" s="15">
        <v>2441.8099999999999</v>
      </c>
      <c r="D267" s="15">
        <v>3759</v>
      </c>
      <c r="E267" s="15">
        <v>64958.949999999997</v>
      </c>
      <c r="F267" s="14" t="s">
        <v>33</v>
      </c>
      <c r="G267" s="14" t="s">
        <v>171</v>
      </c>
      <c r="H267" s="14" t="str">
        <v>US56584991064</v>
      </c>
      <c r="I267" s="14" t="str">
        <v>MRO US- MARATHON PETROL</v>
      </c>
    </row>
    <row r="268" spans="1:11" ht="22.5">
      <c r="A268" s="14">
        <v>0.040000000000000001</v>
      </c>
      <c r="B268" s="14">
        <v>0</v>
      </c>
      <c r="C268" s="15">
        <v>3335.25</v>
      </c>
      <c r="D268" s="15">
        <v>9615</v>
      </c>
      <c r="E268" s="15">
        <v>34687.959999999999</v>
      </c>
      <c r="F268" s="14" t="s">
        <v>33</v>
      </c>
      <c r="G268" s="14" t="s">
        <v>171</v>
      </c>
      <c r="H268" s="14" t="str">
        <v>US6745991058</v>
      </c>
      <c r="I268" s="14" t="str">
        <v>OXY US- OCCIDENTAL PETROLEUM</v>
      </c>
    </row>
    <row r="269" spans="1:11" ht="22.5">
      <c r="A269" s="14">
        <v>0.02</v>
      </c>
      <c r="B269" s="14">
        <v>0</v>
      </c>
      <c r="C269" s="15">
        <v>1797.0899999999999</v>
      </c>
      <c r="D269" s="15">
        <v>19697</v>
      </c>
      <c r="E269" s="15">
        <v>9123.6900000000005</v>
      </c>
      <c r="F269" s="14" t="s">
        <v>33</v>
      </c>
      <c r="G269" s="14" t="s">
        <v>171</v>
      </c>
      <c r="H269" s="14" t="str">
        <v>US7237871071</v>
      </c>
      <c r="I269" s="14" t="str">
        <v>PXD US- PIONEER NATURAL RESOURCES</v>
      </c>
    </row>
    <row r="270" spans="1:11">
      <c r="A270" s="14">
        <v>0.02</v>
      </c>
      <c r="B270" s="14">
        <v>0</v>
      </c>
      <c r="C270" s="15">
        <v>1816.5699999999999</v>
      </c>
      <c r="D270" s="15">
        <v>3032.5</v>
      </c>
      <c r="E270" s="15">
        <v>59903.349999999999</v>
      </c>
      <c r="F270" s="14" t="s">
        <v>34</v>
      </c>
      <c r="G270" s="14" t="s">
        <v>171</v>
      </c>
      <c r="H270" s="14" t="str">
        <v>GB00B03MLX29</v>
      </c>
      <c r="I270" s="14" t="str">
        <v>RDSA NA - ROYAL DUTCH</v>
      </c>
    </row>
    <row r="271" spans="1:11">
      <c r="A271" s="14">
        <v>0.040000000000000001</v>
      </c>
      <c r="B271" s="14">
        <v>0</v>
      </c>
      <c r="C271" s="15">
        <v>3808.8899999999999</v>
      </c>
      <c r="D271" s="15">
        <v>10169</v>
      </c>
      <c r="E271" s="15">
        <v>37455.919999999998</v>
      </c>
      <c r="F271" s="14" t="s">
        <v>33</v>
      </c>
      <c r="G271" s="14" t="s">
        <v>171</v>
      </c>
      <c r="H271" s="14" t="str">
        <v>AN8068571086</v>
      </c>
      <c r="I271" s="14" t="str">
        <v>SLB US- SCHLUMBERGER</v>
      </c>
    </row>
    <row r="272" spans="1:11">
      <c r="A272" s="14">
        <v>0.029999999999999999</v>
      </c>
      <c r="B272" s="14">
        <v>0</v>
      </c>
      <c r="C272" s="15">
        <v>2982.7600000000002</v>
      </c>
      <c r="D272" s="15">
        <v>4047</v>
      </c>
      <c r="E272" s="15">
        <v>73703.039999999994</v>
      </c>
      <c r="F272" s="14" t="s">
        <v>36</v>
      </c>
      <c r="G272" s="14" t="s">
        <v>171</v>
      </c>
      <c r="H272" s="14" t="str">
        <v>CA8672241079</v>
      </c>
      <c r="I272" s="14" t="str">
        <v>SU CN- SUNCOR ENERGY</v>
      </c>
    </row>
    <row r="273" spans="1:11">
      <c r="A273" s="14">
        <v>0.02</v>
      </c>
      <c r="B273" s="14">
        <v>0</v>
      </c>
      <c r="C273" s="15">
        <v>1921.0899999999999</v>
      </c>
      <c r="D273" s="15">
        <v>5825</v>
      </c>
      <c r="E273" s="15">
        <v>32980.059999999998</v>
      </c>
      <c r="F273" s="14" t="s">
        <v>33</v>
      </c>
      <c r="G273" s="14" t="s">
        <v>168</v>
      </c>
      <c r="H273" s="14" t="str">
        <v>US0010551028</v>
      </c>
      <c r="I273" s="14" t="str">
        <v>AFL US- AFLAC INC</v>
      </c>
    </row>
    <row r="274" spans="1:11">
      <c r="A274" s="14">
        <v>0.02</v>
      </c>
      <c r="B274" s="14">
        <v>0</v>
      </c>
      <c r="C274" s="15">
        <v>1859.1500000000001</v>
      </c>
      <c r="D274" s="15">
        <v>12835</v>
      </c>
      <c r="E274" s="15">
        <v>14484.99</v>
      </c>
      <c r="F274" s="14" t="s">
        <v>34</v>
      </c>
      <c r="G274" s="14" t="s">
        <v>168</v>
      </c>
      <c r="H274" s="14" t="str">
        <v>DE0008404005</v>
      </c>
      <c r="I274" s="14" t="str">
        <v>ALV GR- ALLIANZ  SE</v>
      </c>
    </row>
    <row r="275" spans="1:11">
      <c r="A275" s="14">
        <v>0.01</v>
      </c>
      <c r="B275" s="14">
        <v>0</v>
      </c>
      <c r="C275" s="14">
        <v>842.39999999999998</v>
      </c>
      <c r="D275" s="15">
        <v>2384</v>
      </c>
      <c r="E275" s="15">
        <v>35335.769999999997</v>
      </c>
      <c r="F275" s="14" t="s">
        <v>33</v>
      </c>
      <c r="G275" s="14" t="s">
        <v>168</v>
      </c>
      <c r="H275" s="14" t="str">
        <v>US0376123065</v>
      </c>
      <c r="I275" s="14" t="str">
        <v>APO US- APOLLO GROUP</v>
      </c>
    </row>
    <row r="276" spans="1:11">
      <c r="A276" s="14">
        <v>0.029999999999999999</v>
      </c>
      <c r="B276" s="14">
        <v>0</v>
      </c>
      <c r="C276" s="15">
        <v>2963.3499999999999</v>
      </c>
      <c r="D276" s="15">
        <v>1951</v>
      </c>
      <c r="E276" s="15">
        <v>151888.54000000001</v>
      </c>
      <c r="F276" s="14" t="s">
        <v>34</v>
      </c>
      <c r="G276" s="14" t="s">
        <v>168</v>
      </c>
      <c r="H276" s="14" t="str">
        <v>FR0000120628</v>
      </c>
      <c r="I276" s="14" t="str">
        <v>CS FP- AXE SA</v>
      </c>
    </row>
    <row r="277" spans="1:11">
      <c r="A277" s="14">
        <v>0.040000000000000001</v>
      </c>
      <c r="B277" s="14">
        <v>0</v>
      </c>
      <c r="C277" s="15">
        <v>3502.8899999999999</v>
      </c>
      <c r="D277" s="15">
        <v>1705</v>
      </c>
      <c r="E277" s="15">
        <v>205448.10000000001</v>
      </c>
      <c r="F277" s="14" t="s">
        <v>33</v>
      </c>
      <c r="G277" s="14" t="s">
        <v>168</v>
      </c>
      <c r="H277" s="14" t="str">
        <v>US0605051046</v>
      </c>
      <c r="I277" s="14" t="str">
        <v>BAC US- BANK OF AMERICA</v>
      </c>
    </row>
    <row r="278" spans="1:11">
      <c r="A278" s="14">
        <v>0.029999999999999999</v>
      </c>
      <c r="B278" s="14">
        <v>0</v>
      </c>
      <c r="C278" s="15">
        <v>2616.6100000000001</v>
      </c>
      <c r="D278" s="15">
        <v>1481</v>
      </c>
      <c r="E278" s="15">
        <v>176678.89999999999</v>
      </c>
      <c r="F278" s="14" t="s">
        <v>33</v>
      </c>
      <c r="G278" s="14" t="s">
        <v>168</v>
      </c>
      <c r="H278" s="14" t="str">
        <v>US06738E2046</v>
      </c>
      <c r="I278" s="14" t="str">
        <v>BCS US- BARCLAYS BANK</v>
      </c>
    </row>
    <row r="279" spans="1:11">
      <c r="A279" s="14">
        <v>0.029999999999999999</v>
      </c>
      <c r="B279" s="14">
        <v>0</v>
      </c>
      <c r="C279" s="15">
        <v>3115.3800000000001</v>
      </c>
      <c r="D279" s="15">
        <v>5252</v>
      </c>
      <c r="E279" s="15">
        <v>59318.040000000001</v>
      </c>
      <c r="F279" s="14" t="s">
        <v>34</v>
      </c>
      <c r="G279" s="14" t="s">
        <v>168</v>
      </c>
      <c r="H279" s="14" t="str">
        <v>FR0000131104</v>
      </c>
      <c r="I279" s="14" t="str">
        <v>BNP FP- BNP</v>
      </c>
    </row>
    <row r="280" spans="1:11">
      <c r="A280" s="14">
        <v>0.02</v>
      </c>
      <c r="B280" s="14">
        <v>0</v>
      </c>
      <c r="C280" s="15">
        <v>1956.3900000000001</v>
      </c>
      <c r="D280" s="15">
        <v>8162</v>
      </c>
      <c r="E280" s="15">
        <v>23969.470000000001</v>
      </c>
      <c r="F280" s="14" t="s">
        <v>33</v>
      </c>
      <c r="G280" s="14" t="s">
        <v>168</v>
      </c>
      <c r="H280" s="14" t="str">
        <v>COF US</v>
      </c>
      <c r="I280" s="14" t="str">
        <v>COF US- CAPITAL ONE</v>
      </c>
    </row>
    <row r="281" spans="1:11">
      <c r="A281" s="14">
        <v>0.01</v>
      </c>
      <c r="B281" s="14">
        <v>0</v>
      </c>
      <c r="C281" s="15">
        <v>1224.04</v>
      </c>
      <c r="D281" s="15">
        <v>3046</v>
      </c>
      <c r="E281" s="15">
        <v>40185.050000000003</v>
      </c>
      <c r="F281" s="14" t="s">
        <v>33</v>
      </c>
      <c r="G281" s="14" t="s">
        <v>168</v>
      </c>
      <c r="H281" s="14" t="str">
        <v>US14309L1026</v>
      </c>
      <c r="I281" s="14" t="str">
        <v>CG US- CARLYLE GROUP</v>
      </c>
    </row>
    <row r="282" spans="1:11">
      <c r="A282" s="14">
        <v>0.040000000000000001</v>
      </c>
      <c r="B282" s="14">
        <v>0</v>
      </c>
      <c r="C282" s="15">
        <v>4210.9200000000001</v>
      </c>
      <c r="D282" s="15">
        <v>5182</v>
      </c>
      <c r="E282" s="15">
        <v>81260.479999999996</v>
      </c>
      <c r="F282" s="14" t="s">
        <v>33</v>
      </c>
      <c r="G282" s="14" t="s">
        <v>168</v>
      </c>
      <c r="H282" s="14" t="str">
        <v>US1729674242</v>
      </c>
      <c r="I282" s="14" t="str">
        <v>C US- CITIGROUP</v>
      </c>
    </row>
    <row r="283" spans="1:11">
      <c r="A283" s="14">
        <v>0.02</v>
      </c>
      <c r="B283" s="14">
        <v>0</v>
      </c>
      <c r="C283" s="15">
        <v>2235.0999999999999</v>
      </c>
      <c r="D283" s="15">
        <v>1183</v>
      </c>
      <c r="E283" s="15">
        <v>188934.54000000001</v>
      </c>
      <c r="F283" s="14" t="s">
        <v>34</v>
      </c>
      <c r="G283" s="14" t="s">
        <v>168</v>
      </c>
      <c r="H283" s="14" t="str">
        <v>CBK GR EQUITY</v>
      </c>
      <c r="I283" s="14" t="str">
        <v>CBK GR- COMMERZBANK</v>
      </c>
    </row>
    <row r="284" spans="1:11">
      <c r="A284" s="14">
        <v>0.01</v>
      </c>
      <c r="B284" s="14">
        <v>0</v>
      </c>
      <c r="C284" s="14">
        <v>758.41999999999996</v>
      </c>
      <c r="D284" s="15">
        <v>6439</v>
      </c>
      <c r="E284" s="15">
        <v>11778.59</v>
      </c>
      <c r="F284" s="14" t="s">
        <v>33</v>
      </c>
      <c r="G284" s="14" t="s">
        <v>168</v>
      </c>
      <c r="H284" s="14" t="str">
        <v>US2547091080</v>
      </c>
      <c r="I284" s="14" t="str">
        <v>DFS US- DISCOVER</v>
      </c>
    </row>
    <row r="285" spans="1:11">
      <c r="A285" s="14">
        <v>0.070000000000000007</v>
      </c>
      <c r="B285" s="14">
        <v>0</v>
      </c>
      <c r="C285" s="15">
        <v>6740.8000000000002</v>
      </c>
      <c r="D285" s="15">
        <v>9889</v>
      </c>
      <c r="E285" s="15">
        <v>68164.649999999994</v>
      </c>
      <c r="F285" s="14" t="s">
        <v>34</v>
      </c>
      <c r="G285" s="14" t="s">
        <v>168</v>
      </c>
      <c r="H285" s="14" t="str">
        <v>FR0000034431</v>
      </c>
      <c r="I285" s="14" t="str">
        <v>FDPA FP- FONCIERE DE PAR</v>
      </c>
    </row>
    <row r="286" spans="1:11">
      <c r="A286" s="14">
        <v>0.040000000000000001</v>
      </c>
      <c r="B286" s="14">
        <v>0</v>
      </c>
      <c r="C286" s="15">
        <v>3727.77</v>
      </c>
      <c r="D286" s="14">
        <v>626.10000000000002</v>
      </c>
      <c r="E286" s="15">
        <v>595395.30000000005</v>
      </c>
      <c r="F286" s="14" t="s">
        <v>32</v>
      </c>
      <c r="G286" s="14" t="s">
        <v>168</v>
      </c>
      <c r="H286" s="14" t="str">
        <v>GB0005405286</v>
      </c>
      <c r="I286" s="14" t="str">
        <v>HSBA LN- HSBC BANK</v>
      </c>
    </row>
    <row r="287" spans="1:11">
      <c r="A287" s="14">
        <v>0.050000000000000003</v>
      </c>
      <c r="B287" s="14">
        <v>0</v>
      </c>
      <c r="C287" s="15">
        <v>5054.5</v>
      </c>
      <c r="D287" s="15">
        <v>6024</v>
      </c>
      <c r="E287" s="15">
        <v>83905.990000000005</v>
      </c>
      <c r="F287" s="14" t="s">
        <v>33</v>
      </c>
      <c r="G287" s="14" t="s">
        <v>168</v>
      </c>
      <c r="H287" s="14" t="str">
        <v>US46625H1005</v>
      </c>
      <c r="I287" s="14" t="str">
        <v>JPM US- JPMORGAN</v>
      </c>
    </row>
    <row r="288" spans="1:11">
      <c r="A288" s="14">
        <v>0.01</v>
      </c>
      <c r="B288" s="14">
        <v>0</v>
      </c>
      <c r="C288" s="15">
        <v>1313.3099999999999</v>
      </c>
      <c r="D288" s="15">
        <v>2230</v>
      </c>
      <c r="E288" s="15">
        <v>58892.980000000003</v>
      </c>
      <c r="F288" s="14" t="s">
        <v>33</v>
      </c>
      <c r="G288" s="14" t="s">
        <v>168</v>
      </c>
      <c r="H288" s="14" t="str">
        <v>US48248M1027</v>
      </c>
      <c r="I288" s="14" t="str">
        <v>KKR US- KKR</v>
      </c>
    </row>
    <row r="289" spans="1:11">
      <c r="A289" s="14">
        <v>0.040000000000000001</v>
      </c>
      <c r="B289" s="14">
        <v>0</v>
      </c>
      <c r="C289" s="15">
        <v>3690.4899999999998</v>
      </c>
      <c r="D289" s="14">
        <v>76.870000000000005</v>
      </c>
      <c r="E289" s="15">
        <v>4800952.75</v>
      </c>
      <c r="F289" s="14" t="s">
        <v>32</v>
      </c>
      <c r="G289" s="14" t="s">
        <v>168</v>
      </c>
      <c r="H289" s="14" t="str">
        <v>GB0008706128</v>
      </c>
      <c r="I289" s="14" t="str">
        <v>LLOY LN- LLOYDS TSB BANK</v>
      </c>
    </row>
    <row r="290" spans="1:11">
      <c r="A290" s="14">
        <v>0.029999999999999999</v>
      </c>
      <c r="B290" s="14">
        <v>0</v>
      </c>
      <c r="C290" s="15">
        <v>3168.6799999999998</v>
      </c>
      <c r="D290" s="14">
        <v>544.79999999999995</v>
      </c>
      <c r="E290" s="15">
        <v>581621.94999999995</v>
      </c>
      <c r="F290" s="14" t="s">
        <v>34</v>
      </c>
      <c r="G290" s="14" t="s">
        <v>168</v>
      </c>
      <c r="H290" s="14" t="str">
        <v>FR0000120685</v>
      </c>
      <c r="I290" s="14" t="str">
        <v>KN FP- NATIXIS</v>
      </c>
    </row>
    <row r="291" spans="1:11">
      <c r="A291" s="14">
        <v>0.14999999999999999</v>
      </c>
      <c r="B291" s="14">
        <v>0.029999999999999999</v>
      </c>
      <c r="C291" s="15">
        <v>13913.200000000001</v>
      </c>
      <c r="D291" s="14">
        <v>416</v>
      </c>
      <c r="E291" s="15">
        <v>3344518.8500000001</v>
      </c>
      <c r="F291" s="14" t="s">
        <v>34</v>
      </c>
      <c r="G291" s="14" t="s">
        <v>168</v>
      </c>
      <c r="H291" s="14" t="str">
        <v>NL0000292324</v>
      </c>
      <c r="I291" s="14" t="str">
        <v>NISTI NA- NIEUWE STEEN</v>
      </c>
    </row>
    <row r="292" spans="1:11">
      <c r="A292" s="14">
        <v>0.01</v>
      </c>
      <c r="B292" s="14">
        <v>0</v>
      </c>
      <c r="C292" s="15">
        <v>1066.78</v>
      </c>
      <c r="D292" s="14">
        <v>626</v>
      </c>
      <c r="E292" s="15">
        <v>170411.54000000001</v>
      </c>
      <c r="F292" s="14" t="s">
        <v>34</v>
      </c>
      <c r="G292" s="14" t="s">
        <v>168</v>
      </c>
      <c r="H292" s="14" t="str">
        <v>IT0004781412</v>
      </c>
      <c r="I292" s="14" t="str">
        <v>UCG IM- unicredit</v>
      </c>
    </row>
    <row r="293" spans="1:11" ht="22.5">
      <c r="A293" s="14">
        <v>0</v>
      </c>
      <c r="B293" s="14">
        <v>0</v>
      </c>
      <c r="C293" s="14">
        <v>60.740000000000002</v>
      </c>
      <c r="D293" s="15">
        <v>1719</v>
      </c>
      <c r="E293" s="15">
        <v>3533.5999999999999</v>
      </c>
      <c r="F293" s="14" t="s">
        <v>33</v>
      </c>
      <c r="G293" s="14" t="s">
        <v>168</v>
      </c>
      <c r="H293" s="14" t="str">
        <v>US9396471032</v>
      </c>
      <c r="I293" s="14" t="str">
        <v>WPG US- Washington Prime Group Inc</v>
      </c>
    </row>
    <row r="294" spans="1:11">
      <c r="A294" s="14">
        <v>0.029999999999999999</v>
      </c>
      <c r="B294" s="14">
        <v>0</v>
      </c>
      <c r="C294" s="15">
        <v>3085.3000000000002</v>
      </c>
      <c r="D294" s="15">
        <v>5776</v>
      </c>
      <c r="E294" s="15">
        <v>53415.919999999998</v>
      </c>
      <c r="F294" s="14" t="s">
        <v>33</v>
      </c>
      <c r="G294" s="14" t="s">
        <v>190</v>
      </c>
      <c r="H294" s="14" t="s">
        <v>201</v>
      </c>
      <c r="I294" s="14" t="str">
        <v>ABBV US- ABBOT</v>
      </c>
    </row>
    <row r="295" spans="1:11">
      <c r="A295" s="14">
        <v>0.02</v>
      </c>
      <c r="B295" s="14">
        <v>0</v>
      </c>
      <c r="C295" s="15">
        <v>1903.1500000000001</v>
      </c>
      <c r="D295" s="15">
        <v>4159</v>
      </c>
      <c r="E295" s="15">
        <v>45759.839999999997</v>
      </c>
      <c r="F295" s="14" t="s">
        <v>33</v>
      </c>
      <c r="G295" s="14" t="s">
        <v>190</v>
      </c>
      <c r="H295" s="14" t="s">
        <v>201</v>
      </c>
      <c r="I295" s="14" t="str">
        <v>ABT US- ABBOT</v>
      </c>
    </row>
    <row r="296" spans="1:11">
      <c r="A296" s="14">
        <v>0.02</v>
      </c>
      <c r="B296" s="14">
        <v>0</v>
      </c>
      <c r="C296" s="15">
        <v>1812.73</v>
      </c>
      <c r="D296" s="15">
        <v>8100</v>
      </c>
      <c r="E296" s="15">
        <v>22379.32</v>
      </c>
      <c r="F296" s="14" t="s">
        <v>33</v>
      </c>
      <c r="G296" s="14" t="s">
        <v>190</v>
      </c>
      <c r="H296" s="14" t="str">
        <v>US00817Y1082</v>
      </c>
      <c r="I296" s="14" t="str">
        <v>AET US- AETNA</v>
      </c>
    </row>
    <row r="297" spans="1:11">
      <c r="A297" s="14">
        <v>0.02</v>
      </c>
      <c r="B297" s="14">
        <v>0</v>
      </c>
      <c r="C297" s="15">
        <v>2253.1999999999998</v>
      </c>
      <c r="D297" s="15">
        <v>11071</v>
      </c>
      <c r="E297" s="15">
        <v>20352.310000000001</v>
      </c>
      <c r="F297" s="14" t="s">
        <v>34</v>
      </c>
      <c r="G297" s="14" t="s">
        <v>190</v>
      </c>
      <c r="H297" s="14" t="str">
        <v>DE000BAY0017</v>
      </c>
      <c r="I297" s="14" t="str">
        <v>BAYN GY- BAYER</v>
      </c>
    </row>
    <row r="298" spans="1:11">
      <c r="A298" s="14">
        <v>0.029999999999999999</v>
      </c>
      <c r="B298" s="14">
        <v>0</v>
      </c>
      <c r="C298" s="15">
        <v>2706.6999999999998</v>
      </c>
      <c r="D298" s="15">
        <v>5118</v>
      </c>
      <c r="E298" s="15">
        <v>52885.870000000003</v>
      </c>
      <c r="F298" s="14" t="s">
        <v>33</v>
      </c>
      <c r="G298" s="14" t="s">
        <v>190</v>
      </c>
      <c r="H298" s="14" t="str">
        <v>US1101221083</v>
      </c>
      <c r="I298" s="14" t="str">
        <v>BMY US- BRISTOL-MYERS</v>
      </c>
    </row>
    <row r="299" spans="1:11">
      <c r="A299" s="14">
        <v>0</v>
      </c>
      <c r="B299" s="14">
        <v>0</v>
      </c>
      <c r="C299" s="14">
        <v>345.79000000000002</v>
      </c>
      <c r="D299" s="15">
        <v>7115</v>
      </c>
      <c r="E299" s="15">
        <v>4859.9799999999996</v>
      </c>
      <c r="F299" s="14" t="s">
        <v>43</v>
      </c>
      <c r="G299" s="14" t="s">
        <v>190</v>
      </c>
      <c r="H299" s="14" t="str">
        <v>SE0000163628</v>
      </c>
      <c r="I299" s="14" t="str">
        <v>EKTAB EU- ELEKTA AB</v>
      </c>
    </row>
    <row r="300" spans="1:11">
      <c r="A300" s="14">
        <v>0.01</v>
      </c>
      <c r="B300" s="14">
        <v>0</v>
      </c>
      <c r="C300" s="14">
        <v>788.96000000000004</v>
      </c>
      <c r="D300" s="14">
        <v>668</v>
      </c>
      <c r="E300" s="15">
        <v>118107.5</v>
      </c>
      <c r="F300" s="14" t="s">
        <v>33</v>
      </c>
      <c r="G300" s="14" t="s">
        <v>190</v>
      </c>
      <c r="H300" s="14" t="str">
        <v>IL0011296188</v>
      </c>
      <c r="I300" s="14" t="str">
        <v>ENZY US- ENZYMOTEC</v>
      </c>
    </row>
    <row r="301" spans="1:11">
      <c r="A301" s="14">
        <v>0.029999999999999999</v>
      </c>
      <c r="B301" s="14">
        <v>0</v>
      </c>
      <c r="C301" s="15">
        <v>2946.5100000000002</v>
      </c>
      <c r="D301" s="15">
        <v>10645</v>
      </c>
      <c r="E301" s="15">
        <v>27679.73</v>
      </c>
      <c r="F301" s="14" t="s">
        <v>33</v>
      </c>
      <c r="G301" s="14" t="s">
        <v>190</v>
      </c>
      <c r="H301" s="14" t="str">
        <v>US3755581036</v>
      </c>
      <c r="I301" s="14" t="str">
        <v>GILD US- GILEAD</v>
      </c>
    </row>
    <row r="302" spans="1:11">
      <c r="A302" s="14">
        <v>0.01</v>
      </c>
      <c r="B302" s="14">
        <v>0</v>
      </c>
      <c r="C302" s="15">
        <v>1077</v>
      </c>
      <c r="D302" s="15">
        <v>1413</v>
      </c>
      <c r="E302" s="15">
        <v>76220.759999999995</v>
      </c>
      <c r="F302" s="14" t="s">
        <v>32</v>
      </c>
      <c r="G302" s="14" t="s">
        <v>190</v>
      </c>
      <c r="H302" s="14" t="str">
        <v>US37733W1053</v>
      </c>
      <c r="I302" s="14" t="str">
        <v>GSK LN- GLAXOMITHKLINE</v>
      </c>
    </row>
    <row r="303" spans="1:11">
      <c r="A303" s="14">
        <v>0.02</v>
      </c>
      <c r="B303" s="14">
        <v>0</v>
      </c>
      <c r="C303" s="15">
        <v>2284.2199999999998</v>
      </c>
      <c r="D303" s="15">
        <v>7052</v>
      </c>
      <c r="E303" s="15">
        <v>32391.110000000001</v>
      </c>
      <c r="F303" s="14" t="s">
        <v>33</v>
      </c>
      <c r="G303" s="14" t="s">
        <v>190</v>
      </c>
      <c r="H303" s="14" t="str">
        <v>US40412C1018</v>
      </c>
      <c r="I303" s="14" t="str">
        <v>HCA US- HCA</v>
      </c>
    </row>
    <row r="304" spans="1:11">
      <c r="A304" s="14">
        <v>0.02</v>
      </c>
      <c r="B304" s="14">
        <v>0</v>
      </c>
      <c r="C304" s="15">
        <v>2203.3699999999999</v>
      </c>
      <c r="D304" s="15">
        <v>10659</v>
      </c>
      <c r="E304" s="15">
        <v>20671.419999999998</v>
      </c>
      <c r="F304" s="14" t="s">
        <v>33</v>
      </c>
      <c r="G304" s="14" t="s">
        <v>190</v>
      </c>
      <c r="H304" s="14" t="str">
        <v>US47816Q1046</v>
      </c>
      <c r="I304" s="14" t="str">
        <v>JNJ US- JOHNSON &amp; JHONSON</v>
      </c>
    </row>
    <row r="305" spans="1:11">
      <c r="A305" s="14">
        <v>0.02</v>
      </c>
      <c r="B305" s="14">
        <v>0</v>
      </c>
      <c r="C305" s="15">
        <v>1674.28</v>
      </c>
      <c r="D305" s="14">
        <v>719</v>
      </c>
      <c r="E305" s="15">
        <v>232862.23000000001</v>
      </c>
      <c r="F305" s="14" t="s">
        <v>33</v>
      </c>
      <c r="G305" s="14" t="s">
        <v>190</v>
      </c>
      <c r="H305" s="14" t="str">
        <v>IL0011329435</v>
      </c>
      <c r="I305" s="14" t="str">
        <v>MCUR US- MACROCURE</v>
      </c>
    </row>
    <row r="306" spans="1:11">
      <c r="A306" s="14">
        <v>0.02</v>
      </c>
      <c r="B306" s="14">
        <v>0</v>
      </c>
      <c r="C306" s="15">
        <v>2225.54</v>
      </c>
      <c r="D306" s="15">
        <v>6195</v>
      </c>
      <c r="E306" s="15">
        <v>35924.709999999999</v>
      </c>
      <c r="F306" s="14" t="s">
        <v>33</v>
      </c>
      <c r="G306" s="14" t="s">
        <v>190</v>
      </c>
      <c r="H306" s="14" t="str">
        <v>US5850551061</v>
      </c>
      <c r="I306" s="14" t="str">
        <v>MDT US- MEDTRONIC</v>
      </c>
    </row>
    <row r="307" spans="1:11">
      <c r="A307" s="14">
        <v>0.02</v>
      </c>
      <c r="B307" s="14">
        <v>0</v>
      </c>
      <c r="C307" s="15">
        <v>2164.5300000000002</v>
      </c>
      <c r="D307" s="15">
        <v>5928</v>
      </c>
      <c r="E307" s="15">
        <v>36513.660000000003</v>
      </c>
      <c r="F307" s="14" t="s">
        <v>33</v>
      </c>
      <c r="G307" s="14" t="s">
        <v>190</v>
      </c>
      <c r="H307" s="14" t="str">
        <v>US58933Y1055</v>
      </c>
      <c r="I307" s="14" t="str">
        <v>MRK US- Merck &amp; Co</v>
      </c>
    </row>
    <row r="308" spans="1:11" ht="22.5">
      <c r="A308" s="14">
        <v>0.02</v>
      </c>
      <c r="B308" s="14">
        <v>0</v>
      </c>
      <c r="C308" s="15">
        <v>2271.1399999999999</v>
      </c>
      <c r="D308" s="15">
        <v>9015</v>
      </c>
      <c r="E308" s="15">
        <v>25192.91</v>
      </c>
      <c r="F308" s="14" t="s">
        <v>35</v>
      </c>
      <c r="G308" s="14" t="s">
        <v>190</v>
      </c>
      <c r="H308" s="14" t="str">
        <v>CH0012005267</v>
      </c>
      <c r="I308" s="14" t="str">
        <v>NOVN VX- NOVARTIS</v>
      </c>
    </row>
    <row r="309" spans="1:11">
      <c r="A309" s="14">
        <v>0.029999999999999999</v>
      </c>
      <c r="B309" s="14">
        <v>0</v>
      </c>
      <c r="C309" s="15">
        <v>2438.0500000000002</v>
      </c>
      <c r="D309" s="15">
        <v>2957</v>
      </c>
      <c r="E309" s="15">
        <v>82450.119999999995</v>
      </c>
      <c r="F309" s="14" t="s">
        <v>33</v>
      </c>
      <c r="G309" s="14" t="s">
        <v>190</v>
      </c>
      <c r="H309" s="14" t="str">
        <v>US7170811035</v>
      </c>
      <c r="I309" s="14" t="str">
        <v>PFE US- PFIZER</v>
      </c>
    </row>
    <row r="310" spans="1:11" ht="22.5">
      <c r="A310" s="14">
        <v>0.029999999999999999</v>
      </c>
      <c r="B310" s="14">
        <v>0</v>
      </c>
      <c r="C310" s="15">
        <v>2608.0999999999999</v>
      </c>
      <c r="D310" s="15">
        <v>28310</v>
      </c>
      <c r="E310" s="15">
        <v>9212.6299999999992</v>
      </c>
      <c r="F310" s="14" t="s">
        <v>35</v>
      </c>
      <c r="G310" s="14" t="s">
        <v>190</v>
      </c>
      <c r="H310" s="14" t="str">
        <v>CH0012032048</v>
      </c>
      <c r="I310" s="14" t="str">
        <v>ROG VX- ROCHE</v>
      </c>
    </row>
    <row r="311" spans="1:11">
      <c r="A311" s="14">
        <v>0.02</v>
      </c>
      <c r="B311" s="14">
        <v>0</v>
      </c>
      <c r="C311" s="15">
        <v>1986.45</v>
      </c>
      <c r="D311" s="15">
        <v>8956</v>
      </c>
      <c r="E311" s="15">
        <v>22180.139999999999</v>
      </c>
      <c r="F311" s="14" t="s">
        <v>34</v>
      </c>
      <c r="G311" s="14" t="s">
        <v>190</v>
      </c>
      <c r="H311" s="14" t="str">
        <v>FR0000120578</v>
      </c>
      <c r="I311" s="14" t="str">
        <v>SAN FP- SANOFI</v>
      </c>
    </row>
    <row r="312" spans="1:11">
      <c r="A312" s="14">
        <v>0.02</v>
      </c>
      <c r="B312" s="14">
        <v>0</v>
      </c>
      <c r="C312" s="15">
        <v>1721.24</v>
      </c>
      <c r="D312" s="15">
        <v>4982</v>
      </c>
      <c r="E312" s="15">
        <v>34549.139999999999</v>
      </c>
      <c r="F312" s="14" t="s">
        <v>34</v>
      </c>
      <c r="G312" s="14" t="s">
        <v>202</v>
      </c>
      <c r="H312" s="14" t="str">
        <v>NL0000235190</v>
      </c>
      <c r="I312" s="14" t="str">
        <v>AIR FP- AIRBUS GROUP NV</v>
      </c>
    </row>
    <row r="313" spans="1:11">
      <c r="A313" s="14">
        <v>0.040000000000000001</v>
      </c>
      <c r="B313" s="14">
        <v>0</v>
      </c>
      <c r="C313" s="15">
        <v>4012.8200000000002</v>
      </c>
      <c r="D313" s="15">
        <v>2708</v>
      </c>
      <c r="E313" s="15">
        <v>148183.92999999999</v>
      </c>
      <c r="F313" s="14" t="s">
        <v>34</v>
      </c>
      <c r="G313" s="14" t="s">
        <v>202</v>
      </c>
      <c r="H313" s="14" t="str">
        <v>FR0010220475</v>
      </c>
      <c r="I313" s="14" t="str">
        <v>ALO FP- ALTSOM SA</v>
      </c>
    </row>
    <row r="314" spans="1:11">
      <c r="A314" s="14">
        <v>0.02</v>
      </c>
      <c r="B314" s="14">
        <v>0</v>
      </c>
      <c r="C314" s="15">
        <v>1949.1099999999999</v>
      </c>
      <c r="D314" s="15">
        <v>2566.5</v>
      </c>
      <c r="E314" s="15">
        <v>75944.270000000004</v>
      </c>
      <c r="F314" s="14" t="s">
        <v>34</v>
      </c>
      <c r="G314" s="14" t="s">
        <v>202</v>
      </c>
      <c r="H314" s="14" t="str">
        <v>FR0000120503</v>
      </c>
      <c r="I314" s="14" t="str">
        <v>EN FP- bouygues sa</v>
      </c>
    </row>
    <row r="315" spans="1:11">
      <c r="A315" s="14">
        <v>0.040000000000000001</v>
      </c>
      <c r="B315" s="14">
        <v>0</v>
      </c>
      <c r="C315" s="15">
        <v>3325.48</v>
      </c>
      <c r="D315" s="15">
        <v>2562</v>
      </c>
      <c r="E315" s="15">
        <v>129800.10000000001</v>
      </c>
      <c r="F315" s="14" t="s">
        <v>33</v>
      </c>
      <c r="G315" s="14" t="s">
        <v>202</v>
      </c>
      <c r="H315" s="14" t="str">
        <v>US3696041033</v>
      </c>
      <c r="I315" s="14" t="str">
        <v>GE US- G.E.</v>
      </c>
    </row>
    <row r="316" spans="1:11">
      <c r="A316" s="14">
        <v>0.029999999999999999</v>
      </c>
      <c r="B316" s="14">
        <v>0</v>
      </c>
      <c r="C316" s="15">
        <v>2851.7399999999998</v>
      </c>
      <c r="D316" s="15">
        <v>9312</v>
      </c>
      <c r="E316" s="15">
        <v>30624.34</v>
      </c>
      <c r="F316" s="14" t="s">
        <v>33</v>
      </c>
      <c r="G316" s="14" t="s">
        <v>202</v>
      </c>
      <c r="H316" s="14" t="str">
        <v>US4385161066</v>
      </c>
      <c r="I316" s="14" t="str">
        <v>HON US- HONEYWELL</v>
      </c>
    </row>
    <row r="317" spans="1:11">
      <c r="A317" s="14">
        <v>0.02</v>
      </c>
      <c r="B317" s="14">
        <v>0</v>
      </c>
      <c r="C317" s="15">
        <v>1991.52</v>
      </c>
      <c r="D317" s="15">
        <v>5636</v>
      </c>
      <c r="E317" s="15">
        <v>35335.769999999997</v>
      </c>
      <c r="F317" s="14" t="s">
        <v>33</v>
      </c>
      <c r="G317" s="14" t="s">
        <v>202</v>
      </c>
      <c r="H317" s="14" t="str">
        <v>IE00B6330302</v>
      </c>
      <c r="I317" s="14" t="str">
        <v>IR US- INGERSOLL</v>
      </c>
    </row>
    <row r="318" spans="1:11">
      <c r="A318" s="14">
        <v>0.029999999999999999</v>
      </c>
      <c r="B318" s="14">
        <v>0</v>
      </c>
      <c r="C318" s="15">
        <v>3059.2199999999998</v>
      </c>
      <c r="D318" s="15">
        <v>2919</v>
      </c>
      <c r="E318" s="15">
        <v>104803.55</v>
      </c>
      <c r="F318" s="14" t="s">
        <v>32</v>
      </c>
      <c r="G318" s="14" t="s">
        <v>202</v>
      </c>
      <c r="H318" s="14" t="str">
        <v>GB00B70FP560</v>
      </c>
      <c r="I318" s="14" t="str">
        <v>JMAT LN- JHONSON</v>
      </c>
    </row>
    <row r="319" spans="1:11">
      <c r="A319" s="14">
        <v>0.01</v>
      </c>
      <c r="B319" s="14">
        <v>0</v>
      </c>
      <c r="C319" s="14">
        <v>998.05999999999995</v>
      </c>
      <c r="D319" s="15">
        <v>1883</v>
      </c>
      <c r="E319" s="15">
        <v>53003.669999999998</v>
      </c>
      <c r="F319" s="14" t="s">
        <v>33</v>
      </c>
      <c r="G319" s="14" t="s">
        <v>202</v>
      </c>
      <c r="H319" s="14" t="str">
        <v>US48242W1062</v>
      </c>
      <c r="I319" s="14" t="str">
        <v>KBR US- KBR INC</v>
      </c>
    </row>
    <row r="320" spans="1:11">
      <c r="A320" s="14">
        <v>0.02</v>
      </c>
      <c r="B320" s="14">
        <v>0</v>
      </c>
      <c r="C320" s="15">
        <v>1938.1700000000001</v>
      </c>
      <c r="D320" s="15">
        <v>3291</v>
      </c>
      <c r="E320" s="15">
        <v>58892.980000000003</v>
      </c>
      <c r="F320" s="14" t="s">
        <v>33</v>
      </c>
      <c r="G320" s="14" t="s">
        <v>202</v>
      </c>
      <c r="H320" s="14" t="str">
        <v>US63934E1082</v>
      </c>
      <c r="I320" s="14" t="str">
        <v>NAV US- NAVISTAR</v>
      </c>
    </row>
    <row r="321" spans="1:11">
      <c r="A321" s="14">
        <v>0.02</v>
      </c>
      <c r="B321" s="14">
        <v>0</v>
      </c>
      <c r="C321" s="15">
        <v>2016.79</v>
      </c>
      <c r="D321" s="15">
        <v>11415</v>
      </c>
      <c r="E321" s="15">
        <v>17667.900000000001</v>
      </c>
      <c r="F321" s="14" t="s">
        <v>33</v>
      </c>
      <c r="G321" s="14" t="s">
        <v>202</v>
      </c>
      <c r="H321" s="14" t="str">
        <v>US7010941042</v>
      </c>
      <c r="I321" s="14" t="str">
        <v>PH US- PARKER HANNIFIN</v>
      </c>
    </row>
    <row r="322" spans="1:11">
      <c r="A322" s="14">
        <v>0.01</v>
      </c>
      <c r="B322" s="14">
        <v>0</v>
      </c>
      <c r="C322" s="15">
        <v>1164.8099999999999</v>
      </c>
      <c r="D322" s="15">
        <v>10988</v>
      </c>
      <c r="E322" s="15">
        <v>10600.73</v>
      </c>
      <c r="F322" s="14" t="s">
        <v>33</v>
      </c>
      <c r="G322" s="14" t="s">
        <v>202</v>
      </c>
      <c r="H322" s="14" t="str">
        <v>US7739031091</v>
      </c>
      <c r="I322" s="14" t="str">
        <v>ROK US- rockwel</v>
      </c>
    </row>
    <row r="323" spans="1:11">
      <c r="A323" s="14">
        <v>0.029999999999999999</v>
      </c>
      <c r="B323" s="14">
        <v>0</v>
      </c>
      <c r="C323" s="15">
        <v>2724.8800000000001</v>
      </c>
      <c r="D323" s="14">
        <v>964.5</v>
      </c>
      <c r="E323" s="15">
        <v>282516.91999999998</v>
      </c>
      <c r="F323" s="14" t="s">
        <v>32</v>
      </c>
      <c r="G323" s="14" t="s">
        <v>202</v>
      </c>
      <c r="H323" s="14" t="str">
        <v>GB00B63H8491</v>
      </c>
      <c r="I323" s="14" t="str">
        <v>RR LN - ROLLS ROYCE</v>
      </c>
    </row>
    <row r="324" spans="1:11">
      <c r="A324" s="14">
        <v>0.029999999999999999</v>
      </c>
      <c r="B324" s="14">
        <v>0</v>
      </c>
      <c r="C324" s="15">
        <v>2447</v>
      </c>
      <c r="D324" s="14">
        <v>831</v>
      </c>
      <c r="E324" s="15">
        <v>294464.78999999998</v>
      </c>
      <c r="F324" s="14" t="s">
        <v>33</v>
      </c>
      <c r="G324" s="14" t="s">
        <v>202</v>
      </c>
      <c r="H324" s="14" t="str">
        <v>mhy7542c1066</v>
      </c>
      <c r="I324" s="14" t="str">
        <v>STNG US- SCORPIO</v>
      </c>
    </row>
    <row r="325" spans="1:11" ht="22.5">
      <c r="A325" s="14">
        <v>0.02</v>
      </c>
      <c r="B325" s="14">
        <v>0</v>
      </c>
      <c r="C325" s="15">
        <v>1898.95</v>
      </c>
      <c r="D325" s="15">
        <v>32244</v>
      </c>
      <c r="E325" s="15">
        <v>5889.3100000000004</v>
      </c>
      <c r="F325" s="14" t="s">
        <v>33</v>
      </c>
      <c r="G325" s="14" t="s">
        <v>181</v>
      </c>
      <c r="H325" s="14" t="str">
        <v>US0231351067</v>
      </c>
      <c r="I325" s="14" t="str">
        <v>AMZN US- AMAZONE</v>
      </c>
    </row>
    <row r="326" spans="1:11" ht="22.5">
      <c r="A326" s="14">
        <v>0.01</v>
      </c>
      <c r="B326" s="14">
        <v>0</v>
      </c>
      <c r="C326" s="14">
        <v>635.45000000000005</v>
      </c>
      <c r="D326" s="15">
        <v>2158</v>
      </c>
      <c r="E326" s="15">
        <v>29446.450000000001</v>
      </c>
      <c r="F326" s="14" t="s">
        <v>33</v>
      </c>
      <c r="G326" s="14" t="s">
        <v>181</v>
      </c>
      <c r="H326" s="14" t="str">
        <v>US0431761065</v>
      </c>
      <c r="I326" s="14" t="str">
        <v>ARUN US- Aruba Networks Inc</v>
      </c>
    </row>
    <row r="327" spans="1:11" ht="22.5">
      <c r="A327" s="14">
        <v>0.02</v>
      </c>
      <c r="B327" s="14">
        <v>0</v>
      </c>
      <c r="C327" s="15">
        <v>2340.2600000000002</v>
      </c>
      <c r="D327" s="15">
        <v>9882</v>
      </c>
      <c r="E327" s="15">
        <v>23682.07</v>
      </c>
      <c r="F327" s="14" t="s">
        <v>33</v>
      </c>
      <c r="G327" s="14" t="s">
        <v>181</v>
      </c>
      <c r="H327" s="14" t="str">
        <v>USNO70591862</v>
      </c>
      <c r="I327" s="14" t="str">
        <v>ASML US- ASML</v>
      </c>
    </row>
    <row r="328" spans="1:11" ht="22.5">
      <c r="A328" s="14">
        <v>0.02</v>
      </c>
      <c r="B328" s="14">
        <v>0</v>
      </c>
      <c r="C328" s="15">
        <v>2084.1599999999999</v>
      </c>
      <c r="D328" s="15">
        <v>2517</v>
      </c>
      <c r="E328" s="15">
        <v>82803.509999999995</v>
      </c>
      <c r="F328" s="14" t="s">
        <v>33</v>
      </c>
      <c r="G328" s="14" t="s">
        <v>181</v>
      </c>
      <c r="H328" s="14" t="str">
        <v>US17275R1023</v>
      </c>
      <c r="I328" s="14" t="str">
        <v>CSCO US- CISCO</v>
      </c>
    </row>
    <row r="329" spans="1:11" ht="22.5">
      <c r="A329" s="14">
        <v>0.050000000000000003</v>
      </c>
      <c r="B329" s="14">
        <v>0</v>
      </c>
      <c r="C329" s="15">
        <v>4669.1499999999996</v>
      </c>
      <c r="D329" s="15">
        <v>5663</v>
      </c>
      <c r="E329" s="15">
        <v>82450.119999999995</v>
      </c>
      <c r="F329" s="14" t="s">
        <v>33</v>
      </c>
      <c r="G329" s="14" t="s">
        <v>181</v>
      </c>
      <c r="H329" s="14" t="str">
        <v>US2786421030</v>
      </c>
      <c r="I329" s="14" t="str">
        <v>EBAY US- EBAY</v>
      </c>
    </row>
    <row r="330" spans="1:11" ht="22.5">
      <c r="A330" s="14">
        <v>0.02</v>
      </c>
      <c r="B330" s="14">
        <v>0</v>
      </c>
      <c r="C330" s="15">
        <v>1924.8199999999999</v>
      </c>
      <c r="D330" s="15">
        <v>2926</v>
      </c>
      <c r="E330" s="15">
        <v>65783.449999999997</v>
      </c>
      <c r="F330" s="14" t="s">
        <v>33</v>
      </c>
      <c r="G330" s="14" t="s">
        <v>181</v>
      </c>
      <c r="H330" s="14" t="str">
        <v>US2686481027</v>
      </c>
      <c r="I330" s="14" t="str">
        <v>EMC US- EMC</v>
      </c>
    </row>
    <row r="331" spans="1:11" ht="22.5">
      <c r="A331" s="14">
        <v>0.029999999999999999</v>
      </c>
      <c r="B331" s="14">
        <v>0</v>
      </c>
      <c r="C331" s="15">
        <v>3027.9200000000001</v>
      </c>
      <c r="D331" s="15">
        <v>57736</v>
      </c>
      <c r="E331" s="15">
        <v>5244.4200000000001</v>
      </c>
      <c r="F331" s="14" t="s">
        <v>33</v>
      </c>
      <c r="G331" s="14" t="s">
        <v>181</v>
      </c>
      <c r="H331" s="14" t="s">
        <v>203</v>
      </c>
      <c r="I331" s="14" t="str">
        <v>GOOG US- GOOGLE</v>
      </c>
    </row>
    <row r="332" spans="1:11" ht="22.5">
      <c r="A332" s="14">
        <v>0.01</v>
      </c>
      <c r="B332" s="14">
        <v>0</v>
      </c>
      <c r="C332" s="15">
        <v>1399.97</v>
      </c>
      <c r="D332" s="15">
        <v>58841</v>
      </c>
      <c r="E332" s="15">
        <v>2379.25</v>
      </c>
      <c r="F332" s="14" t="s">
        <v>33</v>
      </c>
      <c r="G332" s="14" t="s">
        <v>181</v>
      </c>
      <c r="H332" s="14" t="s">
        <v>203</v>
      </c>
      <c r="I332" s="14" t="str">
        <v>GOOGL US- GOOGLE</v>
      </c>
    </row>
    <row r="333" spans="1:11" ht="22.5">
      <c r="A333" s="14">
        <v>0.01</v>
      </c>
      <c r="B333" s="14">
        <v>0</v>
      </c>
      <c r="C333" s="15">
        <v>1254.55</v>
      </c>
      <c r="D333" s="14">
        <v>130</v>
      </c>
      <c r="E333" s="15">
        <v>965041.02000000002</v>
      </c>
      <c r="F333" s="14" t="s">
        <v>32</v>
      </c>
      <c r="G333" s="14" t="s">
        <v>181</v>
      </c>
      <c r="H333" s="14" t="str">
        <v>GI000A0F6407</v>
      </c>
      <c r="I333" s="14" t="str">
        <v>888 LN- holdings</v>
      </c>
    </row>
    <row r="334" spans="1:11" ht="22.5">
      <c r="A334" s="14">
        <v>0.029999999999999999</v>
      </c>
      <c r="B334" s="14">
        <v>0</v>
      </c>
      <c r="C334" s="15">
        <v>3230.9200000000001</v>
      </c>
      <c r="D334" s="15">
        <v>18983</v>
      </c>
      <c r="E334" s="15">
        <v>17020.060000000001</v>
      </c>
      <c r="F334" s="14" t="s">
        <v>33</v>
      </c>
      <c r="G334" s="14" t="s">
        <v>181</v>
      </c>
      <c r="H334" s="14" t="str">
        <v>US4592001014</v>
      </c>
      <c r="I334" s="14" t="str">
        <v>IBM US- IBM CORP</v>
      </c>
    </row>
    <row r="335" spans="1:11" ht="22.5">
      <c r="A335" s="14">
        <v>0.02</v>
      </c>
      <c r="B335" s="14">
        <v>0</v>
      </c>
      <c r="C335" s="15">
        <v>1894.6500000000001</v>
      </c>
      <c r="D335" s="15">
        <v>1541.5</v>
      </c>
      <c r="E335" s="15">
        <v>122909.63</v>
      </c>
      <c r="F335" s="14" t="s">
        <v>33</v>
      </c>
      <c r="G335" s="14" t="s">
        <v>181</v>
      </c>
      <c r="H335" s="14" t="str">
        <v>US67020Y1001</v>
      </c>
      <c r="I335" s="14" t="str">
        <v>NUAN US- NUANCE</v>
      </c>
    </row>
    <row r="336" spans="1:11" ht="22.5">
      <c r="A336" s="14">
        <v>0.02</v>
      </c>
      <c r="B336" s="14">
        <v>0</v>
      </c>
      <c r="C336" s="15">
        <v>1449.3</v>
      </c>
      <c r="D336" s="15">
        <v>1336</v>
      </c>
      <c r="E336" s="15">
        <v>108480.84</v>
      </c>
      <c r="F336" s="14" t="s">
        <v>33</v>
      </c>
      <c r="G336" s="14" t="s">
        <v>181</v>
      </c>
      <c r="H336" s="14" t="str">
        <v>US7812201082</v>
      </c>
      <c r="I336" s="14" t="str">
        <v>RKUS US- RUCKUS WIRELESS</v>
      </c>
    </row>
    <row r="337" spans="1:11" ht="22.5">
      <c r="A337" s="14">
        <v>0.040000000000000001</v>
      </c>
      <c r="B337" s="14">
        <v>0</v>
      </c>
      <c r="C337" s="15">
        <v>3328.6900000000001</v>
      </c>
      <c r="D337" s="15">
        <v>56050</v>
      </c>
      <c r="E337" s="15">
        <v>5938.79</v>
      </c>
      <c r="F337" s="14" t="s">
        <v>33</v>
      </c>
      <c r="G337" s="14" t="s">
        <v>181</v>
      </c>
      <c r="H337" s="14" t="str">
        <v>US7960508882</v>
      </c>
      <c r="I337" s="14" t="str">
        <v>SMSN LI- SAMSUNG</v>
      </c>
    </row>
    <row r="338" spans="1:11">
      <c r="A338" s="14">
        <v>0</v>
      </c>
      <c r="B338" s="14">
        <v>0</v>
      </c>
      <c r="C338" s="14">
        <v>346.75999999999999</v>
      </c>
      <c r="D338" s="15">
        <v>5888</v>
      </c>
      <c r="E338" s="15">
        <v>5889.3100000000004</v>
      </c>
      <c r="F338" s="14" t="s">
        <v>33</v>
      </c>
      <c r="G338" s="14" t="s">
        <v>177</v>
      </c>
      <c r="H338" s="14" t="str">
        <v>US0886061086</v>
      </c>
      <c r="I338" s="14" t="str">
        <v>BHP US- BHP BILLION LTD</v>
      </c>
    </row>
    <row r="339" spans="1:11" ht="22.5">
      <c r="A339" s="14">
        <v>0.050000000000000003</v>
      </c>
      <c r="B339" s="14">
        <v>0</v>
      </c>
      <c r="C339" s="15">
        <v>4863.0900000000001</v>
      </c>
      <c r="D339" s="15">
        <v>1101</v>
      </c>
      <c r="E339" s="15">
        <v>441697.20000000001</v>
      </c>
      <c r="F339" s="14" t="s">
        <v>33</v>
      </c>
      <c r="G339" s="14" t="s">
        <v>177</v>
      </c>
      <c r="H339" s="14" t="str">
        <v>US91912E1055 EQUITY</v>
      </c>
      <c r="I339" s="14" t="str">
        <v>VALE US- VALE</v>
      </c>
    </row>
    <row r="340" spans="1:11">
      <c r="A340" s="13">
        <v>2.6200000000000001</v>
      </c>
      <c r="B340" s="13"/>
      <c r="C340" s="16">
        <v>246535.60000000001</v>
      </c>
      <c r="D340" s="13"/>
      <c r="E340" s="16">
        <v>16962342.039999999</v>
      </c>
      <c r="F340" s="13"/>
      <c r="G340" s="13"/>
      <c r="H340" s="13"/>
      <c r="I340" s="13" t="s">
        <v>98</v>
      </c>
    </row>
    <row r="341" spans="1:11">
      <c r="A341" s="13">
        <v>3.8399999999999999</v>
      </c>
      <c r="B341" s="13"/>
      <c r="C341" s="16">
        <v>362117.26000000001</v>
      </c>
      <c r="D341" s="13"/>
      <c r="E341" s="16">
        <v>39556880.729999997</v>
      </c>
      <c r="F341" s="13"/>
      <c r="G341" s="13"/>
      <c r="H341" s="13"/>
      <c r="I341" s="13" t="s">
        <v>75</v>
      </c>
    </row>
    <row r="342" spans="1:11">
      <c r="A342" s="10">
        <v>15.029999999999999</v>
      </c>
      <c r="B342" s="10"/>
      <c r="C342" s="11">
        <v>1416523.99</v>
      </c>
      <c r="D342" s="10"/>
      <c r="E342" s="11">
        <v>172236094.63</v>
      </c>
      <c r="F342" s="10"/>
      <c r="G342" s="10"/>
      <c r="H342" s="10"/>
      <c r="I342" s="10" t="s">
        <v>204</v>
      </c>
    </row>
    <row r="343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89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25.15">
      <c r="A2" s="2" t="str">
        <v>ניירות ערך סחירים - תעודות סל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76</v>
      </c>
      <c r="C7" s="6" t="s">
        <v>77</v>
      </c>
      <c r="D7" s="6" t="s">
        <v>78</v>
      </c>
      <c r="E7" s="6" t="s">
        <v>79</v>
      </c>
      <c r="F7" s="6" t="s">
        <v>31</v>
      </c>
      <c r="G7" s="6" t="s">
        <v>50</v>
      </c>
      <c r="H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 t="str">
        <v>שמחקות מדדי מניות בישראל</v>
      </c>
    </row>
    <row r="10" spans="1:11">
      <c r="A10" s="14">
        <v>0.029999999999999999</v>
      </c>
      <c r="B10" s="14">
        <v>0.22</v>
      </c>
      <c r="C10" s="15">
        <v>2700.1799999999998</v>
      </c>
      <c r="D10" s="15">
        <v>15150</v>
      </c>
      <c r="E10" s="15">
        <v>17823</v>
      </c>
      <c r="F10" s="14" t="s">
        <v>65</v>
      </c>
      <c r="G10" s="14">
        <v>1107762</v>
      </c>
      <c r="H10" s="14" t="str">
        <v>*קסם חברות ביטוח- קסם תעודות סל</v>
      </c>
    </row>
    <row r="11" spans="1:11">
      <c r="A11" s="14">
        <v>0.01</v>
      </c>
      <c r="B11" s="14">
        <v>0.14999999999999999</v>
      </c>
      <c r="C11" s="15">
        <v>1379.9200000000001</v>
      </c>
      <c r="D11" s="15">
        <v>1321</v>
      </c>
      <c r="E11" s="15">
        <v>104460</v>
      </c>
      <c r="F11" s="14" t="s">
        <v>65</v>
      </c>
      <c r="G11" s="14">
        <v>1096437</v>
      </c>
      <c r="H11" s="14" t="str">
        <v>מבט בנקים- מיטב סל</v>
      </c>
    </row>
    <row r="12" spans="1:11">
      <c r="A12" s="14">
        <v>0.01</v>
      </c>
      <c r="B12" s="14">
        <v>0.059999999999999998</v>
      </c>
      <c r="C12" s="15">
        <v>1381.9000000000001</v>
      </c>
      <c r="D12" s="15">
        <v>13000</v>
      </c>
      <c r="E12" s="15">
        <v>10630</v>
      </c>
      <c r="F12" s="14" t="s">
        <v>65</v>
      </c>
      <c r="G12" s="14">
        <v>1117290</v>
      </c>
      <c r="H12" s="14" t="str">
        <v>*קסם בנקים- קסם תעודות סל</v>
      </c>
    </row>
    <row r="13" spans="1:11">
      <c r="A13" s="14">
        <v>0.10000000000000001</v>
      </c>
      <c r="B13" s="14">
        <v>0.55000000000000004</v>
      </c>
      <c r="C13" s="15">
        <v>9000.0799999999999</v>
      </c>
      <c r="D13" s="15">
        <v>1317</v>
      </c>
      <c r="E13" s="15">
        <v>683377</v>
      </c>
      <c r="F13" s="14" t="s">
        <v>65</v>
      </c>
      <c r="G13" s="14">
        <v>1095702</v>
      </c>
      <c r="H13" s="14" t="str">
        <v>תכלית בנקים- תכלית תעודות סל</v>
      </c>
    </row>
    <row r="14" spans="1:11">
      <c r="A14" s="14">
        <v>0.029999999999999999</v>
      </c>
      <c r="B14" s="14">
        <v>0.089999999999999997</v>
      </c>
      <c r="C14" s="15">
        <v>2462.3000000000002</v>
      </c>
      <c r="D14" s="15">
        <v>1307</v>
      </c>
      <c r="E14" s="15">
        <v>188393</v>
      </c>
      <c r="F14" s="14" t="s">
        <v>65</v>
      </c>
      <c r="G14" s="14">
        <v>1113232</v>
      </c>
      <c r="H14" s="14" t="str">
        <v>הראל סל ת"א 100- הראל סל</v>
      </c>
    </row>
    <row r="15" spans="1:11">
      <c r="A15" s="14">
        <v>0.089999999999999997</v>
      </c>
      <c r="B15" s="14">
        <v>0.70999999999999996</v>
      </c>
      <c r="C15" s="15">
        <v>8834.0200000000004</v>
      </c>
      <c r="D15" s="15">
        <v>1461</v>
      </c>
      <c r="E15" s="15">
        <v>604656</v>
      </c>
      <c r="F15" s="14" t="s">
        <v>65</v>
      </c>
      <c r="G15" s="14">
        <v>1113703</v>
      </c>
      <c r="H15" s="14" t="str">
        <v>הראל סל ת"א 25- הראל סל</v>
      </c>
    </row>
    <row r="16" spans="1:11">
      <c r="A16" s="14">
        <v>0.01</v>
      </c>
      <c r="B16" s="14">
        <v>0.02</v>
      </c>
      <c r="C16" s="14">
        <v>782.90999999999997</v>
      </c>
      <c r="D16" s="15">
        <v>1302</v>
      </c>
      <c r="E16" s="15">
        <v>60131</v>
      </c>
      <c r="F16" s="14" t="s">
        <v>65</v>
      </c>
      <c r="G16" s="14">
        <v>1125327</v>
      </c>
      <c r="H16" s="14" t="str">
        <v>מבט ב' ת"א 100- מיטב סל</v>
      </c>
    </row>
    <row r="17" spans="1:11">
      <c r="A17" s="14">
        <v>0</v>
      </c>
      <c r="B17" s="14">
        <v>0.01</v>
      </c>
      <c r="C17" s="14">
        <v>233.31</v>
      </c>
      <c r="D17" s="15">
        <v>1307</v>
      </c>
      <c r="E17" s="15">
        <v>17851</v>
      </c>
      <c r="F17" s="14" t="s">
        <v>65</v>
      </c>
      <c r="G17" s="14">
        <v>1096593</v>
      </c>
      <c r="H17" s="14" t="str">
        <v>100תאלי ת"א- פסגות סל</v>
      </c>
    </row>
    <row r="18" spans="1:11">
      <c r="A18" s="14">
        <v>0.17000000000000001</v>
      </c>
      <c r="B18" s="14">
        <v>0.22</v>
      </c>
      <c r="C18" s="15">
        <v>15612.059999999999</v>
      </c>
      <c r="D18" s="15">
        <v>1461</v>
      </c>
      <c r="E18" s="15">
        <v>1068587</v>
      </c>
      <c r="F18" s="14" t="s">
        <v>65</v>
      </c>
      <c r="G18" s="14">
        <v>1084656</v>
      </c>
      <c r="H18" s="14" t="str">
        <v>פסגות סל ת"א 25- פסגות סל</v>
      </c>
    </row>
    <row r="19" spans="1:11">
      <c r="A19" s="14">
        <v>0.48999999999999999</v>
      </c>
      <c r="B19" s="14">
        <v>0.34000000000000002</v>
      </c>
      <c r="C19" s="15">
        <v>45761.440000000002</v>
      </c>
      <c r="D19" s="15">
        <v>13040</v>
      </c>
      <c r="E19" s="15">
        <v>350931.27000000002</v>
      </c>
      <c r="F19" s="14" t="s">
        <v>65</v>
      </c>
      <c r="G19" s="14">
        <v>1117266</v>
      </c>
      <c r="H19" s="14" t="str">
        <v>*קסם ת"א 100- קסם תעודות סל</v>
      </c>
    </row>
    <row r="20" spans="1:11">
      <c r="A20" s="14">
        <v>0.10000000000000001</v>
      </c>
      <c r="B20" s="14">
        <v>0.17999999999999999</v>
      </c>
      <c r="C20" s="15">
        <v>9700.9799999999996</v>
      </c>
      <c r="D20" s="15">
        <v>13050</v>
      </c>
      <c r="E20" s="15">
        <v>74337</v>
      </c>
      <c r="F20" s="14" t="s">
        <v>65</v>
      </c>
      <c r="G20" s="14">
        <v>1091818</v>
      </c>
      <c r="H20" s="14" t="str">
        <v>100 תכלית ת"א- תכלית תעודות סל</v>
      </c>
    </row>
    <row r="21" spans="1:11">
      <c r="A21" s="13">
        <v>1.04</v>
      </c>
      <c r="B21" s="13"/>
      <c r="C21" s="16">
        <v>97849.089999999997</v>
      </c>
      <c r="D21" s="13"/>
      <c r="E21" s="16">
        <v>3181176.27</v>
      </c>
      <c r="F21" s="13"/>
      <c r="G21" s="13"/>
      <c r="H21" s="13" t="str">
        <v>סה"כ שמחקות מדדי מניות בישראל</v>
      </c>
    </row>
    <row r="22" spans="1:11">
      <c r="A22" s="13"/>
      <c r="B22" s="13"/>
      <c r="C22" s="13"/>
      <c r="D22" s="13"/>
      <c r="E22" s="13"/>
      <c r="F22" s="13"/>
      <c r="G22" s="13"/>
      <c r="H22" s="13" t="str">
        <v>שמחקות מדדים אחרים בישראל</v>
      </c>
    </row>
    <row r="23" spans="1:11" ht="22.5">
      <c r="A23" s="14">
        <v>0.27000000000000002</v>
      </c>
      <c r="B23" s="14">
        <v>2.8300000000000001</v>
      </c>
      <c r="C23" s="15">
        <v>25490.16</v>
      </c>
      <c r="D23" s="15">
        <v>4041.21</v>
      </c>
      <c r="E23" s="15">
        <v>630755.63</v>
      </c>
      <c r="F23" s="14" t="s">
        <v>65</v>
      </c>
      <c r="G23" s="14">
        <v>1108109</v>
      </c>
      <c r="H23" s="14" t="str">
        <v>*קסם אג"ח שחר 2-5- קסם תעודות סל</v>
      </c>
    </row>
    <row r="24" spans="1:11">
      <c r="A24" s="14">
        <v>0.19</v>
      </c>
      <c r="B24" s="14">
        <v>6.7199999999999998</v>
      </c>
      <c r="C24" s="15">
        <v>18252.560000000001</v>
      </c>
      <c r="D24" s="15">
        <v>2393.6999999999998</v>
      </c>
      <c r="E24" s="15">
        <v>762524.91000000003</v>
      </c>
      <c r="F24" s="14" t="s">
        <v>65</v>
      </c>
      <c r="G24" s="14">
        <v>1108059</v>
      </c>
      <c r="H24" s="14" t="str">
        <v>*קסם גליל 0-2- קסם תעודות סל</v>
      </c>
    </row>
    <row r="25" spans="1:11">
      <c r="A25" s="14">
        <v>0.080000000000000002</v>
      </c>
      <c r="B25" s="14">
        <v>0.14000000000000001</v>
      </c>
      <c r="C25" s="15">
        <v>7696.8599999999997</v>
      </c>
      <c r="D25" s="15">
        <v>2728.3400000000001</v>
      </c>
      <c r="E25" s="15">
        <v>282107.84000000003</v>
      </c>
      <c r="F25" s="14" t="s">
        <v>65</v>
      </c>
      <c r="G25" s="14">
        <v>1108067</v>
      </c>
      <c r="H25" s="14" t="str">
        <v>*קסם גליל 2-5- קסם תעודות סל</v>
      </c>
    </row>
    <row r="26" spans="1:11">
      <c r="A26" s="14">
        <v>0.059999999999999998</v>
      </c>
      <c r="B26" s="14">
        <v>1.53</v>
      </c>
      <c r="C26" s="15">
        <v>5598.3199999999997</v>
      </c>
      <c r="D26" s="15">
        <v>3330.8499999999999</v>
      </c>
      <c r="E26" s="15">
        <v>168074.87</v>
      </c>
      <c r="F26" s="14" t="s">
        <v>65</v>
      </c>
      <c r="G26" s="14">
        <v>1117001</v>
      </c>
      <c r="H26" s="14" t="str">
        <v>*קסם גלילים 01-- קסם תעודות סל</v>
      </c>
    </row>
    <row r="27" spans="1:11">
      <c r="A27" s="14">
        <v>0.01</v>
      </c>
      <c r="B27" s="14">
        <v>0.070000000000000007</v>
      </c>
      <c r="C27" s="14">
        <v>932.22000000000003</v>
      </c>
      <c r="D27" s="15">
        <v>2766.2199999999998</v>
      </c>
      <c r="E27" s="15">
        <v>33699.980000000003</v>
      </c>
      <c r="F27" s="14" t="s">
        <v>65</v>
      </c>
      <c r="G27" s="14">
        <v>1111665</v>
      </c>
      <c r="H27" s="14" t="str">
        <v>*קסם מק"מ- קסם תעודות סל</v>
      </c>
    </row>
    <row r="28" spans="1:11">
      <c r="A28" s="14">
        <v>0.17000000000000001</v>
      </c>
      <c r="B28" s="14">
        <v>3.3900000000000001</v>
      </c>
      <c r="C28" s="15">
        <v>16442.630000000001</v>
      </c>
      <c r="D28" s="15">
        <v>5328.3599999999997</v>
      </c>
      <c r="E28" s="15">
        <v>308587.07000000001</v>
      </c>
      <c r="F28" s="14" t="s">
        <v>65</v>
      </c>
      <c r="G28" s="14">
        <v>1108091</v>
      </c>
      <c r="H28" s="14" t="str">
        <v>*קסם שחר 5 פלוס- קסם תעודות סל</v>
      </c>
    </row>
    <row r="29" spans="1:11">
      <c r="A29" s="14">
        <v>0.01</v>
      </c>
      <c r="B29" s="14">
        <v>0.080000000000000002</v>
      </c>
      <c r="C29" s="14">
        <v>625.72000000000003</v>
      </c>
      <c r="D29" s="14">
        <v>311.13</v>
      </c>
      <c r="E29" s="15">
        <v>201112</v>
      </c>
      <c r="F29" s="14" t="s">
        <v>65</v>
      </c>
      <c r="G29" s="14">
        <v>1113257</v>
      </c>
      <c r="H29" s="14" t="str">
        <v>הראל סל תל בונד 60- הראל סל</v>
      </c>
    </row>
    <row r="30" spans="1:11">
      <c r="A30" s="14">
        <v>0</v>
      </c>
      <c r="B30" s="14">
        <v>0.02</v>
      </c>
      <c r="C30" s="14">
        <v>253.15000000000001</v>
      </c>
      <c r="D30" s="14">
        <v>314.22000000000003</v>
      </c>
      <c r="E30" s="15">
        <v>80564</v>
      </c>
      <c r="F30" s="14" t="s">
        <v>65</v>
      </c>
      <c r="G30" s="14">
        <v>1109479</v>
      </c>
      <c r="H30" s="14" t="str">
        <v>מבט תל בונד 60- מיטב סל</v>
      </c>
    </row>
    <row r="31" spans="1:11">
      <c r="A31" s="14">
        <v>0.050000000000000003</v>
      </c>
      <c r="B31" s="14">
        <v>0.39000000000000001</v>
      </c>
      <c r="C31" s="15">
        <v>4406.5900000000001</v>
      </c>
      <c r="D31" s="15">
        <v>3024.9699999999998</v>
      </c>
      <c r="E31" s="15">
        <v>145674</v>
      </c>
      <c r="F31" s="14" t="s">
        <v>65</v>
      </c>
      <c r="G31" s="14">
        <v>1109412</v>
      </c>
      <c r="H31" s="14" t="str">
        <v>פסגות סל בונד 40- פסגות סל</v>
      </c>
    </row>
    <row r="32" spans="1:11">
      <c r="A32" s="14">
        <v>0</v>
      </c>
      <c r="B32" s="14">
        <v>0.02</v>
      </c>
      <c r="C32" s="14">
        <v>326.12</v>
      </c>
      <c r="D32" s="15">
        <v>3109.5</v>
      </c>
      <c r="E32" s="15">
        <v>10488</v>
      </c>
      <c r="F32" s="14" t="s">
        <v>65</v>
      </c>
      <c r="G32" s="14">
        <v>1109420</v>
      </c>
      <c r="H32" s="14" t="str">
        <v>פסגות סל בונד 60- פסגות סל</v>
      </c>
    </row>
    <row r="33" spans="1:11" ht="22.5">
      <c r="A33" s="14">
        <v>0.02</v>
      </c>
      <c r="B33" s="14">
        <v>0.28000000000000003</v>
      </c>
      <c r="C33" s="15">
        <v>1944</v>
      </c>
      <c r="D33" s="15">
        <v>3170</v>
      </c>
      <c r="E33" s="15">
        <v>61325</v>
      </c>
      <c r="F33" s="14" t="s">
        <v>65</v>
      </c>
      <c r="G33" s="14">
        <v>1127752</v>
      </c>
      <c r="H33" s="14" t="str">
        <v>פסגות סל תל בונד צמודות יתר- פסגות סל</v>
      </c>
    </row>
    <row r="34" spans="1:11">
      <c r="A34" s="14">
        <v>0.01</v>
      </c>
      <c r="B34" s="14">
        <v>0.01</v>
      </c>
      <c r="C34" s="14">
        <v>625.26999999999998</v>
      </c>
      <c r="D34" s="15">
        <v>3113.9000000000001</v>
      </c>
      <c r="E34" s="15">
        <v>20080</v>
      </c>
      <c r="F34" s="14" t="s">
        <v>65</v>
      </c>
      <c r="G34" s="14">
        <v>1109248</v>
      </c>
      <c r="H34" s="14" t="str">
        <v>*קסם תל בונד 60- קסם תעודות סל</v>
      </c>
    </row>
    <row r="35" spans="1:11">
      <c r="A35" s="14">
        <v>0.089999999999999997</v>
      </c>
      <c r="B35" s="14">
        <v>1.1699999999999999</v>
      </c>
      <c r="C35" s="15">
        <v>8788.3199999999997</v>
      </c>
      <c r="D35" s="15">
        <v>3261.3899999999999</v>
      </c>
      <c r="E35" s="15">
        <v>269465.41999999998</v>
      </c>
      <c r="F35" s="14" t="s">
        <v>65</v>
      </c>
      <c r="G35" s="14">
        <v>1116334</v>
      </c>
      <c r="H35" s="14" t="str">
        <v>*קסם תל בונד שקל- קסם תעודות סל</v>
      </c>
    </row>
    <row r="36" spans="1:11">
      <c r="A36" s="14">
        <v>0.47999999999999998</v>
      </c>
      <c r="B36" s="14">
        <v>0.93999999999999995</v>
      </c>
      <c r="C36" s="15">
        <v>44882.459999999999</v>
      </c>
      <c r="D36" s="15">
        <v>3174</v>
      </c>
      <c r="E36" s="15">
        <v>1414066.22</v>
      </c>
      <c r="F36" s="14" t="s">
        <v>65</v>
      </c>
      <c r="G36" s="14">
        <v>1101633</v>
      </c>
      <c r="H36" s="14" t="str">
        <v>*קסם תלבונד- קסם תעודות סל</v>
      </c>
    </row>
    <row r="37" spans="1:11" ht="22.5">
      <c r="A37" s="14">
        <v>0.01</v>
      </c>
      <c r="B37" s="14">
        <v>0.01</v>
      </c>
      <c r="C37" s="14">
        <v>635.98000000000002</v>
      </c>
      <c r="D37" s="15">
        <v>3138.6300000000001</v>
      </c>
      <c r="E37" s="15">
        <v>20263</v>
      </c>
      <c r="F37" s="14" t="s">
        <v>65</v>
      </c>
      <c r="G37" s="14">
        <v>1109362</v>
      </c>
      <c r="H37" s="14" t="str">
        <v>תכלית תל בונד 60 REINVEST- תכלית תעודות סל</v>
      </c>
    </row>
    <row r="38" spans="1:11" ht="22.5">
      <c r="A38" s="14">
        <v>0</v>
      </c>
      <c r="B38" s="14">
        <v>0.080000000000000002</v>
      </c>
      <c r="C38" s="14">
        <v>458.55000000000001</v>
      </c>
      <c r="D38" s="15">
        <v>3172.04</v>
      </c>
      <c r="E38" s="15">
        <v>14456</v>
      </c>
      <c r="F38" s="14" t="s">
        <v>65</v>
      </c>
      <c r="G38" s="14">
        <v>1127802</v>
      </c>
      <c r="H38" s="14" t="str">
        <v>תכלית תל בונד צמודות יתר- תכלית תעודות סל</v>
      </c>
    </row>
    <row r="39" spans="1:11" ht="22.5">
      <c r="A39" s="13">
        <v>1.46</v>
      </c>
      <c r="B39" s="13"/>
      <c r="C39" s="16">
        <v>137358.92000000001</v>
      </c>
      <c r="D39" s="13"/>
      <c r="E39" s="16">
        <v>4423243.9400000004</v>
      </c>
      <c r="F39" s="13"/>
      <c r="G39" s="13"/>
      <c r="H39" s="13" t="str">
        <v>סה"כ שמחקות מדדים אחרים בישראל</v>
      </c>
    </row>
    <row r="40" spans="1:11">
      <c r="A40" s="13"/>
      <c r="B40" s="13"/>
      <c r="C40" s="13"/>
      <c r="D40" s="13"/>
      <c r="E40" s="13"/>
      <c r="F40" s="13"/>
      <c r="G40" s="13"/>
      <c r="H40" s="13" t="str">
        <v>שמחקות מדדים אחרים בחו"ל</v>
      </c>
    </row>
    <row r="41" spans="1:11">
      <c r="A41" s="14">
        <v>0.040000000000000001</v>
      </c>
      <c r="B41" s="14">
        <v>0.70999999999999996</v>
      </c>
      <c r="C41" s="15">
        <v>3840.79</v>
      </c>
      <c r="D41" s="15">
        <v>7650</v>
      </c>
      <c r="E41" s="15">
        <v>50206.440000000002</v>
      </c>
      <c r="F41" s="14" t="s">
        <v>65</v>
      </c>
      <c r="G41" s="14">
        <v>1115476</v>
      </c>
      <c r="H41" s="14" t="str">
        <v>תכלית ברזיל- תכלית תעודות סל</v>
      </c>
    </row>
    <row r="42" spans="1:11">
      <c r="A42" s="14">
        <v>0.070000000000000007</v>
      </c>
      <c r="B42" s="14">
        <v>0.29999999999999999</v>
      </c>
      <c r="C42" s="15">
        <v>6867.0799999999999</v>
      </c>
      <c r="D42" s="15">
        <v>14880</v>
      </c>
      <c r="E42" s="15">
        <v>46149.75</v>
      </c>
      <c r="F42" s="14" t="s">
        <v>65</v>
      </c>
      <c r="G42" s="14">
        <v>1117282</v>
      </c>
      <c r="H42" s="14" t="str">
        <v>*50 קסם אירו- קסם תעודות סל</v>
      </c>
    </row>
    <row r="43" spans="1:11">
      <c r="A43" s="14">
        <v>0.29999999999999999</v>
      </c>
      <c r="B43" s="14">
        <v>0.81999999999999995</v>
      </c>
      <c r="C43" s="15">
        <v>28219.32</v>
      </c>
      <c r="D43" s="15">
        <v>7262</v>
      </c>
      <c r="E43" s="15">
        <v>388588.78000000003</v>
      </c>
      <c r="F43" s="14" t="s">
        <v>65</v>
      </c>
      <c r="G43" s="14">
        <v>1117324</v>
      </c>
      <c r="H43" s="14" t="str">
        <v>*S&amp;P500 קסם- קסם תעודות סל</v>
      </c>
    </row>
    <row r="44" spans="1:11">
      <c r="A44" s="13">
        <v>0.40999999999999998</v>
      </c>
      <c r="B44" s="13"/>
      <c r="C44" s="16">
        <v>38927.190000000002</v>
      </c>
      <c r="D44" s="13"/>
      <c r="E44" s="16">
        <v>484944.96999999997</v>
      </c>
      <c r="F44" s="13"/>
      <c r="G44" s="13"/>
      <c r="H44" s="13" t="str">
        <v>סה"כ שמחקות מדדים אחרים בחו"ל</v>
      </c>
    </row>
    <row r="45" spans="1:11">
      <c r="A45" s="13"/>
      <c r="B45" s="13"/>
      <c r="C45" s="13"/>
      <c r="D45" s="13"/>
      <c r="E45" s="13"/>
      <c r="F45" s="13"/>
      <c r="G45" s="13"/>
      <c r="H45" s="13" t="s">
        <v>205</v>
      </c>
    </row>
    <row r="46" spans="1:11">
      <c r="A46" s="14">
        <v>0.01</v>
      </c>
      <c r="B46" s="14">
        <v>0.10000000000000001</v>
      </c>
      <c r="C46" s="15">
        <v>1249.0599999999999</v>
      </c>
      <c r="D46" s="15">
        <v>36875</v>
      </c>
      <c r="E46" s="15">
        <v>3387.2800000000002</v>
      </c>
      <c r="F46" s="14" t="s">
        <v>65</v>
      </c>
      <c r="G46" s="14">
        <v>1128917</v>
      </c>
      <c r="H46" s="14" t="str">
        <v>*קסם מטבע דולר- קסם תעודות סל</v>
      </c>
    </row>
    <row r="47" spans="1:11">
      <c r="A47" s="13">
        <v>0.01</v>
      </c>
      <c r="B47" s="13"/>
      <c r="C47" s="16">
        <v>1249.0599999999999</v>
      </c>
      <c r="D47" s="13"/>
      <c r="E47" s="16">
        <v>3387.2800000000002</v>
      </c>
      <c r="F47" s="13"/>
      <c r="G47" s="13"/>
      <c r="H47" s="13" t="s">
        <v>206</v>
      </c>
    </row>
    <row r="48" spans="1:11">
      <c r="A48" s="13"/>
      <c r="B48" s="13"/>
      <c r="C48" s="13"/>
      <c r="D48" s="13"/>
      <c r="E48" s="13"/>
      <c r="F48" s="13"/>
      <c r="G48" s="13"/>
      <c r="H48" s="13" t="s">
        <v>207</v>
      </c>
    </row>
    <row r="49" spans="1:11">
      <c r="A49" s="14">
        <v>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</row>
    <row r="50" spans="1:11">
      <c r="A50" s="13">
        <v>0</v>
      </c>
      <c r="B50" s="13"/>
      <c r="C50" s="13">
        <v>0</v>
      </c>
      <c r="D50" s="13"/>
      <c r="E50" s="13">
        <v>0</v>
      </c>
      <c r="F50" s="13"/>
      <c r="G50" s="13"/>
      <c r="H50" s="13" t="s">
        <v>208</v>
      </c>
    </row>
    <row r="51" spans="1:11">
      <c r="A51" s="13"/>
      <c r="B51" s="13"/>
      <c r="C51" s="13"/>
      <c r="D51" s="13"/>
      <c r="E51" s="13"/>
      <c r="F51" s="13"/>
      <c r="G51" s="13"/>
      <c r="H51" s="13" t="str">
        <v>שמחקות מדדי מניות בחו"ל</v>
      </c>
    </row>
    <row r="52" spans="1:11">
      <c r="A52" s="14">
        <v>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</row>
    <row r="53" spans="1:11">
      <c r="A53" s="13">
        <v>0</v>
      </c>
      <c r="B53" s="13"/>
      <c r="C53" s="13">
        <v>0</v>
      </c>
      <c r="D53" s="13"/>
      <c r="E53" s="13">
        <v>0</v>
      </c>
      <c r="F53" s="13"/>
      <c r="G53" s="13"/>
      <c r="H53" s="13" t="str">
        <v>סה"כ שמחקות מדדי מניות בחו"ל</v>
      </c>
    </row>
    <row r="54" spans="1:11">
      <c r="A54" s="13">
        <v>2.9199999999999999</v>
      </c>
      <c r="B54" s="13"/>
      <c r="C54" s="16">
        <v>275384.26000000001</v>
      </c>
      <c r="D54" s="13"/>
      <c r="E54" s="16">
        <v>8092752.46</v>
      </c>
      <c r="F54" s="13"/>
      <c r="G54" s="13"/>
      <c r="H54" s="13" t="s">
        <v>71</v>
      </c>
    </row>
    <row r="55" spans="1:11">
      <c r="A55" s="13"/>
      <c r="B55" s="13"/>
      <c r="C55" s="13"/>
      <c r="D55" s="13"/>
      <c r="E55" s="13"/>
      <c r="F55" s="13"/>
      <c r="G55" s="13"/>
      <c r="H55" s="13" t="s">
        <v>72</v>
      </c>
    </row>
    <row r="56" spans="1:11">
      <c r="A56" s="13"/>
      <c r="B56" s="13"/>
      <c r="C56" s="13"/>
      <c r="D56" s="13"/>
      <c r="E56" s="13"/>
      <c r="F56" s="13"/>
      <c r="G56" s="13"/>
      <c r="H56" s="13" t="str">
        <v>שמחקות מדדי מניות</v>
      </c>
    </row>
    <row r="57" spans="1:11">
      <c r="A57" s="14">
        <v>0.02</v>
      </c>
      <c r="B57" s="14">
        <v>0</v>
      </c>
      <c r="C57" s="15">
        <v>2327.0300000000002</v>
      </c>
      <c r="D57" s="15">
        <v>4156</v>
      </c>
      <c r="E57" s="15">
        <v>55992.150000000001</v>
      </c>
      <c r="F57" s="14" t="s">
        <v>33</v>
      </c>
      <c r="G57" s="14" t="str">
        <v>US4642872349</v>
      </c>
      <c r="H57" s="14" t="str">
        <v>ISHARES MSCI EMER- iShares</v>
      </c>
    </row>
    <row r="58" spans="1:11">
      <c r="A58" s="14">
        <v>0.059999999999999998</v>
      </c>
      <c r="B58" s="14">
        <v>0</v>
      </c>
      <c r="C58" s="15">
        <v>5810.1099999999997</v>
      </c>
      <c r="D58" s="15">
        <v>19826</v>
      </c>
      <c r="E58" s="15">
        <v>29305.490000000002</v>
      </c>
      <c r="F58" s="14" t="s">
        <v>33</v>
      </c>
      <c r="G58" s="14" t="str">
        <v>US4642872000</v>
      </c>
      <c r="H58" s="14" t="str">
        <v>ISHARES S&amp;P 500 IND- iShares</v>
      </c>
    </row>
    <row r="59" spans="1:11">
      <c r="A59" s="14">
        <v>0.02</v>
      </c>
      <c r="B59" s="14">
        <v>0</v>
      </c>
      <c r="C59" s="15">
        <v>2040.8699999999999</v>
      </c>
      <c r="D59" s="15">
        <v>19702</v>
      </c>
      <c r="E59" s="15">
        <v>10358.67</v>
      </c>
      <c r="F59" s="14" t="s">
        <v>33</v>
      </c>
      <c r="G59" s="14" t="str">
        <v>US78462F1030</v>
      </c>
      <c r="H59" s="14" t="str">
        <v>SPDR TRUST SERIES FD- SPDR</v>
      </c>
    </row>
    <row r="60" spans="1:11">
      <c r="A60" s="14">
        <v>0.16</v>
      </c>
      <c r="B60" s="14">
        <v>0</v>
      </c>
      <c r="C60" s="15">
        <v>15361.9</v>
      </c>
      <c r="D60" s="15">
        <v>1252</v>
      </c>
      <c r="E60" s="15">
        <v>1226989.0800000001</v>
      </c>
      <c r="F60" s="14" t="s">
        <v>33</v>
      </c>
      <c r="G60" s="14" t="s">
        <v>209</v>
      </c>
      <c r="H60" s="14" t="str">
        <v>BGIEIAU ID- BLACK ROCK</v>
      </c>
    </row>
    <row r="61" spans="1:11">
      <c r="A61" s="14">
        <v>0.02</v>
      </c>
      <c r="B61" s="14">
        <v>0</v>
      </c>
      <c r="C61" s="15">
        <v>1813.9000000000001</v>
      </c>
      <c r="D61" s="15">
        <v>1540</v>
      </c>
      <c r="E61" s="15">
        <v>117785.92</v>
      </c>
      <c r="F61" s="14" t="s">
        <v>33</v>
      </c>
      <c r="G61" s="14" t="str">
        <v>US4642868305</v>
      </c>
      <c r="H61" s="14" t="str">
        <v>EWM US- iShares</v>
      </c>
    </row>
    <row r="62" spans="1:11">
      <c r="A62" s="14">
        <v>0.01</v>
      </c>
      <c r="B62" s="14">
        <v>0</v>
      </c>
      <c r="C62" s="14">
        <v>899.29999999999995</v>
      </c>
      <c r="D62" s="15">
        <v>1527</v>
      </c>
      <c r="E62" s="15">
        <v>58892.980000000003</v>
      </c>
      <c r="F62" s="14" t="s">
        <v>33</v>
      </c>
      <c r="G62" s="14" t="str">
        <v>US4642867315</v>
      </c>
      <c r="H62" s="14" t="str">
        <v>EWT US- iShares</v>
      </c>
    </row>
    <row r="63" spans="1:11">
      <c r="A63" s="14">
        <v>0.089999999999999997</v>
      </c>
      <c r="B63" s="14">
        <v>0</v>
      </c>
      <c r="C63" s="15">
        <v>8018.1300000000001</v>
      </c>
      <c r="D63" s="15">
        <v>6051</v>
      </c>
      <c r="E63" s="15">
        <v>132509.17000000001</v>
      </c>
      <c r="F63" s="14" t="s">
        <v>33</v>
      </c>
      <c r="G63" s="14" t="str">
        <v>US4642867729</v>
      </c>
      <c r="H63" s="14" t="str">
        <v>EWY US- iShares</v>
      </c>
    </row>
    <row r="64" spans="1:11">
      <c r="A64" s="14">
        <v>0.029999999999999999</v>
      </c>
      <c r="B64" s="14">
        <v>0</v>
      </c>
      <c r="C64" s="15">
        <v>2558.9000000000001</v>
      </c>
      <c r="D64" s="15">
        <v>4345</v>
      </c>
      <c r="E64" s="15">
        <v>58892.980000000003</v>
      </c>
      <c r="F64" s="14" t="s">
        <v>33</v>
      </c>
      <c r="G64" s="14" t="str">
        <v>US4642864007</v>
      </c>
      <c r="H64" s="14" t="str">
        <v>EWZ US- iShares</v>
      </c>
    </row>
    <row r="65" spans="1:11">
      <c r="A65" s="14">
        <v>0.050000000000000003</v>
      </c>
      <c r="B65" s="14">
        <v>0</v>
      </c>
      <c r="C65" s="15">
        <v>4774.4899999999998</v>
      </c>
      <c r="D65" s="15">
        <v>1611</v>
      </c>
      <c r="E65" s="15">
        <v>296367.87</v>
      </c>
      <c r="F65" s="14" t="s">
        <v>34</v>
      </c>
      <c r="G65" s="14" t="str">
        <v>FR0010408799</v>
      </c>
      <c r="H65" s="14" t="str">
        <v>RIO FP- LYXOR</v>
      </c>
    </row>
    <row r="66" spans="1:11">
      <c r="A66" s="14">
        <v>0.02</v>
      </c>
      <c r="B66" s="14">
        <v>0</v>
      </c>
      <c r="C66" s="15">
        <v>2244.8000000000002</v>
      </c>
      <c r="D66" s="15">
        <v>12705.5</v>
      </c>
      <c r="E66" s="15">
        <v>17667.900000000001</v>
      </c>
      <c r="F66" s="14" t="s">
        <v>33</v>
      </c>
      <c r="G66" s="14" t="str">
        <v>IE00B5NDLN01</v>
      </c>
      <c r="H66" s="14" t="str">
        <v>RDXS LN- SOURCE INVESTMENT</v>
      </c>
    </row>
    <row r="67" spans="1:11">
      <c r="A67" s="14">
        <v>0.029999999999999999</v>
      </c>
      <c r="B67" s="14">
        <v>0</v>
      </c>
      <c r="C67" s="15">
        <v>2580.6900000000001</v>
      </c>
      <c r="D67" s="15">
        <v>2191</v>
      </c>
      <c r="E67" s="15">
        <v>117785.92</v>
      </c>
      <c r="F67" s="14" t="s">
        <v>33</v>
      </c>
      <c r="G67" s="14" t="str">
        <v>US977L7N4226</v>
      </c>
      <c r="H67" s="14" t="str">
        <v>EPI US- WISDOMTREE</v>
      </c>
    </row>
    <row r="68" spans="1:11" ht="22.5">
      <c r="A68" s="14">
        <v>0.029999999999999999</v>
      </c>
      <c r="B68" s="14">
        <v>0</v>
      </c>
      <c r="C68" s="15">
        <v>2783.8800000000001</v>
      </c>
      <c r="D68" s="15">
        <v>3216</v>
      </c>
      <c r="E68" s="15">
        <v>86563.350000000006</v>
      </c>
      <c r="F68" s="14" t="s">
        <v>34</v>
      </c>
      <c r="G68" s="14" t="str">
        <v>FR0007054358</v>
      </c>
      <c r="H68" s="14" t="str">
        <v>LYXOR ETF DJ EURO STOXX5D- LYXOR</v>
      </c>
    </row>
    <row r="69" spans="1:11">
      <c r="A69" s="14">
        <v>0.050000000000000003</v>
      </c>
      <c r="B69" s="14">
        <v>0</v>
      </c>
      <c r="C69" s="15">
        <v>5077.2700000000004</v>
      </c>
      <c r="D69" s="15">
        <v>7572</v>
      </c>
      <c r="E69" s="15">
        <v>67053.220000000001</v>
      </c>
      <c r="F69" s="14" t="s">
        <v>34</v>
      </c>
      <c r="G69" s="14" t="str">
        <v>IE00B5MTWD60</v>
      </c>
      <c r="H69" s="14" t="str">
        <v>X7PS GY- SOURCE INVESTMENT</v>
      </c>
    </row>
    <row r="70" spans="1:11">
      <c r="A70" s="14">
        <v>0.089999999999999997</v>
      </c>
      <c r="B70" s="14">
        <v>0</v>
      </c>
      <c r="C70" s="15">
        <v>8886.9500000000007</v>
      </c>
      <c r="D70" s="15">
        <v>15090</v>
      </c>
      <c r="E70" s="15">
        <v>58892.980000000003</v>
      </c>
      <c r="F70" s="14" t="s">
        <v>33</v>
      </c>
      <c r="G70" s="14" t="str">
        <v>US4642871929</v>
      </c>
      <c r="H70" s="14" t="str">
        <v>IYT US- iShares</v>
      </c>
    </row>
    <row r="71" spans="1:11">
      <c r="A71" s="14">
        <v>0.01</v>
      </c>
      <c r="B71" s="14">
        <v>0</v>
      </c>
      <c r="C71" s="14">
        <v>612.66999999999996</v>
      </c>
      <c r="D71" s="15">
        <v>175905.23000000001</v>
      </c>
      <c r="E71" s="14">
        <v>348.29000000000002</v>
      </c>
      <c r="F71" s="14" t="s">
        <v>38</v>
      </c>
      <c r="G71" s="14" t="str">
        <v>JP3047010008</v>
      </c>
      <c r="H71" s="14" t="str">
        <v>1343 JP- NOMURA</v>
      </c>
    </row>
    <row r="72" spans="1:11">
      <c r="A72" s="14">
        <v>0.059999999999999998</v>
      </c>
      <c r="B72" s="14">
        <v>0</v>
      </c>
      <c r="C72" s="15">
        <v>5489.3199999999997</v>
      </c>
      <c r="D72" s="15">
        <v>2959</v>
      </c>
      <c r="E72" s="15">
        <v>185512.79999999999</v>
      </c>
      <c r="F72" s="14" t="s">
        <v>33</v>
      </c>
      <c r="G72" s="14" t="str">
        <v>US78464A8889</v>
      </c>
      <c r="H72" s="14" t="str">
        <v>XHB US- SPDR</v>
      </c>
    </row>
    <row r="73" spans="1:11">
      <c r="A73" s="14">
        <v>0.080000000000000002</v>
      </c>
      <c r="B73" s="14">
        <v>0</v>
      </c>
      <c r="C73" s="15">
        <v>7232.1199999999999</v>
      </c>
      <c r="D73" s="15">
        <v>2317</v>
      </c>
      <c r="E73" s="15">
        <v>312132.71999999997</v>
      </c>
      <c r="F73" s="14" t="s">
        <v>33</v>
      </c>
      <c r="G73" s="14" t="str">
        <v>US81369Y6059</v>
      </c>
      <c r="H73" s="14" t="str">
        <v>XLF US- SPDR</v>
      </c>
    </row>
    <row r="74" spans="1:11">
      <c r="A74" s="13">
        <v>0.82999999999999996</v>
      </c>
      <c r="B74" s="13"/>
      <c r="C74" s="16">
        <v>78512.309999999998</v>
      </c>
      <c r="D74" s="13"/>
      <c r="E74" s="16">
        <v>2833051.48</v>
      </c>
      <c r="F74" s="13"/>
      <c r="G74" s="13"/>
      <c r="H74" s="13" t="str">
        <v>סה"כ שמחקות מדדי מניות</v>
      </c>
    </row>
    <row r="75" spans="1:11">
      <c r="A75" s="13"/>
      <c r="B75" s="13"/>
      <c r="C75" s="13"/>
      <c r="D75" s="13"/>
      <c r="E75" s="13"/>
      <c r="F75" s="13"/>
      <c r="G75" s="13"/>
      <c r="H75" s="13" t="str">
        <v>שמחקות מדדים אחרים</v>
      </c>
    </row>
    <row r="76" spans="1:11">
      <c r="A76" s="14">
        <v>0.02</v>
      </c>
      <c r="B76" s="14">
        <v>0</v>
      </c>
      <c r="C76" s="15">
        <v>1487.6700000000001</v>
      </c>
      <c r="D76" s="15">
        <v>11822</v>
      </c>
      <c r="E76" s="15">
        <v>12583.879999999999</v>
      </c>
      <c r="F76" s="14" t="s">
        <v>33</v>
      </c>
      <c r="G76" s="14" t="str">
        <v>US4642872422</v>
      </c>
      <c r="H76" s="14" t="str">
        <v>ISHS GS¢ INVST BD- iShares</v>
      </c>
    </row>
    <row r="77" spans="1:11" ht="22.5">
      <c r="A77" s="14">
        <v>0.029999999999999999</v>
      </c>
      <c r="B77" s="14">
        <v>0</v>
      </c>
      <c r="C77" s="15">
        <v>2875.46</v>
      </c>
      <c r="D77" s="15">
        <v>2846</v>
      </c>
      <c r="E77" s="15">
        <v>101034.97</v>
      </c>
      <c r="F77" s="14" t="s">
        <v>33</v>
      </c>
      <c r="G77" s="14" t="str">
        <v>US7393685737</v>
      </c>
      <c r="H77" s="14" t="str">
        <v>POWERSHARES EM MAR- POWERSHARES</v>
      </c>
    </row>
    <row r="78" spans="1:11" ht="22.5">
      <c r="A78" s="14">
        <v>0.01</v>
      </c>
      <c r="B78" s="14">
        <v>0</v>
      </c>
      <c r="C78" s="14">
        <v>614.70000000000005</v>
      </c>
      <c r="D78" s="15">
        <v>12132</v>
      </c>
      <c r="E78" s="15">
        <v>5066.8100000000004</v>
      </c>
      <c r="F78" s="14" t="s">
        <v>33</v>
      </c>
      <c r="G78" s="14" t="str">
        <v>US4642886612</v>
      </c>
      <c r="H78" s="14" t="str">
        <v>ISHARES BARCLAYS 3-7- iShares</v>
      </c>
    </row>
    <row r="79" spans="1:11">
      <c r="A79" s="14">
        <v>0.01</v>
      </c>
      <c r="B79" s="14">
        <v>0</v>
      </c>
      <c r="C79" s="14">
        <v>786.11000000000001</v>
      </c>
      <c r="D79" s="15">
        <v>11285</v>
      </c>
      <c r="E79" s="15">
        <v>6966</v>
      </c>
      <c r="F79" s="14" t="s">
        <v>33</v>
      </c>
      <c r="G79" s="14" t="str">
        <v>US4642882819</v>
      </c>
      <c r="H79" s="14" t="str">
        <v>ISHARES JP MORGAN E- iShares</v>
      </c>
    </row>
    <row r="80" spans="1:11">
      <c r="A80" s="13">
        <v>0.059999999999999998</v>
      </c>
      <c r="B80" s="13"/>
      <c r="C80" s="16">
        <v>5763.9399999999996</v>
      </c>
      <c r="D80" s="13"/>
      <c r="E80" s="16">
        <v>125651.64999999999</v>
      </c>
      <c r="F80" s="13"/>
      <c r="G80" s="13"/>
      <c r="H80" s="13" t="str">
        <v>סה"כ שמחקות מדדים אחרים</v>
      </c>
    </row>
    <row r="81" spans="1:11">
      <c r="A81" s="13"/>
      <c r="B81" s="13"/>
      <c r="C81" s="13"/>
      <c r="D81" s="13"/>
      <c r="E81" s="13"/>
      <c r="F81" s="13"/>
      <c r="G81" s="13"/>
      <c r="H81" s="13" t="s">
        <v>205</v>
      </c>
    </row>
    <row r="82" spans="1:11">
      <c r="A82" s="14">
        <v>0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</row>
    <row r="83" spans="1:11">
      <c r="A83" s="13">
        <v>0</v>
      </c>
      <c r="B83" s="13"/>
      <c r="C83" s="13">
        <v>0</v>
      </c>
      <c r="D83" s="13"/>
      <c r="E83" s="13">
        <v>0</v>
      </c>
      <c r="F83" s="13"/>
      <c r="G83" s="13"/>
      <c r="H83" s="13" t="s">
        <v>206</v>
      </c>
    </row>
    <row r="84" spans="1:11">
      <c r="A84" s="13"/>
      <c r="B84" s="13"/>
      <c r="C84" s="13"/>
      <c r="D84" s="13"/>
      <c r="E84" s="13"/>
      <c r="F84" s="13"/>
      <c r="G84" s="13"/>
      <c r="H84" s="13" t="s">
        <v>207</v>
      </c>
    </row>
    <row r="85" spans="1:11">
      <c r="A85" s="14">
        <v>0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</row>
    <row r="86" spans="1:11">
      <c r="A86" s="13">
        <v>0</v>
      </c>
      <c r="B86" s="13"/>
      <c r="C86" s="13">
        <v>0</v>
      </c>
      <c r="D86" s="13"/>
      <c r="E86" s="13">
        <v>0</v>
      </c>
      <c r="F86" s="13"/>
      <c r="G86" s="13"/>
      <c r="H86" s="13" t="s">
        <v>208</v>
      </c>
    </row>
    <row r="87" spans="1:11">
      <c r="A87" s="13">
        <v>0.89000000000000001</v>
      </c>
      <c r="B87" s="13"/>
      <c r="C87" s="16">
        <v>84276.25</v>
      </c>
      <c r="D87" s="13"/>
      <c r="E87" s="16">
        <v>2958703.1400000001</v>
      </c>
      <c r="F87" s="13"/>
      <c r="G87" s="13"/>
      <c r="H87" s="13" t="s">
        <v>75</v>
      </c>
    </row>
    <row r="88" spans="1:11">
      <c r="A88" s="10">
        <v>3.8199999999999998</v>
      </c>
      <c r="B88" s="10"/>
      <c r="C88" s="11">
        <v>359660.51000000001</v>
      </c>
      <c r="D88" s="10"/>
      <c r="E88" s="11">
        <v>11051455.6</v>
      </c>
      <c r="F88" s="10"/>
      <c r="G88" s="10"/>
      <c r="H88" s="10" t="str">
        <v>סה"כ תעודות סל</v>
      </c>
    </row>
    <row r="89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42"/>
  <sheetViews>
    <sheetView workbookViewId="0" showGridLines="0">
      <selection activeCell="O2" sqref="O2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4" customWidth="1"/>
    <col min="15" max="15" style="1" width="24.57031" bestFit="1" customWidth="1"/>
    <col min="16" max="16384" style="1"/>
  </cols>
  <sheetData>
    <row r="2" spans="1:15" customHeight="1" ht="25.15">
      <c r="A2" s="2" t="str">
        <v>ניירות ערך סחירים - קרנות נאמנות</v>
      </c>
      <c r="O2" s="12" t="s">
        <f>HYPERLINK("#'"&amp;גיליון1!$A$32&amp;"'!C6",גיליון1!$B$32)</f>
        <v>30</v>
      </c>
    </row>
    <row r="3" spans="1:15" customHeight="1" ht="3.6"/>
    <row r="4" spans="1:15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customHeight="1" ht="2.85"/>
    <row r="6" spans="1:15" customHeight="1" ht="15.2"/>
    <row r="7" spans="1:15" customHeight="1" ht="43.15">
      <c r="A7" s="6" t="s">
        <v>2</v>
      </c>
      <c r="B7" s="6" t="s">
        <v>76</v>
      </c>
      <c r="C7" s="6" t="s">
        <v>77</v>
      </c>
      <c r="D7" s="6" t="s">
        <v>78</v>
      </c>
      <c r="E7" s="6" t="s">
        <v>79</v>
      </c>
      <c r="F7" s="6" t="s">
        <v>31</v>
      </c>
      <c r="G7" s="6" t="s">
        <v>48</v>
      </c>
      <c r="H7" s="6" t="s">
        <v>49</v>
      </c>
      <c r="I7" s="6" t="s">
        <v>90</v>
      </c>
      <c r="J7" s="6" t="s">
        <v>50</v>
      </c>
      <c r="K7" s="6" t="s">
        <v>51</v>
      </c>
    </row>
    <row r="8" spans="1:15" ht="22.5">
      <c r="A8" s="13"/>
      <c r="B8" s="13"/>
      <c r="C8" s="13"/>
      <c r="D8" s="13"/>
      <c r="E8" s="13"/>
      <c r="F8" s="13"/>
      <c r="G8" s="13"/>
      <c r="H8" s="13"/>
      <c r="I8" s="13"/>
      <c r="J8" s="13"/>
      <c r="K8" s="13" t="str">
        <v>תעודות השתתפות בקרנות נאמנות בישראל</v>
      </c>
    </row>
    <row r="9" spans="1:15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/>
      <c r="H9" s="14">
        <v>0</v>
      </c>
      <c r="I9" s="14">
        <v>0</v>
      </c>
      <c r="J9" s="14">
        <v>0</v>
      </c>
      <c r="K9" s="14">
        <v>0</v>
      </c>
    </row>
    <row r="10" spans="1:15" ht="22.5">
      <c r="A10" s="13">
        <v>0</v>
      </c>
      <c r="B10" s="13"/>
      <c r="C10" s="13">
        <v>0</v>
      </c>
      <c r="D10" s="13"/>
      <c r="E10" s="13">
        <v>0</v>
      </c>
      <c r="F10" s="13"/>
      <c r="G10" s="13"/>
      <c r="H10" s="13"/>
      <c r="I10" s="13"/>
      <c r="J10" s="13"/>
      <c r="K10" s="13" t="str">
        <v>סה"כ תעודות השתתפות בקרנות נאמנות בישראל</v>
      </c>
    </row>
    <row r="11" spans="1:15" ht="22.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 t="str">
        <v>תעודות השתתפות בקרנות נאמנות בחו"ל</v>
      </c>
    </row>
    <row r="12" spans="1:15" ht="22.5">
      <c r="A12" s="14">
        <v>0.080000000000000002</v>
      </c>
      <c r="B12" s="14">
        <v>0</v>
      </c>
      <c r="C12" s="15">
        <v>7383.5299999999997</v>
      </c>
      <c r="D12" s="15">
        <v>1043908</v>
      </c>
      <c r="E12" s="14">
        <v>707.29999999999995</v>
      </c>
      <c r="F12" s="14" t="s">
        <v>33</v>
      </c>
      <c r="G12" s="14" t="s">
        <v>140</v>
      </c>
      <c r="H12" s="14" t="s">
        <v>67</v>
      </c>
      <c r="I12" s="14" t="str">
        <v>CHINAGORA מרובה</v>
      </c>
      <c r="J12" s="14" t="str">
        <v>FR0010886747</v>
      </c>
      <c r="K12" s="14" t="str">
        <v>Rothschild CHINAGORA (S)- Edmond De Rothschild</v>
      </c>
    </row>
    <row r="13" spans="1:15" ht="22.5">
      <c r="A13" s="14">
        <v>0.26000000000000001</v>
      </c>
      <c r="B13" s="14">
        <v>0</v>
      </c>
      <c r="C13" s="15">
        <v>24455.790000000001</v>
      </c>
      <c r="D13" s="15">
        <v>9791</v>
      </c>
      <c r="E13" s="15">
        <v>249778.31</v>
      </c>
      <c r="F13" s="14" t="s">
        <v>33</v>
      </c>
      <c r="G13" s="14" t="s">
        <v>118</v>
      </c>
      <c r="H13" s="14" t="s">
        <v>142</v>
      </c>
      <c r="I13" s="14" t="str">
        <v>ASHMORE מרובה</v>
      </c>
      <c r="J13" s="14" t="str">
        <v>LU0493866213</v>
      </c>
      <c r="K13" s="14" t="str">
        <v>ASHMORE EM Debt Local Currency- Ashmore</v>
      </c>
    </row>
    <row r="14" spans="1:15" ht="22.5">
      <c r="A14" s="14">
        <v>0.23000000000000001</v>
      </c>
      <c r="B14" s="14">
        <v>0</v>
      </c>
      <c r="C14" s="15">
        <v>21808.860000000001</v>
      </c>
      <c r="D14" s="15">
        <v>1347</v>
      </c>
      <c r="E14" s="15">
        <v>1619068.78</v>
      </c>
      <c r="F14" s="14" t="s">
        <v>33</v>
      </c>
      <c r="G14" s="14" t="s">
        <v>118</v>
      </c>
      <c r="H14" s="14" t="s">
        <v>145</v>
      </c>
      <c r="I14" s="14" t="str">
        <v>מרובה PIMCO</v>
      </c>
      <c r="J14" s="14" t="str">
        <v>IE00B29K0099</v>
      </c>
      <c r="K14" s="14" t="str">
        <v>PIMCO EM Debt Local Currency- PIMCO</v>
      </c>
    </row>
    <row r="15" spans="1:15" ht="22.5">
      <c r="A15" s="14">
        <v>0.070000000000000007</v>
      </c>
      <c r="B15" s="14">
        <v>0</v>
      </c>
      <c r="C15" s="15">
        <v>6862.2399999999998</v>
      </c>
      <c r="D15" s="14">
        <v>928</v>
      </c>
      <c r="E15" s="15">
        <v>739465.90000000002</v>
      </c>
      <c r="F15" s="14" t="s">
        <v>33</v>
      </c>
      <c r="G15" s="14" t="s">
        <v>86</v>
      </c>
      <c r="H15" s="14" t="s">
        <v>175</v>
      </c>
      <c r="I15" s="14" t="str">
        <v>מרובה UTI</v>
      </c>
      <c r="J15" s="14" t="str">
        <v>IE00B87MVW30</v>
      </c>
      <c r="K15" s="14" t="str">
        <v>UTI Indian Fixed Income Fund- UTI International Singapore</v>
      </c>
    </row>
    <row r="16" spans="1:15" ht="22.5">
      <c r="A16" s="14">
        <v>0.02</v>
      </c>
      <c r="B16" s="14">
        <v>0</v>
      </c>
      <c r="C16" s="15">
        <v>2313.0599999999999</v>
      </c>
      <c r="D16" s="15">
        <v>21393</v>
      </c>
      <c r="E16" s="15">
        <v>10812.24</v>
      </c>
      <c r="F16" s="14" t="s">
        <v>33</v>
      </c>
      <c r="G16" s="14" t="s">
        <v>118</v>
      </c>
      <c r="H16" s="14" t="str">
        <v>B+</v>
      </c>
      <c r="I16" s="14" t="s">
        <v>210</v>
      </c>
      <c r="J16" s="14" t="str">
        <v>LU0252440952</v>
      </c>
      <c r="K16" s="14" t="str">
        <v>AXA Global High Yield Bonds- AXE SA</v>
      </c>
    </row>
    <row r="17" spans="1:15" ht="33.75">
      <c r="A17" s="14">
        <v>0.02</v>
      </c>
      <c r="B17" s="14">
        <v>0</v>
      </c>
      <c r="C17" s="15">
        <v>2304.1399999999999</v>
      </c>
      <c r="D17" s="15">
        <v>2889</v>
      </c>
      <c r="E17" s="15">
        <v>79755.729999999996</v>
      </c>
      <c r="F17" s="14" t="s">
        <v>33</v>
      </c>
      <c r="G17" s="14" t="s">
        <v>118</v>
      </c>
      <c r="H17" s="14" t="s">
        <v>211</v>
      </c>
      <c r="I17" s="14" t="str">
        <v>BLACK ROCKאגח מרובה</v>
      </c>
      <c r="J17" s="14" t="str">
        <v>LU0552552704</v>
      </c>
      <c r="K17" s="14" t="str">
        <v>BlackRock High Yield Bonds- BLACK ROCK</v>
      </c>
    </row>
    <row r="18" spans="1:15" ht="22.5">
      <c r="A18" s="14">
        <v>0.029999999999999999</v>
      </c>
      <c r="B18" s="14">
        <v>0</v>
      </c>
      <c r="C18" s="15">
        <v>3282.6300000000001</v>
      </c>
      <c r="D18" s="15">
        <v>2034</v>
      </c>
      <c r="E18" s="15">
        <v>161387.81</v>
      </c>
      <c r="F18" s="14" t="s">
        <v>33</v>
      </c>
      <c r="G18" s="14" t="s">
        <v>118</v>
      </c>
      <c r="H18" s="14" t="s">
        <v>211</v>
      </c>
      <c r="I18" s="14" t="str">
        <v>מרובה NBIUSHY</v>
      </c>
      <c r="J18" s="14" t="str">
        <v>IE00B12VW565</v>
      </c>
      <c r="K18" s="14" t="str">
        <v>Neuberger Berman High Yield Bonds- NEUBERGER BERMA</v>
      </c>
    </row>
    <row r="19" spans="1:15" ht="22.5">
      <c r="A19" s="14">
        <v>0.16</v>
      </c>
      <c r="B19" s="14">
        <v>0</v>
      </c>
      <c r="C19" s="15">
        <v>14885.790000000001</v>
      </c>
      <c r="D19" s="15">
        <v>10353</v>
      </c>
      <c r="E19" s="15">
        <v>143782.42999999999</v>
      </c>
      <c r="F19" s="14" t="s">
        <v>33</v>
      </c>
      <c r="G19" s="14" t="s">
        <v>88</v>
      </c>
      <c r="H19" s="14">
        <v>0</v>
      </c>
      <c r="I19" s="14" t="s">
        <v>212</v>
      </c>
      <c r="J19" s="14" t="s">
        <v>209</v>
      </c>
      <c r="K19" s="14" t="str">
        <v>AQR Emerging Equities- AQR UCITS EMERG</v>
      </c>
    </row>
    <row r="20" spans="1:15" ht="22.5">
      <c r="A20" s="14">
        <v>0.089999999999999997</v>
      </c>
      <c r="B20" s="14">
        <v>0</v>
      </c>
      <c r="C20" s="15">
        <v>8203.3400000000001</v>
      </c>
      <c r="D20" s="15">
        <v>3309</v>
      </c>
      <c r="E20" s="15">
        <v>247910.04000000001</v>
      </c>
      <c r="F20" s="14" t="s">
        <v>33</v>
      </c>
      <c r="G20" s="14" t="s">
        <v>88</v>
      </c>
      <c r="H20" s="14">
        <v>0</v>
      </c>
      <c r="I20" s="14" t="str">
        <v>BROOKFIELD  מרובה</v>
      </c>
      <c r="J20" s="14" t="str">
        <v>IE00B4LP5Q27</v>
      </c>
      <c r="K20" s="14" t="str">
        <v>Brookfield Infrastructure- BROOKFIELD</v>
      </c>
    </row>
    <row r="21" spans="1:15" ht="33.75">
      <c r="A21" s="14">
        <v>0.080000000000000002</v>
      </c>
      <c r="B21" s="14">
        <v>0</v>
      </c>
      <c r="C21" s="15">
        <v>7499.71</v>
      </c>
      <c r="D21" s="15">
        <v>8489.6499999999996</v>
      </c>
      <c r="E21" s="15">
        <v>88339.429999999993</v>
      </c>
      <c r="F21" s="14" t="s">
        <v>33</v>
      </c>
      <c r="G21" s="14" t="s">
        <v>88</v>
      </c>
      <c r="H21" s="14">
        <v>0</v>
      </c>
      <c r="I21" s="14" t="s">
        <v>213</v>
      </c>
      <c r="J21" s="14" t="str">
        <v>kyg238261294</v>
      </c>
      <c r="K21" s="14" t="s">
        <v>214</v>
      </c>
    </row>
    <row r="22" spans="1:15" ht="33.75">
      <c r="A22" s="14">
        <v>0.029999999999999999</v>
      </c>
      <c r="B22" s="14">
        <v>0</v>
      </c>
      <c r="C22" s="15">
        <v>3023.8499999999999</v>
      </c>
      <c r="D22" s="15">
        <v>10268.969999999999</v>
      </c>
      <c r="E22" s="15">
        <v>29446.450000000001</v>
      </c>
      <c r="F22" s="14" t="s">
        <v>33</v>
      </c>
      <c r="G22" s="14" t="s">
        <v>88</v>
      </c>
      <c r="H22" s="14">
        <v>0</v>
      </c>
      <c r="I22" s="14" t="s">
        <v>213</v>
      </c>
      <c r="J22" s="14" t="str">
        <v>KYG238261294</v>
      </c>
      <c r="K22" s="14" t="s">
        <v>214</v>
      </c>
    </row>
    <row r="23" spans="1:15" ht="22.5">
      <c r="A23" s="14">
        <v>0.32000000000000001</v>
      </c>
      <c r="B23" s="14">
        <v>0</v>
      </c>
      <c r="C23" s="15">
        <v>30018.25</v>
      </c>
      <c r="D23" s="15">
        <v>107614</v>
      </c>
      <c r="E23" s="15">
        <v>27894.369999999999</v>
      </c>
      <c r="F23" s="14" t="s">
        <v>33</v>
      </c>
      <c r="G23" s="14" t="s">
        <v>88</v>
      </c>
      <c r="H23" s="14"/>
      <c r="I23" s="14" t="str">
        <v>מרובה CS</v>
      </c>
      <c r="J23" s="14" t="str">
        <v>LU0635707705</v>
      </c>
      <c r="K23" s="14" t="str">
        <v>CS Nova Loans Fund- CREDIT SUISSE</v>
      </c>
    </row>
    <row r="24" spans="1:15" ht="33.75">
      <c r="A24" s="14">
        <v>0.01</v>
      </c>
      <c r="B24" s="14">
        <v>0</v>
      </c>
      <c r="C24" s="14">
        <v>747.66999999999996</v>
      </c>
      <c r="D24" s="14">
        <v>105.3</v>
      </c>
      <c r="E24" s="15">
        <v>710036.45999999996</v>
      </c>
      <c r="F24" s="14" t="s">
        <v>34</v>
      </c>
      <c r="G24" s="14" t="s">
        <v>88</v>
      </c>
      <c r="H24" s="14">
        <v>0</v>
      </c>
      <c r="I24" s="14" t="s">
        <v>210</v>
      </c>
      <c r="J24" s="14" t="str">
        <v>JE00B9G79F59</v>
      </c>
      <c r="K24" s="14" t="str">
        <v>CVC CREDIT PARTNERS EUROPEAN- CVC Credit Partners Ltd</v>
      </c>
    </row>
    <row r="25" spans="1:15" ht="22.5">
      <c r="A25" s="14">
        <v>0.040000000000000001</v>
      </c>
      <c r="B25" s="14">
        <v>0</v>
      </c>
      <c r="C25" s="15">
        <v>3674.1700000000001</v>
      </c>
      <c r="D25" s="15">
        <v>1173.6500000000001</v>
      </c>
      <c r="E25" s="15">
        <v>313054.95000000001</v>
      </c>
      <c r="F25" s="14" t="s">
        <v>34</v>
      </c>
      <c r="G25" s="14" t="s">
        <v>88</v>
      </c>
      <c r="H25" s="14">
        <v>0</v>
      </c>
      <c r="I25" s="14" t="s">
        <v>212</v>
      </c>
      <c r="J25" s="14" t="str">
        <v>LU0332315802</v>
      </c>
      <c r="K25" s="14" t="str">
        <v>East Capital Balkan Fund- East Capital Holding AB</v>
      </c>
    </row>
    <row r="26" spans="1:15" ht="22.5">
      <c r="A26" s="14">
        <v>0.27000000000000002</v>
      </c>
      <c r="B26" s="14">
        <v>0</v>
      </c>
      <c r="C26" s="15">
        <v>24997.080000000002</v>
      </c>
      <c r="D26" s="15">
        <v>1288.28</v>
      </c>
      <c r="E26" s="15">
        <v>1940345.3</v>
      </c>
      <c r="F26" s="14" t="s">
        <v>34</v>
      </c>
      <c r="G26" s="14" t="s">
        <v>88</v>
      </c>
      <c r="H26" s="14">
        <v>0</v>
      </c>
      <c r="I26" s="14" t="str">
        <v>GAM אירופה מרובה</v>
      </c>
      <c r="J26" s="14" t="str">
        <v>IE00B8Q8GH2O</v>
      </c>
      <c r="K26" s="14" t="str">
        <v>GAM Continental Europe- GAM STAR</v>
      </c>
    </row>
    <row r="27" spans="1:15" ht="22.5">
      <c r="A27" s="14">
        <v>0.10000000000000001</v>
      </c>
      <c r="B27" s="14">
        <v>0</v>
      </c>
      <c r="C27" s="15">
        <v>8981.1700000000001</v>
      </c>
      <c r="D27" s="15">
        <v>1371</v>
      </c>
      <c r="E27" s="15">
        <v>655081.85999999999</v>
      </c>
      <c r="F27" s="14" t="s">
        <v>33</v>
      </c>
      <c r="G27" s="14" t="s">
        <v>88</v>
      </c>
      <c r="H27" s="14">
        <v>0</v>
      </c>
      <c r="I27" s="14" t="s">
        <v>181</v>
      </c>
      <c r="J27" s="14" t="str">
        <v>IE00B3T0V975</v>
      </c>
      <c r="K27" s="14" t="str">
        <v>GAM Technology- GAM STAR</v>
      </c>
    </row>
    <row r="28" spans="1:15" ht="22.5">
      <c r="A28" s="14">
        <v>0.02</v>
      </c>
      <c r="B28" s="14">
        <v>0</v>
      </c>
      <c r="C28" s="15">
        <v>2198.4099999999999</v>
      </c>
      <c r="D28" s="15">
        <v>191099</v>
      </c>
      <c r="E28" s="15">
        <v>1150.4000000000001</v>
      </c>
      <c r="F28" s="14" t="s">
        <v>33</v>
      </c>
      <c r="G28" s="14" t="s">
        <v>88</v>
      </c>
      <c r="H28" s="14">
        <v>0</v>
      </c>
      <c r="I28" s="14" t="s">
        <v>181</v>
      </c>
      <c r="J28" s="14" t="str">
        <v>KYG4936J1022</v>
      </c>
      <c r="K28" s="14" t="str">
        <v>ION Israel Fund- ION</v>
      </c>
    </row>
    <row r="29" spans="1:15" ht="22.5">
      <c r="A29" s="14">
        <v>0.16</v>
      </c>
      <c r="B29" s="14">
        <v>0</v>
      </c>
      <c r="C29" s="15">
        <v>15323.540000000001</v>
      </c>
      <c r="D29" s="15">
        <v>17272</v>
      </c>
      <c r="E29" s="15">
        <v>88718.979999999996</v>
      </c>
      <c r="F29" s="14" t="s">
        <v>33</v>
      </c>
      <c r="G29" s="14" t="s">
        <v>88</v>
      </c>
      <c r="H29" s="14">
        <v>0</v>
      </c>
      <c r="I29" s="14" t="str">
        <v>מרובה  Legg Mason</v>
      </c>
      <c r="J29" s="14" t="str">
        <v>IE00B3FHN967 EQUITY</v>
      </c>
      <c r="K29" s="14" t="str">
        <v>LM-Opportunity Fund- LEGG MASON</v>
      </c>
    </row>
    <row r="30" spans="1:15" ht="22.5">
      <c r="A30" s="14">
        <v>0.16</v>
      </c>
      <c r="B30" s="14">
        <v>0</v>
      </c>
      <c r="C30" s="15">
        <v>15346.540000000001</v>
      </c>
      <c r="D30" s="15">
        <v>13715</v>
      </c>
      <c r="E30" s="15">
        <v>111896.03</v>
      </c>
      <c r="F30" s="14" t="s">
        <v>34</v>
      </c>
      <c r="G30" s="14" t="s">
        <v>88</v>
      </c>
      <c r="H30" s="14">
        <v>0</v>
      </c>
      <c r="I30" s="14" t="str">
        <v>מרובה Memnon </v>
      </c>
      <c r="J30" s="14" t="str">
        <v>lu0578133935</v>
      </c>
      <c r="K30" s="14" t="str">
        <v>Memnon European Equities- MEMNON</v>
      </c>
    </row>
    <row r="31" spans="1:15" ht="22.5">
      <c r="A31" s="14">
        <v>0.20000000000000001</v>
      </c>
      <c r="B31" s="14">
        <v>0</v>
      </c>
      <c r="C31" s="15">
        <v>18557.639999999999</v>
      </c>
      <c r="D31" s="15">
        <v>11412</v>
      </c>
      <c r="E31" s="15">
        <v>162615.17999999999</v>
      </c>
      <c r="F31" s="14" t="s">
        <v>33</v>
      </c>
      <c r="G31" s="14" t="s">
        <v>88</v>
      </c>
      <c r="H31" s="14">
        <v>0</v>
      </c>
      <c r="I31" s="14" t="str">
        <v>מרובה Mercer HY </v>
      </c>
      <c r="J31" s="14" t="str">
        <v>ie00b8h34619</v>
      </c>
      <c r="K31" s="14" t="str">
        <v>Mercer Global High Yield Bonds- MGI GLOBAL</v>
      </c>
    </row>
    <row r="32" spans="1:15" ht="22.5">
      <c r="A32" s="14">
        <v>0.070000000000000007</v>
      </c>
      <c r="B32" s="14">
        <v>0</v>
      </c>
      <c r="C32" s="15">
        <v>6301.0799999999999</v>
      </c>
      <c r="D32" s="15">
        <v>13374</v>
      </c>
      <c r="E32" s="15">
        <v>47114.389999999999</v>
      </c>
      <c r="F32" s="14" t="s">
        <v>33</v>
      </c>
      <c r="G32" s="14" t="s">
        <v>88</v>
      </c>
      <c r="H32" s="14">
        <v>0</v>
      </c>
      <c r="I32" s="14" t="str">
        <v>NB CHINA מרובה</v>
      </c>
      <c r="J32" s="14" t="str">
        <v>KYG643101325</v>
      </c>
      <c r="K32" s="14" t="str">
        <v>Neuberger Berman China A- NEUBERGER BERMA</v>
      </c>
    </row>
    <row r="33" spans="1:15" ht="22.5">
      <c r="A33" s="14">
        <v>0.12</v>
      </c>
      <c r="B33" s="14">
        <v>0</v>
      </c>
      <c r="C33" s="15">
        <v>11436.42</v>
      </c>
      <c r="D33" s="15">
        <v>12946</v>
      </c>
      <c r="E33" s="15">
        <v>88339.429999999993</v>
      </c>
      <c r="F33" s="14" t="s">
        <v>33</v>
      </c>
      <c r="G33" s="14" t="s">
        <v>88</v>
      </c>
      <c r="H33" s="14">
        <v>0</v>
      </c>
      <c r="I33" s="14" t="s">
        <v>212</v>
      </c>
      <c r="J33" s="14" t="str">
        <v>KYG643101085</v>
      </c>
      <c r="K33" s="14" t="str">
        <v>Neuberger Berman China- NEUBERGER BERMA</v>
      </c>
    </row>
    <row r="34" spans="1:15" ht="33.75">
      <c r="A34" s="14">
        <v>0.14000000000000001</v>
      </c>
      <c r="B34" s="14">
        <v>0</v>
      </c>
      <c r="C34" s="15">
        <v>13259.26</v>
      </c>
      <c r="D34" s="15">
        <v>16067</v>
      </c>
      <c r="E34" s="15">
        <v>82524.779999999999</v>
      </c>
      <c r="F34" s="14" t="s">
        <v>34</v>
      </c>
      <c r="G34" s="14" t="s">
        <v>88</v>
      </c>
      <c r="H34" s="14">
        <v>0</v>
      </c>
      <c r="I34" s="14" t="str">
        <v>EUROPE SINERGI מרובה</v>
      </c>
      <c r="J34" s="14" t="str">
        <v>fr0010849810</v>
      </c>
      <c r="K34" s="14" t="str">
        <v>Rothschild  Europe  Synergy- SAINT HONORE</v>
      </c>
    </row>
    <row r="35" spans="1:15">
      <c r="A35" s="14">
        <v>0.089999999999999997</v>
      </c>
      <c r="B35" s="14">
        <v>0</v>
      </c>
      <c r="C35" s="15">
        <v>8702.5200000000004</v>
      </c>
      <c r="D35" s="15">
        <v>10594</v>
      </c>
      <c r="E35" s="15">
        <v>82145.759999999995</v>
      </c>
      <c r="F35" s="14" t="s">
        <v>33</v>
      </c>
      <c r="G35" s="14" t="s">
        <v>88</v>
      </c>
      <c r="H35" s="14">
        <v>0</v>
      </c>
      <c r="I35" s="14" t="s">
        <v>212</v>
      </c>
      <c r="J35" s="14" t="str">
        <v>HK0000138567</v>
      </c>
      <c r="K35" s="14" t="str">
        <v>SCHRODER CHINA A- SCHRODER</v>
      </c>
    </row>
    <row r="36" spans="1:15" ht="22.5">
      <c r="A36" s="14">
        <v>0.22</v>
      </c>
      <c r="B36" s="14">
        <v>0</v>
      </c>
      <c r="C36" s="15">
        <v>20896.610000000001</v>
      </c>
      <c r="D36" s="15">
        <v>13715</v>
      </c>
      <c r="E36" s="15">
        <v>152363.17999999999</v>
      </c>
      <c r="F36" s="14" t="s">
        <v>33</v>
      </c>
      <c r="G36" s="14" t="s">
        <v>88</v>
      </c>
      <c r="H36" s="14">
        <v>0</v>
      </c>
      <c r="I36" s="14" t="s">
        <v>205</v>
      </c>
      <c r="J36" s="14" t="str">
        <v>ie00b282qk39</v>
      </c>
      <c r="K36" s="14" t="str">
        <v>STONE HARBOR EM Debt Local Currency- STONE HARBOR</v>
      </c>
    </row>
    <row r="37" spans="1:15" ht="22.5">
      <c r="A37" s="14">
        <v>0.040000000000000001</v>
      </c>
      <c r="B37" s="14">
        <v>0</v>
      </c>
      <c r="C37" s="15">
        <v>3423.0900000000001</v>
      </c>
      <c r="D37" s="15">
        <v>9916</v>
      </c>
      <c r="E37" s="15">
        <v>34520.830000000002</v>
      </c>
      <c r="F37" s="14" t="s">
        <v>33</v>
      </c>
      <c r="G37" s="14" t="s">
        <v>88</v>
      </c>
      <c r="H37" s="14">
        <v>0</v>
      </c>
      <c r="I37" s="14" t="str">
        <v>מרובה Stone Harbor LL</v>
      </c>
      <c r="J37" s="14" t="str">
        <v>IE00B2R8J471</v>
      </c>
      <c r="K37" s="14" t="str">
        <v>STONE HARBOR Leveraged Loans Fund- STONE HARBOR</v>
      </c>
    </row>
    <row r="38" spans="1:15" ht="22.5">
      <c r="A38" s="14">
        <v>0.029999999999999999</v>
      </c>
      <c r="B38" s="14">
        <v>0</v>
      </c>
      <c r="C38" s="15">
        <v>2764.8699999999999</v>
      </c>
      <c r="D38" s="15">
        <v>150649.19</v>
      </c>
      <c r="E38" s="15">
        <v>1835.3099999999999</v>
      </c>
      <c r="F38" s="14" t="s">
        <v>33</v>
      </c>
      <c r="G38" s="14" t="s">
        <v>88</v>
      </c>
      <c r="H38" s="14">
        <v>0</v>
      </c>
      <c r="I38" s="14" t="str">
        <v> MXWD ענף גלובלי </v>
      </c>
      <c r="J38" s="14" t="str">
        <v>IE00B8J33G20</v>
      </c>
      <c r="K38" s="14" t="str">
        <v>The Marketfield Fund- MARKETFIELD FUNDS</v>
      </c>
    </row>
    <row r="39" spans="1:15" ht="22.5">
      <c r="A39" s="14">
        <v>0.20000000000000001</v>
      </c>
      <c r="B39" s="14">
        <v>0</v>
      </c>
      <c r="C39" s="15">
        <v>18387.669999999998</v>
      </c>
      <c r="D39" s="15">
        <v>14195.27</v>
      </c>
      <c r="E39" s="15">
        <v>129533.77</v>
      </c>
      <c r="F39" s="14" t="s">
        <v>33</v>
      </c>
      <c r="G39" s="14" t="s">
        <v>88</v>
      </c>
      <c r="H39" s="14">
        <v>0</v>
      </c>
      <c r="I39" s="14" t="str">
        <v>מרובה יפן</v>
      </c>
      <c r="J39" s="14" t="str">
        <v>IE00B4L8RV03</v>
      </c>
      <c r="K39" s="14" t="str">
        <v>Tokio Marine Japanese Equity- TOKIO MARINE</v>
      </c>
    </row>
    <row r="40" spans="1:15" ht="22.5">
      <c r="A40" s="13">
        <v>3.2599999999999998</v>
      </c>
      <c r="B40" s="13"/>
      <c r="C40" s="16">
        <v>307038.94</v>
      </c>
      <c r="D40" s="13"/>
      <c r="E40" s="16">
        <v>7999625.3899999997</v>
      </c>
      <c r="F40" s="13"/>
      <c r="G40" s="13"/>
      <c r="H40" s="13"/>
      <c r="I40" s="13"/>
      <c r="J40" s="13"/>
      <c r="K40" s="13" t="str">
        <v>סה"כ תעודות השתתפות בקרנות נאמנות בחו"ל</v>
      </c>
    </row>
    <row r="41" spans="1:15">
      <c r="A41" s="10">
        <v>3.2599999999999998</v>
      </c>
      <c r="B41" s="10"/>
      <c r="C41" s="11">
        <v>307038.94</v>
      </c>
      <c r="D41" s="10"/>
      <c r="E41" s="11">
        <v>7999625.3899999997</v>
      </c>
      <c r="F41" s="10"/>
      <c r="G41" s="10"/>
      <c r="H41" s="10"/>
      <c r="I41" s="10"/>
      <c r="J41" s="10"/>
      <c r="K41" s="10" t="str">
        <v>סה"כ קרנות נאמנות</v>
      </c>
    </row>
    <row r="42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2014-11-24T10:05:47Z</dcterms:modified>
  <dcterms:created xsi:type="dcterms:W3CDTF">2014-11-23T11:13:57Z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