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440" windowHeight="9975"/>
  </bookViews>
  <sheets>
    <sheet name="COPIA EN DATOS" sheetId="3" r:id="rId1"/>
    <sheet name="33_39" sheetId="1" r:id="rId2"/>
  </sheets>
  <definedNames>
    <definedName name="_AUD1" localSheetId="0">#REF!</definedName>
    <definedName name="_AUD1">#REF!</definedName>
    <definedName name="_AUD2" localSheetId="0">#REF!</definedName>
    <definedName name="_AUD2">#REF!</definedName>
    <definedName name="_ruc1" localSheetId="0">#REF!</definedName>
    <definedName name="_ruc1">#REF!</definedName>
    <definedName name="A" localSheetId="0">#REF!</definedName>
    <definedName name="A">#REF!</definedName>
    <definedName name="ACTI" localSheetId="0">#REF!</definedName>
    <definedName name="ACTI">#REF!</definedName>
    <definedName name="ACTIVOS" localSheetId="0">#REF!</definedName>
    <definedName name="ACTIVOS">#REF!</definedName>
    <definedName name="ACTIVOS1" localSheetId="0">#REF!</definedName>
    <definedName name="ACTIVOS1">#REF!</definedName>
    <definedName name="AÑO" localSheetId="0">#REF!</definedName>
    <definedName name="AÑO">#REF!</definedName>
    <definedName name="B" localSheetId="0">#REF!</definedName>
    <definedName name="B">#REF!</definedName>
    <definedName name="_xlnm.Database" localSheetId="1">#REF!</definedName>
    <definedName name="_xlnm.Database" localSheetId="0">#REF!</definedName>
    <definedName name="_xlnm.Database">#REF!</definedName>
    <definedName name="CIUU" localSheetId="0">#REF!</definedName>
    <definedName name="CIUU">#REF!</definedName>
    <definedName name="CODPRO" localSheetId="0">#REF!</definedName>
    <definedName name="CODPRO">#REF!</definedName>
    <definedName name="CON" localSheetId="0">#REF!</definedName>
    <definedName name="CON">#REF!</definedName>
    <definedName name="DEPA" localSheetId="0">#REF!</definedName>
    <definedName name="DEPA">#REF!</definedName>
    <definedName name="DISTRI" localSheetId="0">#REF!</definedName>
    <definedName name="DISTRI">#REF!</definedName>
    <definedName name="DOMI" localSheetId="0">#REF!</definedName>
    <definedName name="DOMI">#REF!</definedName>
    <definedName name="FFIN" localSheetId="0">#REF!</definedName>
    <definedName name="FFIN">#REF!</definedName>
    <definedName name="FINI" localSheetId="0">#REF!</definedName>
    <definedName name="FINI">#REF!</definedName>
    <definedName name="IMPCALC" localSheetId="0">#REF!</definedName>
    <definedName name="IMPCALC">#REF!</definedName>
    <definedName name="IMPCALC1" localSheetId="0">#REF!</definedName>
    <definedName name="IMPCALC1">#REF!</definedName>
    <definedName name="PROVI" localSheetId="0">#REF!</definedName>
    <definedName name="PROVI">#REF!</definedName>
    <definedName name="REQ" localSheetId="0">#REF!</definedName>
    <definedName name="REQ">#REF!</definedName>
    <definedName name="RUC" localSheetId="0">#REF!</definedName>
    <definedName name="RUC">#REF!</definedName>
    <definedName name="S" localSheetId="0">#REF!</definedName>
    <definedName name="S">#REF!</definedName>
  </definedNames>
  <calcPr calcId="145621"/>
</workbook>
</file>

<file path=xl/calcChain.xml><?xml version="1.0" encoding="utf-8"?>
<calcChain xmlns="http://schemas.openxmlformats.org/spreadsheetml/2006/main">
  <c r="O49" i="3" l="1"/>
  <c r="L49" i="3"/>
  <c r="I49" i="3"/>
  <c r="H49" i="3"/>
  <c r="G49" i="3"/>
  <c r="F49" i="3"/>
  <c r="K48" i="3"/>
  <c r="M48" i="3" s="1"/>
  <c r="M47" i="3"/>
  <c r="K47" i="3"/>
  <c r="K46" i="3"/>
  <c r="M46" i="3" s="1"/>
  <c r="M45" i="3"/>
  <c r="K45" i="3"/>
  <c r="K44" i="3"/>
  <c r="M44" i="3" s="1"/>
  <c r="K43" i="3"/>
  <c r="M43" i="3" s="1"/>
  <c r="K42" i="3"/>
  <c r="M42" i="3" s="1"/>
  <c r="C49" i="3"/>
  <c r="J49" i="3"/>
  <c r="E49" i="3"/>
  <c r="K40" i="3"/>
  <c r="M40" i="3" s="1"/>
  <c r="K39" i="3"/>
  <c r="M39" i="3" s="1"/>
  <c r="O22" i="3"/>
  <c r="J22" i="3"/>
  <c r="I22" i="3"/>
  <c r="H22" i="3"/>
  <c r="G22" i="3"/>
  <c r="F22" i="3"/>
  <c r="E22" i="3"/>
  <c r="D22" i="3"/>
  <c r="L21" i="3"/>
  <c r="L20" i="3"/>
  <c r="L19" i="3"/>
  <c r="K22" i="3"/>
  <c r="C22" i="3"/>
  <c r="L17" i="3"/>
  <c r="L16" i="3"/>
  <c r="L15" i="3"/>
  <c r="L14" i="3"/>
  <c r="L13" i="3"/>
  <c r="L12" i="3"/>
  <c r="E41" i="1"/>
  <c r="J41" i="1"/>
  <c r="C44" i="1"/>
  <c r="C42" i="1"/>
  <c r="L18" i="3" l="1"/>
  <c r="L22" i="3" s="1"/>
  <c r="K41" i="3"/>
  <c r="M41" i="3" s="1"/>
  <c r="M49" i="3" s="1"/>
  <c r="K49" i="3" l="1"/>
  <c r="K20" i="1" l="1"/>
  <c r="K18" i="1"/>
  <c r="C18" i="1" l="1"/>
  <c r="D22" i="1" l="1"/>
  <c r="E22" i="1"/>
  <c r="F22" i="1"/>
  <c r="G22" i="1"/>
  <c r="H22" i="1"/>
  <c r="I22" i="1"/>
  <c r="J22" i="1"/>
  <c r="K22" i="1"/>
  <c r="C22" i="1"/>
  <c r="O49" i="1"/>
  <c r="J49" i="1"/>
  <c r="I49" i="1"/>
  <c r="H49" i="1"/>
  <c r="G49" i="1"/>
  <c r="F49" i="1"/>
  <c r="E49" i="1"/>
  <c r="K48" i="1"/>
  <c r="M48" i="1" s="1"/>
  <c r="K47" i="1"/>
  <c r="M47" i="1" s="1"/>
  <c r="K46" i="1"/>
  <c r="K45" i="1"/>
  <c r="M45" i="1" s="1"/>
  <c r="K44" i="1"/>
  <c r="C49" i="1"/>
  <c r="K43" i="1"/>
  <c r="M43" i="1" s="1"/>
  <c r="K42" i="1"/>
  <c r="M42" i="1" s="1"/>
  <c r="K41" i="1"/>
  <c r="M41" i="1" s="1"/>
  <c r="K40" i="1"/>
  <c r="M40" i="1" s="1"/>
  <c r="K39" i="1"/>
  <c r="M39" i="1" s="1"/>
  <c r="O22" i="1"/>
  <c r="L21" i="1"/>
  <c r="L20" i="1"/>
  <c r="L19" i="1"/>
  <c r="L18" i="1"/>
  <c r="L17" i="1"/>
  <c r="L15" i="1"/>
  <c r="L13" i="1"/>
  <c r="L12" i="1"/>
  <c r="M46" i="1" l="1"/>
  <c r="L49" i="1"/>
  <c r="L16" i="1"/>
  <c r="M44" i="1"/>
  <c r="K49" i="1"/>
  <c r="L14" i="1"/>
  <c r="M49" i="1" l="1"/>
  <c r="L22" i="1"/>
</calcChain>
</file>

<file path=xl/comments1.xml><?xml version="1.0" encoding="utf-8"?>
<comments xmlns="http://schemas.openxmlformats.org/spreadsheetml/2006/main">
  <authors>
    <author>rmartinez</author>
  </authors>
  <commentList>
    <comment ref="I18" authorId="0">
      <text>
        <r>
          <rPr>
            <b/>
            <sz val="9"/>
            <color indexed="81"/>
            <rFont val="Tahoma"/>
            <family val="2"/>
          </rPr>
          <t>338 a 337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cta 18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inc. Act fijo+cta 
141105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>adelanto x valorizaciones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anticipos+transf ctas</t>
        </r>
      </text>
    </comment>
  </commentList>
</comments>
</file>

<file path=xl/comments2.xml><?xml version="1.0" encoding="utf-8"?>
<comments xmlns="http://schemas.openxmlformats.org/spreadsheetml/2006/main">
  <authors>
    <author>rmartinez</author>
  </authors>
  <commentList>
    <comment ref="I18" authorId="0">
      <text>
        <r>
          <rPr>
            <b/>
            <sz val="9"/>
            <color indexed="81"/>
            <rFont val="Tahoma"/>
            <family val="2"/>
          </rPr>
          <t>338 a 337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cta 18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inc. Act fijo+cta 
141105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>adelanto x valorizaciones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anticipos+transf ctas</t>
        </r>
      </text>
    </comment>
  </commentList>
</comments>
</file>

<file path=xl/sharedStrings.xml><?xml version="1.0" encoding="utf-8"?>
<sst xmlns="http://schemas.openxmlformats.org/spreadsheetml/2006/main" count="152" uniqueCount="55">
  <si>
    <t xml:space="preserve"> </t>
  </si>
  <si>
    <t>MOVIMIENTO DE INMUEBLES, MAQUINARIA Y EQUIPO</t>
  </si>
  <si>
    <t>Clase de Activo Fijo</t>
  </si>
  <si>
    <t>Cuenta contable</t>
  </si>
  <si>
    <t>ADICIONES</t>
  </si>
  <si>
    <t>RETIROS</t>
  </si>
  <si>
    <t>SALDOS SEGÚN EEFF AL QUE SE DEBE LLEGAR</t>
  </si>
  <si>
    <t>Compras y Mejoras</t>
  </si>
  <si>
    <t>Aportes</t>
  </si>
  <si>
    <t>Reorganiz.de Sociedades</t>
  </si>
  <si>
    <t>Incremento por revaluac.voluntaria</t>
  </si>
  <si>
    <t>Otras</t>
  </si>
  <si>
    <t>Ventas</t>
  </si>
  <si>
    <t>Otros</t>
  </si>
  <si>
    <t>Costo</t>
  </si>
  <si>
    <t>Incremento Mayor valor</t>
  </si>
  <si>
    <t>Terrenos</t>
  </si>
  <si>
    <t>Maquinaria, Equipo y otras unid.de explotación</t>
  </si>
  <si>
    <t>Unidades de Transporte</t>
  </si>
  <si>
    <t>Muebles y Enseres</t>
  </si>
  <si>
    <t>Equipos Diversos</t>
  </si>
  <si>
    <t>Unidades de reemplazo</t>
  </si>
  <si>
    <t>Unidades por recibir</t>
  </si>
  <si>
    <t>Trabajos en curso</t>
  </si>
  <si>
    <t>TOTAL SALDOS</t>
  </si>
  <si>
    <t>(A)</t>
  </si>
  <si>
    <t>(B)</t>
  </si>
  <si>
    <t>(C )</t>
  </si>
  <si>
    <t>A + B - C</t>
  </si>
  <si>
    <t>MOVIMIENTO DE LA DEPRECIACION ACUMULADA INMUEBLES, MAQUINARIA Y EQUIPO</t>
  </si>
  <si>
    <t>Total Cargos del período</t>
  </si>
  <si>
    <t>Retiros por Ventas y otros</t>
  </si>
  <si>
    <t>SALDOS SEGÚN ESTADOS FINANCIEROS AL QUE SE DEBE LLEGAR</t>
  </si>
  <si>
    <t>Incremento por revaluac. voluntaria</t>
  </si>
  <si>
    <t>Edificios y otras construcciones</t>
  </si>
  <si>
    <t>Maquinaria y equipos de explotación</t>
  </si>
  <si>
    <t>Unidades de Reemplazo</t>
  </si>
  <si>
    <t>a</t>
  </si>
  <si>
    <t>b</t>
  </si>
  <si>
    <t>c</t>
  </si>
  <si>
    <t>d</t>
  </si>
  <si>
    <t>e</t>
  </si>
  <si>
    <t>f</t>
  </si>
  <si>
    <t>a+b+c+d+e+f</t>
  </si>
  <si>
    <t>Valor Histórico al 31.12.2015</t>
  </si>
  <si>
    <t>DETALLE CASILLA Nº 383 PDT-RENTA ANUAL 2015</t>
  </si>
  <si>
    <t>DETALLE CASILLA Nº 382 PDT-RENTA ANUAL 2015</t>
  </si>
  <si>
    <t>Edificios y otras Construcciones</t>
  </si>
  <si>
    <t>Saldos iniciales al 01.01.2015</t>
  </si>
  <si>
    <t>Saldos iniciales al 01.01.2015 según EEFF</t>
  </si>
  <si>
    <t>Saldos Finales al 31.12.2015</t>
  </si>
  <si>
    <t>% Depreciación</t>
  </si>
  <si>
    <t>CARGO POR DEPRECIACIÓN DEL PERIODO</t>
  </si>
  <si>
    <t>De Saldos Iniciales</t>
  </si>
  <si>
    <t>Compras, Mejoras y Aportes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</si>
</sst>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3" formatCode="_ * #,##0.00_ ;_ * \-#,##0.00_ ;_ * &quot;-&quot;??_ ;_ @_ "/>
    <numFmt numFmtId="164" formatCode="#,##0.0_);\(#,##0.0\)"/>
    <numFmt numFmtId="165" formatCode="&quot;$&quot;#,##0.0000_);\(&quot;$&quot;#,##0.0000\)"/>
    <numFmt numFmtId="166" formatCode="#,##0.0"/>
    <numFmt numFmtId="167" formatCode="_-* #,##0_-;\-* #,##0_-;_-* &quot;-&quot;_-;_-@_-"/>
    <numFmt numFmtId="168" formatCode="General_)"/>
    <numFmt numFmtId="169" formatCode="&quot;S/.&quot;\ #,##0.00_);\(&quot;S/.&quot;\ #,##0.00\)"/>
    <numFmt numFmtId="170" formatCode="&quot;$&quot;#,##0_);[Red]\(&quot;$&quot;#,##0\)"/>
    <numFmt numFmtId="171" formatCode="_(&quot;$&quot;* #,##0.00_);_(&quot;$&quot;* \(#,##0.00\);_(&quot;$&quot;* &quot;-&quot;??_);_(@_)"/>
    <numFmt numFmtId="172" formatCode="_-[$€]\ * #,##0.00_-;\-[$€]\ * #,##0.00_-;_-[$€]\ * &quot;-&quot;??_-;_-@_-"/>
    <numFmt numFmtId="173" formatCode="_(* #,##0.00_);_(* \(#,##0.00\);_(* \-??_);_(@_)"/>
    <numFmt numFmtId="174" formatCode="_-* #,##0.00_-;\-* #,##0.00_-;_-* &quot;-&quot;??_-;_-@_-"/>
    <numFmt numFmtId="175" formatCode="_(* #,##0.00_);_(* \(#,##0.00\);_(* &quot;-&quot;??_);_(@_)"/>
    <numFmt numFmtId="176" formatCode="_-* #,##0\ _F_-;\-* #,##0\ _F_-;_-* &quot;-&quot;\ _F_-;_-@_-"/>
    <numFmt numFmtId="177" formatCode="_-* #,##0.00\ _F_-;\-* #,##0.00\ _F_-;_-* &quot;-&quot;??\ _F_-;_-@_-"/>
    <numFmt numFmtId="178" formatCode="_-* #,##0\ &quot;F&quot;_-;\-* #,##0\ &quot;F&quot;_-;_-* &quot;-&quot;\ &quot;F&quot;_-;_-@_-"/>
    <numFmt numFmtId="179" formatCode="_-* #,##0.00\ &quot;F&quot;_-;\-* #,##0.00\ &quot;F&quot;_-;_-* &quot;-&quot;??\ &quot;F&quot;_-;_-@_-"/>
    <numFmt numFmtId="180" formatCode="0.0000"/>
    <numFmt numFmtId="181" formatCode="&quot;$&quot;#,##0_);\(&quot;$&quot;#,##0\)"/>
    <numFmt numFmtId="182" formatCode="mm/dd/\y\y"/>
    <numFmt numFmtId="183" formatCode="_ * #,##0_ ;_ * \-#,##0_ ;_ * &quot;-&quot;??_ ;_ @_ 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color indexed="8"/>
      <name val="Bookman Old Style"/>
      <family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Brush Script"/>
      <family val="4"/>
    </font>
    <font>
      <b/>
      <sz val="10"/>
      <name val="Arial"/>
      <family val="2"/>
    </font>
    <font>
      <b/>
      <sz val="8"/>
      <name val="Arial"/>
      <family val="2"/>
    </font>
    <font>
      <b/>
      <sz val="7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8"/>
      <name val="Times New Roman"/>
      <family val="1"/>
    </font>
    <font>
      <sz val="12"/>
      <name val="Arial"/>
      <family val="2"/>
    </font>
    <font>
      <sz val="72"/>
      <name val="Arial"/>
      <family val="2"/>
    </font>
    <font>
      <sz val="10"/>
      <name val="MS Sans Serif"/>
      <family val="2"/>
    </font>
    <font>
      <sz val="12"/>
      <color indexed="24"/>
      <name val="Arial"/>
      <family val="2"/>
    </font>
    <font>
      <sz val="10"/>
      <name val="BERNHARD"/>
    </font>
    <font>
      <sz val="10"/>
      <name val="Helv"/>
    </font>
    <font>
      <sz val="10"/>
      <name val="MS Serif"/>
      <family val="1"/>
    </font>
    <font>
      <sz val="10"/>
      <name val="Courier"/>
      <family val="3"/>
    </font>
    <font>
      <b/>
      <u/>
      <sz val="8"/>
      <name val="Tms Rmn"/>
    </font>
    <font>
      <sz val="8"/>
      <name val="Tms Rmn"/>
    </font>
    <font>
      <b/>
      <sz val="12"/>
      <color indexed="24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sz val="10"/>
      <color indexed="2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name val="Helv"/>
    </font>
    <font>
      <sz val="12"/>
      <color indexed="9"/>
      <name val="Helv"/>
    </font>
    <font>
      <sz val="7"/>
      <name val="Small Fonts"/>
      <family val="2"/>
    </font>
    <font>
      <sz val="10"/>
      <color theme="1"/>
      <name val="Arial"/>
      <family val="2"/>
    </font>
    <font>
      <b/>
      <i/>
      <sz val="8"/>
      <name val="Tms Rmn"/>
    </font>
    <font>
      <sz val="11"/>
      <name val="‚l‚r –¾’©"/>
      <charset val="128"/>
    </font>
    <font>
      <sz val="10"/>
      <name val="Tms Rmn"/>
    </font>
    <font>
      <b/>
      <sz val="8"/>
      <name val="Tms Rmn"/>
    </font>
    <font>
      <sz val="8"/>
      <name val="Helv"/>
    </font>
    <font>
      <b/>
      <sz val="8"/>
      <color indexed="8"/>
      <name val="Helv"/>
    </font>
    <font>
      <b/>
      <sz val="9"/>
      <name val="Bookman"/>
    </font>
    <font>
      <sz val="9"/>
      <color theme="1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gray125">
        <fgColor indexed="8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</borders>
  <cellStyleXfs count="103">
    <xf numFmtId="0" fontId="0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0" fontId="13" fillId="0" borderId="0">
      <alignment horizontal="center" wrapText="1"/>
      <protection locked="0"/>
    </xf>
    <xf numFmtId="165" fontId="3" fillId="0" borderId="0" applyFill="0" applyBorder="0" applyAlignment="0"/>
    <xf numFmtId="0" fontId="14" fillId="0" borderId="0"/>
    <xf numFmtId="166" fontId="15" fillId="0" borderId="0" applyFill="0" applyBorder="0" applyAlignment="0" applyProtection="0"/>
    <xf numFmtId="38" fontId="16" fillId="0" borderId="0" applyFont="0" applyFill="0" applyBorder="0" applyAlignment="0" applyProtection="0"/>
    <xf numFmtId="167" fontId="3" fillId="0" borderId="0" applyFont="0" applyFill="0" applyBorder="0" applyAlignment="0" applyProtection="0"/>
    <xf numFmtId="17" fontId="17" fillId="0" borderId="0" applyFont="0" applyFill="0" applyBorder="0" applyAlignment="0" applyProtection="0"/>
    <xf numFmtId="0" fontId="18" fillId="0" borderId="0"/>
    <xf numFmtId="0" fontId="19" fillId="0" borderId="0"/>
    <xf numFmtId="3" fontId="14" fillId="0" borderId="0" applyFont="0" applyFill="0" applyBorder="0" applyAlignment="0" applyProtection="0"/>
    <xf numFmtId="0" fontId="18" fillId="0" borderId="0"/>
    <xf numFmtId="0" fontId="19" fillId="0" borderId="0"/>
    <xf numFmtId="0" fontId="20" fillId="0" borderId="0" applyNumberFormat="0" applyAlignment="0">
      <alignment horizontal="left"/>
    </xf>
    <xf numFmtId="0" fontId="21" fillId="0" borderId="0" applyNumberFormat="0" applyAlignment="0"/>
    <xf numFmtId="168" fontId="22" fillId="0" borderId="0"/>
    <xf numFmtId="168" fontId="23" fillId="0" borderId="0"/>
    <xf numFmtId="169" fontId="14" fillId="0" borderId="0" applyFill="0" applyBorder="0" applyAlignment="0" applyProtection="0"/>
    <xf numFmtId="170" fontId="16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4" fontId="17" fillId="0" borderId="0" applyFont="0" applyFill="0" applyBorder="0" applyAlignment="0" applyProtection="0"/>
    <xf numFmtId="0" fontId="25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7" fillId="0" borderId="0" applyNumberFormat="0" applyAlignment="0">
      <alignment horizontal="left"/>
    </xf>
    <xf numFmtId="172" fontId="3" fillId="0" borderId="0" applyFont="0" applyFill="0" applyBorder="0" applyAlignment="0" applyProtection="0"/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2" fontId="28" fillId="0" borderId="0" applyFont="0" applyFill="0" applyBorder="0" applyAlignment="0" applyProtection="0"/>
    <xf numFmtId="38" fontId="29" fillId="3" borderId="0" applyNumberFormat="0" applyBorder="0" applyAlignment="0" applyProtection="0"/>
    <xf numFmtId="0" fontId="30" fillId="0" borderId="10" applyNumberFormat="0" applyAlignment="0" applyProtection="0">
      <alignment horizontal="left" vertical="center"/>
    </xf>
    <xf numFmtId="0" fontId="30" fillId="0" borderId="9">
      <alignment horizontal="left" vertical="center"/>
    </xf>
    <xf numFmtId="3" fontId="17" fillId="0" borderId="0" applyFont="0" applyFill="0" applyBorder="0" applyAlignment="0" applyProtection="0"/>
    <xf numFmtId="2" fontId="17" fillId="0" borderId="0" applyFont="0" applyFill="0" applyBorder="0" applyAlignment="0" applyProtection="0"/>
    <xf numFmtId="0" fontId="31" fillId="0" borderId="0" applyProtection="0"/>
    <xf numFmtId="0" fontId="30" fillId="0" borderId="0" applyProtection="0"/>
    <xf numFmtId="10" fontId="29" fillId="4" borderId="1" applyNumberFormat="0" applyBorder="0" applyAlignment="0" applyProtection="0"/>
    <xf numFmtId="164" fontId="32" fillId="5" borderId="0"/>
    <xf numFmtId="164" fontId="33" fillId="6" borderId="0"/>
    <xf numFmtId="43" fontId="2" fillId="0" borderId="0" applyFont="0" applyFill="0" applyBorder="0" applyAlignment="0" applyProtection="0"/>
    <xf numFmtId="0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4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25" fillId="0" borderId="0">
      <protection locked="0"/>
    </xf>
    <xf numFmtId="37" fontId="34" fillId="0" borderId="0"/>
    <xf numFmtId="0" fontId="21" fillId="0" borderId="0"/>
    <xf numFmtId="180" fontId="3" fillId="0" borderId="0"/>
    <xf numFmtId="0" fontId="3" fillId="0" borderId="0"/>
    <xf numFmtId="0" fontId="1" fillId="0" borderId="0"/>
    <xf numFmtId="0" fontId="35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168" fontId="36" fillId="0" borderId="0"/>
    <xf numFmtId="40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14" fontId="13" fillId="0" borderId="0">
      <alignment horizontal="center" wrapText="1"/>
      <protection locked="0"/>
    </xf>
    <xf numFmtId="10" fontId="14" fillId="0" borderId="0" applyFill="0" applyBorder="0" applyAlignment="0" applyProtection="0"/>
    <xf numFmtId="10" fontId="3" fillId="0" borderId="0" applyFont="0" applyFill="0" applyBorder="0" applyAlignment="0" applyProtection="0"/>
    <xf numFmtId="181" fontId="38" fillId="0" borderId="0"/>
    <xf numFmtId="0" fontId="13" fillId="0" borderId="11" applyNumberFormat="0" applyAlignment="0"/>
    <xf numFmtId="0" fontId="16" fillId="0" borderId="0" applyNumberFormat="0" applyFont="0" applyFill="0" applyBorder="0" applyAlignment="0" applyProtection="0">
      <alignment horizontal="left"/>
    </xf>
    <xf numFmtId="168" fontId="39" fillId="7" borderId="0"/>
    <xf numFmtId="182" fontId="40" fillId="0" borderId="0" applyNumberFormat="0" applyFill="0" applyBorder="0" applyAlignment="0" applyProtection="0">
      <alignment horizontal="left"/>
    </xf>
    <xf numFmtId="38" fontId="40" fillId="0" borderId="0"/>
    <xf numFmtId="40" fontId="41" fillId="0" borderId="0" applyBorder="0">
      <alignment horizontal="right"/>
    </xf>
    <xf numFmtId="168" fontId="42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1"/>
    <xf numFmtId="0" fontId="3" fillId="0" borderId="0" xfId="2" applyFont="1"/>
    <xf numFmtId="0" fontId="3" fillId="0" borderId="0" xfId="2"/>
    <xf numFmtId="0" fontId="4" fillId="0" borderId="0" xfId="2" applyNumberFormat="1" applyFont="1" applyFill="1" applyBorder="1"/>
    <xf numFmtId="0" fontId="5" fillId="0" borderId="0" xfId="2" applyNumberFormat="1" applyFont="1" applyFill="1" applyBorder="1"/>
    <xf numFmtId="0" fontId="6" fillId="0" borderId="0" xfId="2" applyNumberFormat="1" applyFont="1" applyFill="1" applyBorder="1"/>
    <xf numFmtId="0" fontId="7" fillId="0" borderId="0" xfId="2" applyNumberFormat="1" applyFont="1" applyFill="1" applyBorder="1" applyAlignment="1">
      <alignment horizontal="left"/>
    </xf>
    <xf numFmtId="0" fontId="8" fillId="0" borderId="0" xfId="2" applyFont="1" applyAlignment="1">
      <alignment horizontal="center"/>
    </xf>
    <xf numFmtId="0" fontId="9" fillId="0" borderId="0" xfId="2" applyFont="1"/>
    <xf numFmtId="0" fontId="3" fillId="0" borderId="1" xfId="2" applyFont="1" applyBorder="1"/>
    <xf numFmtId="0" fontId="3" fillId="0" borderId="1" xfId="2" applyFont="1" applyBorder="1" applyAlignment="1">
      <alignment horizontal="center"/>
    </xf>
    <xf numFmtId="3" fontId="11" fillId="0" borderId="0" xfId="2" applyNumberFormat="1" applyFont="1" applyBorder="1"/>
    <xf numFmtId="4" fontId="3" fillId="0" borderId="1" xfId="2" applyNumberFormat="1" applyFont="1" applyBorder="1" applyAlignment="1">
      <alignment horizontal="center"/>
    </xf>
    <xf numFmtId="3" fontId="11" fillId="0" borderId="0" xfId="3" applyNumberFormat="1" applyFont="1" applyBorder="1"/>
    <xf numFmtId="0" fontId="8" fillId="0" borderId="1" xfId="2" applyFont="1" applyBorder="1" applyAlignment="1">
      <alignment horizontal="center"/>
    </xf>
    <xf numFmtId="4" fontId="8" fillId="0" borderId="1" xfId="2" applyNumberFormat="1" applyFont="1" applyBorder="1" applyAlignment="1">
      <alignment horizontal="center"/>
    </xf>
    <xf numFmtId="0" fontId="8" fillId="0" borderId="0" xfId="2" applyFont="1"/>
    <xf numFmtId="3" fontId="12" fillId="0" borderId="7" xfId="2" applyNumberFormat="1" applyFont="1" applyBorder="1" applyAlignment="1"/>
    <xf numFmtId="4" fontId="8" fillId="0" borderId="0" xfId="2" applyNumberFormat="1" applyFont="1" applyBorder="1" applyAlignment="1">
      <alignment horizontal="center"/>
    </xf>
    <xf numFmtId="0" fontId="3" fillId="0" borderId="0" xfId="2" applyAlignment="1">
      <alignment horizontal="center"/>
    </xf>
    <xf numFmtId="0" fontId="11" fillId="0" borderId="0" xfId="2" applyFont="1" applyBorder="1"/>
    <xf numFmtId="3" fontId="12" fillId="0" borderId="7" xfId="2" applyNumberFormat="1" applyFont="1" applyBorder="1" applyAlignment="1">
      <alignment horizontal="right"/>
    </xf>
    <xf numFmtId="4" fontId="8" fillId="0" borderId="0" xfId="2" applyNumberFormat="1" applyFont="1" applyBorder="1"/>
    <xf numFmtId="0" fontId="8" fillId="0" borderId="0" xfId="2" applyFont="1" applyAlignment="1">
      <alignment horizontal="center"/>
    </xf>
    <xf numFmtId="4" fontId="8" fillId="0" borderId="0" xfId="2" applyNumberFormat="1" applyFont="1" applyBorder="1" applyAlignment="1">
      <alignment horizontal="center"/>
    </xf>
    <xf numFmtId="183" fontId="3" fillId="0" borderId="0" xfId="102" applyNumberFormat="1" applyFont="1"/>
    <xf numFmtId="183" fontId="5" fillId="0" borderId="0" xfId="102" applyNumberFormat="1" applyFont="1" applyFill="1" applyBorder="1"/>
    <xf numFmtId="183" fontId="6" fillId="0" borderId="0" xfId="102" applyNumberFormat="1" applyFont="1" applyFill="1" applyBorder="1"/>
    <xf numFmtId="183" fontId="8" fillId="0" borderId="0" xfId="102" applyNumberFormat="1" applyFont="1" applyAlignment="1">
      <alignment horizontal="center"/>
    </xf>
    <xf numFmtId="183" fontId="3" fillId="0" borderId="1" xfId="102" applyNumberFormat="1" applyFont="1" applyBorder="1" applyAlignment="1">
      <alignment horizontal="right"/>
    </xf>
    <xf numFmtId="183" fontId="8" fillId="0" borderId="0" xfId="102" applyNumberFormat="1" applyFont="1" applyBorder="1" applyAlignment="1">
      <alignment horizontal="center"/>
    </xf>
    <xf numFmtId="183" fontId="3" fillId="0" borderId="0" xfId="102" applyNumberFormat="1" applyFont="1" applyAlignment="1">
      <alignment horizontal="center"/>
    </xf>
    <xf numFmtId="183" fontId="8" fillId="0" borderId="1" xfId="102" applyNumberFormat="1" applyFont="1" applyBorder="1" applyAlignment="1">
      <alignment horizontal="right"/>
    </xf>
    <xf numFmtId="183" fontId="12" fillId="0" borderId="1" xfId="102" applyNumberFormat="1" applyFont="1" applyBorder="1" applyAlignment="1">
      <alignment horizontal="center"/>
    </xf>
    <xf numFmtId="183" fontId="3" fillId="0" borderId="1" xfId="102" applyNumberFormat="1" applyFont="1" applyBorder="1"/>
    <xf numFmtId="183" fontId="3" fillId="0" borderId="1" xfId="102" applyNumberFormat="1" applyFont="1" applyBorder="1" applyAlignment="1">
      <alignment horizontal="center"/>
    </xf>
    <xf numFmtId="183" fontId="8" fillId="0" borderId="1" xfId="102" applyNumberFormat="1" applyFont="1" applyBorder="1" applyAlignment="1">
      <alignment horizontal="center"/>
    </xf>
    <xf numFmtId="183" fontId="8" fillId="0" borderId="0" xfId="102" applyNumberFormat="1" applyFont="1" applyBorder="1"/>
    <xf numFmtId="183" fontId="8" fillId="0" borderId="0" xfId="102" applyNumberFormat="1" applyFont="1"/>
    <xf numFmtId="183" fontId="12" fillId="0" borderId="0" xfId="102" applyNumberFormat="1" applyFont="1" applyBorder="1" applyAlignment="1">
      <alignment horizontal="center"/>
    </xf>
    <xf numFmtId="183" fontId="46" fillId="0" borderId="1" xfId="102" applyNumberFormat="1" applyFont="1" applyBorder="1" applyAlignment="1"/>
    <xf numFmtId="183" fontId="43" fillId="8" borderId="1" xfId="102" applyNumberFormat="1" applyFont="1" applyFill="1" applyBorder="1" applyAlignment="1">
      <alignment horizontal="justify" vertical="center" wrapText="1"/>
    </xf>
    <xf numFmtId="183" fontId="43" fillId="0" borderId="1" xfId="102" applyNumberFormat="1" applyFont="1" applyBorder="1" applyAlignment="1">
      <alignment vertical="center"/>
    </xf>
    <xf numFmtId="183" fontId="43" fillId="0" borderId="1" xfId="102" applyNumberFormat="1" applyFont="1" applyBorder="1" applyAlignment="1">
      <alignment horizontal="right" vertical="center"/>
    </xf>
    <xf numFmtId="183" fontId="44" fillId="0" borderId="1" xfId="102" applyNumberFormat="1" applyFont="1" applyBorder="1" applyAlignment="1">
      <alignment horizontal="right" vertical="center"/>
    </xf>
    <xf numFmtId="183" fontId="43" fillId="0" borderId="6" xfId="102" applyNumberFormat="1" applyFont="1" applyBorder="1" applyAlignment="1">
      <alignment vertical="center"/>
    </xf>
    <xf numFmtId="183" fontId="45" fillId="0" borderId="1" xfId="102" applyNumberFormat="1" applyFont="1" applyBorder="1" applyAlignment="1">
      <alignment horizontal="right" vertical="center"/>
    </xf>
    <xf numFmtId="183" fontId="3" fillId="0" borderId="0" xfId="2" applyNumberFormat="1" applyFont="1"/>
    <xf numFmtId="183" fontId="43" fillId="0" borderId="1" xfId="102" applyNumberFormat="1" applyFont="1" applyFill="1" applyBorder="1" applyAlignment="1">
      <alignment vertical="center"/>
    </xf>
    <xf numFmtId="183" fontId="43" fillId="0" borderId="0" xfId="102" applyNumberFormat="1" applyFont="1" applyAlignment="1">
      <alignment vertical="center"/>
    </xf>
    <xf numFmtId="183" fontId="43" fillId="0" borderId="1" xfId="102" applyNumberFormat="1" applyFont="1" applyFill="1" applyBorder="1" applyAlignment="1">
      <alignment horizontal="justify" vertical="center" wrapText="1"/>
    </xf>
    <xf numFmtId="183" fontId="9" fillId="0" borderId="0" xfId="102" applyNumberFormat="1" applyFont="1"/>
    <xf numFmtId="183" fontId="9" fillId="2" borderId="2" xfId="102" applyNumberFormat="1" applyFont="1" applyFill="1" applyBorder="1" applyAlignment="1">
      <alignment horizontal="center" vertical="center" wrapText="1"/>
    </xf>
    <xf numFmtId="183" fontId="9" fillId="2" borderId="3" xfId="102" applyNumberFormat="1" applyFont="1" applyFill="1" applyBorder="1" applyAlignment="1">
      <alignment horizontal="center" vertical="center" wrapText="1"/>
    </xf>
    <xf numFmtId="183" fontId="9" fillId="2" borderId="4" xfId="102" applyNumberFormat="1" applyFont="1" applyFill="1" applyBorder="1" applyAlignment="1">
      <alignment horizontal="center" vertical="center" wrapText="1"/>
    </xf>
    <xf numFmtId="183" fontId="8" fillId="0" borderId="0" xfId="102" applyNumberFormat="1" applyFont="1" applyBorder="1" applyAlignment="1">
      <alignment horizontal="center"/>
    </xf>
    <xf numFmtId="183" fontId="9" fillId="2" borderId="1" xfId="102" applyNumberFormat="1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center" vertical="justify" wrapText="1"/>
    </xf>
    <xf numFmtId="0" fontId="10" fillId="2" borderId="5" xfId="2" applyFont="1" applyFill="1" applyBorder="1" applyAlignment="1">
      <alignment horizontal="center" vertical="justify" wrapText="1"/>
    </xf>
    <xf numFmtId="183" fontId="8" fillId="2" borderId="8" xfId="102" applyNumberFormat="1" applyFont="1" applyFill="1" applyBorder="1" applyAlignment="1">
      <alignment horizontal="center"/>
    </xf>
    <xf numFmtId="183" fontId="8" fillId="2" borderId="9" xfId="102" applyNumberFormat="1" applyFont="1" applyFill="1" applyBorder="1" applyAlignment="1">
      <alignment horizontal="center"/>
    </xf>
    <xf numFmtId="183" fontId="8" fillId="2" borderId="6" xfId="102" applyNumberFormat="1" applyFont="1" applyFill="1" applyBorder="1" applyAlignment="1">
      <alignment horizontal="center"/>
    </xf>
    <xf numFmtId="183" fontId="9" fillId="2" borderId="1" xfId="102" applyNumberFormat="1" applyFont="1" applyFill="1" applyBorder="1" applyAlignment="1">
      <alignment horizontal="center"/>
    </xf>
    <xf numFmtId="183" fontId="8" fillId="0" borderId="0" xfId="102" applyNumberFormat="1" applyFont="1" applyAlignment="1">
      <alignment horizontal="center"/>
    </xf>
    <xf numFmtId="0" fontId="8" fillId="0" borderId="0" xfId="2" applyFont="1" applyAlignment="1">
      <alignment horizontal="center"/>
    </xf>
    <xf numFmtId="4" fontId="9" fillId="2" borderId="1" xfId="2" applyNumberFormat="1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4" fontId="9" fillId="2" borderId="2" xfId="2" applyNumberFormat="1" applyFont="1" applyFill="1" applyBorder="1" applyAlignment="1">
      <alignment horizontal="center" vertical="center" wrapText="1"/>
    </xf>
    <xf numFmtId="4" fontId="9" fillId="2" borderId="3" xfId="2" applyNumberFormat="1" applyFont="1" applyFill="1" applyBorder="1" applyAlignment="1">
      <alignment horizontal="center" vertical="center" wrapText="1"/>
    </xf>
    <xf numFmtId="4" fontId="9" fillId="2" borderId="4" xfId="2" applyNumberFormat="1" applyFont="1" applyFill="1" applyBorder="1" applyAlignment="1">
      <alignment horizontal="center" vertical="center" wrapText="1"/>
    </xf>
    <xf numFmtId="183" fontId="8" fillId="2" borderId="1" xfId="102" applyNumberFormat="1" applyFont="1" applyFill="1" applyBorder="1" applyAlignment="1">
      <alignment horizontal="center"/>
    </xf>
    <xf numFmtId="0" fontId="10" fillId="2" borderId="0" xfId="2" applyFont="1" applyFill="1" applyBorder="1" applyAlignment="1">
      <alignment horizontal="center" vertical="top" wrapText="1"/>
    </xf>
    <xf numFmtId="0" fontId="10" fillId="2" borderId="5" xfId="2" applyFont="1" applyFill="1" applyBorder="1" applyAlignment="1">
      <alignment horizontal="center" vertical="top" wrapText="1"/>
    </xf>
    <xf numFmtId="183" fontId="8" fillId="2" borderId="8" xfId="102" applyNumberFormat="1" applyFont="1" applyFill="1" applyBorder="1" applyAlignment="1">
      <alignment horizontal="center" vertical="center"/>
    </xf>
    <xf numFmtId="183" fontId="8" fillId="2" borderId="9" xfId="102" applyNumberFormat="1" applyFont="1" applyFill="1" applyBorder="1" applyAlignment="1">
      <alignment horizontal="center" vertical="center"/>
    </xf>
    <xf numFmtId="183" fontId="8" fillId="2" borderId="6" xfId="102" applyNumberFormat="1" applyFont="1" applyFill="1" applyBorder="1" applyAlignment="1">
      <alignment horizontal="center" vertical="center"/>
    </xf>
  </cellXfs>
  <cellStyles count="103">
    <cellStyle name="args.style" xfId="4"/>
    <cellStyle name="Calc Currency (0)" xfId="5"/>
    <cellStyle name="Cancel" xfId="6"/>
    <cellStyle name="Comma" xfId="7"/>
    <cellStyle name="Comma [0]" xfId="8"/>
    <cellStyle name="Comma_!!!GO" xfId="9"/>
    <cellStyle name="Comma0" xfId="10"/>
    <cellStyle name="Comma0 - Modelo1" xfId="11"/>
    <cellStyle name="Comma0 - Style1" xfId="12"/>
    <cellStyle name="Comma0_anexos MMM_fiscal20.08.03" xfId="13"/>
    <cellStyle name="Comma1 - Modelo2" xfId="14"/>
    <cellStyle name="Comma1 - Style2" xfId="15"/>
    <cellStyle name="Copied" xfId="16"/>
    <cellStyle name="COST1" xfId="17"/>
    <cellStyle name="CUADRO - Style1" xfId="18"/>
    <cellStyle name="CUERPO - Style2" xfId="19"/>
    <cellStyle name="Currency" xfId="20"/>
    <cellStyle name="Currency [0]" xfId="21"/>
    <cellStyle name="Currency_ SG&amp;A Bridge " xfId="22"/>
    <cellStyle name="Currency0" xfId="23"/>
    <cellStyle name="Date" xfId="24"/>
    <cellStyle name="Dia" xfId="25"/>
    <cellStyle name="Encabez1" xfId="26"/>
    <cellStyle name="Encabez2" xfId="27"/>
    <cellStyle name="Entered" xfId="28"/>
    <cellStyle name="Euro" xfId="29"/>
    <cellStyle name="F2" xfId="30"/>
    <cellStyle name="F3" xfId="31"/>
    <cellStyle name="F4" xfId="32"/>
    <cellStyle name="F5" xfId="33"/>
    <cellStyle name="F6" xfId="34"/>
    <cellStyle name="F7" xfId="35"/>
    <cellStyle name="F8" xfId="36"/>
    <cellStyle name="Fijo" xfId="37"/>
    <cellStyle name="Financiero" xfId="38"/>
    <cellStyle name="Fixed" xfId="39"/>
    <cellStyle name="Grey" xfId="40"/>
    <cellStyle name="Header1" xfId="41"/>
    <cellStyle name="Header2" xfId="42"/>
    <cellStyle name="Heading 1" xfId="43"/>
    <cellStyle name="Heading 2" xfId="44"/>
    <cellStyle name="HEADING1" xfId="45"/>
    <cellStyle name="HEADING2" xfId="46"/>
    <cellStyle name="Input [yellow]" xfId="47"/>
    <cellStyle name="Input Cells" xfId="48"/>
    <cellStyle name="Linked Cells" xfId="49"/>
    <cellStyle name="Millares" xfId="102" builtinId="3"/>
    <cellStyle name="Millares 2" xfId="50"/>
    <cellStyle name="Millares 2 2" xfId="51"/>
    <cellStyle name="Millares 2 3" xfId="52"/>
    <cellStyle name="Millares 3" xfId="3"/>
    <cellStyle name="Millares 3 2" xfId="53"/>
    <cellStyle name="Millares 4" xfId="54"/>
    <cellStyle name="Millares 5" xfId="55"/>
    <cellStyle name="Millares 6" xfId="56"/>
    <cellStyle name="Milliers [0]_!!!GO" xfId="57"/>
    <cellStyle name="Milliers_!!!GO" xfId="58"/>
    <cellStyle name="Monétaire [0]_!!!GO" xfId="59"/>
    <cellStyle name="Monétaire_!!!GO" xfId="60"/>
    <cellStyle name="Monetario" xfId="61"/>
    <cellStyle name="no dec" xfId="62"/>
    <cellStyle name="No-definido" xfId="63"/>
    <cellStyle name="Normal" xfId="0" builtinId="0"/>
    <cellStyle name="Normal - Style1" xfId="64"/>
    <cellStyle name="Normal 10" xfId="65"/>
    <cellStyle name="Normal 11" xfId="66"/>
    <cellStyle name="Normal 2" xfId="1"/>
    <cellStyle name="Normal 2 2" xfId="67"/>
    <cellStyle name="Normal 2 3" xfId="68"/>
    <cellStyle name="Normal 3" xfId="69"/>
    <cellStyle name="Normal 3 2" xfId="70"/>
    <cellStyle name="Normal 3 2 2" xfId="2"/>
    <cellStyle name="Normal 3 3" xfId="71"/>
    <cellStyle name="Normal 3 3 2" xfId="72"/>
    <cellStyle name="Normal 3 3 3" xfId="73"/>
    <cellStyle name="Normal 3 3 3 2" xfId="74"/>
    <cellStyle name="Normal 3 4" xfId="75"/>
    <cellStyle name="Normal 4" xfId="76"/>
    <cellStyle name="Normal 4 2" xfId="77"/>
    <cellStyle name="Normal 4 3" xfId="78"/>
    <cellStyle name="Normal 4 4" xfId="79"/>
    <cellStyle name="Normal 5" xfId="80"/>
    <cellStyle name="Normal 5 2" xfId="81"/>
    <cellStyle name="Normal 6" xfId="82"/>
    <cellStyle name="Normal 6 2" xfId="83"/>
    <cellStyle name="Normal 7" xfId="84"/>
    <cellStyle name="Normal 8" xfId="85"/>
    <cellStyle name="Normal 9" xfId="86"/>
    <cellStyle name="Normal 9 2" xfId="87"/>
    <cellStyle name="NOTAS - Style3" xfId="88"/>
    <cellStyle name="Œ…‹æØ‚è [0.00]_!!!GO" xfId="89"/>
    <cellStyle name="Œ…‹æØ‚è_!!!GO" xfId="90"/>
    <cellStyle name="per.style" xfId="91"/>
    <cellStyle name="Percent" xfId="92"/>
    <cellStyle name="Percent [2]" xfId="93"/>
    <cellStyle name="pricing" xfId="94"/>
    <cellStyle name="producto" xfId="95"/>
    <cellStyle name="PSChar" xfId="96"/>
    <cellStyle name="RECUAD - Style4" xfId="97"/>
    <cellStyle name="RevList" xfId="98"/>
    <cellStyle name="RM" xfId="99"/>
    <cellStyle name="Subtotal" xfId="100"/>
    <cellStyle name="TITULO - Style5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1</xdr:row>
      <xdr:rowOff>123825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58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2806</xdr:colOff>
      <xdr:row>22</xdr:row>
      <xdr:rowOff>53794</xdr:rowOff>
    </xdr:from>
    <xdr:to>
      <xdr:col>8</xdr:col>
      <xdr:colOff>717178</xdr:colOff>
      <xdr:row>23</xdr:row>
      <xdr:rowOff>11206</xdr:rowOff>
    </xdr:to>
    <xdr:sp macro="" textlink="">
      <xdr:nvSpPr>
        <xdr:cNvPr id="3" name="2 Cerrar llave"/>
        <xdr:cNvSpPr/>
      </xdr:nvSpPr>
      <xdr:spPr>
        <a:xfrm rot="16200000" flipH="1">
          <a:off x="7701249" y="-81799"/>
          <a:ext cx="128862" cy="765809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s-PE"/>
        </a:p>
      </xdr:txBody>
    </xdr:sp>
    <xdr:clientData/>
  </xdr:twoCellAnchor>
  <xdr:twoCellAnchor>
    <xdr:from>
      <xdr:col>9</xdr:col>
      <xdr:colOff>12330</xdr:colOff>
      <xdr:row>22</xdr:row>
      <xdr:rowOff>59957</xdr:rowOff>
    </xdr:from>
    <xdr:to>
      <xdr:col>10</xdr:col>
      <xdr:colOff>818030</xdr:colOff>
      <xdr:row>22</xdr:row>
      <xdr:rowOff>145679</xdr:rowOff>
    </xdr:to>
    <xdr:sp macro="" textlink="">
      <xdr:nvSpPr>
        <xdr:cNvPr id="4" name="3 Cerrar llave"/>
        <xdr:cNvSpPr/>
      </xdr:nvSpPr>
      <xdr:spPr>
        <a:xfrm rot="16200000" flipH="1">
          <a:off x="13650169" y="2919418"/>
          <a:ext cx="85722" cy="16248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s-P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1</xdr:row>
      <xdr:rowOff>123825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58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2806</xdr:colOff>
      <xdr:row>22</xdr:row>
      <xdr:rowOff>53794</xdr:rowOff>
    </xdr:from>
    <xdr:to>
      <xdr:col>8</xdr:col>
      <xdr:colOff>717178</xdr:colOff>
      <xdr:row>23</xdr:row>
      <xdr:rowOff>11206</xdr:rowOff>
    </xdr:to>
    <xdr:sp macro="" textlink="">
      <xdr:nvSpPr>
        <xdr:cNvPr id="3" name="2 Cerrar llave"/>
        <xdr:cNvSpPr/>
      </xdr:nvSpPr>
      <xdr:spPr>
        <a:xfrm rot="16200000" flipH="1">
          <a:off x="6377274" y="1194551"/>
          <a:ext cx="128862" cy="501014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s-PE"/>
        </a:p>
      </xdr:txBody>
    </xdr:sp>
    <xdr:clientData/>
  </xdr:twoCellAnchor>
  <xdr:twoCellAnchor>
    <xdr:from>
      <xdr:col>9</xdr:col>
      <xdr:colOff>12330</xdr:colOff>
      <xdr:row>22</xdr:row>
      <xdr:rowOff>59957</xdr:rowOff>
    </xdr:from>
    <xdr:to>
      <xdr:col>10</xdr:col>
      <xdr:colOff>818030</xdr:colOff>
      <xdr:row>22</xdr:row>
      <xdr:rowOff>145679</xdr:rowOff>
    </xdr:to>
    <xdr:sp macro="" textlink="">
      <xdr:nvSpPr>
        <xdr:cNvPr id="4" name="3 Cerrar llave"/>
        <xdr:cNvSpPr/>
      </xdr:nvSpPr>
      <xdr:spPr>
        <a:xfrm rot="16200000" flipH="1">
          <a:off x="9916369" y="2757493"/>
          <a:ext cx="85722" cy="18534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s-PE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53"/>
  <sheetViews>
    <sheetView tabSelected="1" topLeftCell="A13" zoomScaleNormal="100" workbookViewId="0">
      <selection activeCell="M49" sqref="M49"/>
    </sheetView>
  </sheetViews>
  <sheetFormatPr baseColWidth="10" defaultRowHeight="12.75"/>
  <cols>
    <col min="1" max="1" width="37.85546875" style="20" customWidth="1"/>
    <col min="2" max="2" width="8.42578125" style="3" customWidth="1"/>
    <col min="3" max="3" width="12.7109375" style="26" customWidth="1"/>
    <col min="4" max="4" width="13.42578125" style="32" customWidth="1"/>
    <col min="5" max="5" width="16.28515625" style="26" bestFit="1" customWidth="1"/>
    <col min="6" max="6" width="24.5703125" style="26" bestFit="1" customWidth="1"/>
    <col min="7" max="7" width="20.42578125" style="26" bestFit="1" customWidth="1"/>
    <col min="8" max="8" width="29.42578125" style="26" bestFit="1" customWidth="1"/>
    <col min="9" max="9" width="29.85546875" style="26" bestFit="1" customWidth="1"/>
    <col min="10" max="10" width="12.28515625" style="26" bestFit="1" customWidth="1"/>
    <col min="11" max="11" width="21.140625" style="26" bestFit="1" customWidth="1"/>
    <col min="12" max="12" width="23" style="26" bestFit="1" customWidth="1"/>
    <col min="13" max="13" width="22.85546875" style="26" bestFit="1" customWidth="1"/>
    <col min="14" max="14" width="1.140625" style="3" customWidth="1"/>
    <col min="15" max="15" width="0" style="3" hidden="1" customWidth="1"/>
    <col min="16" max="256" width="11.42578125" style="3"/>
    <col min="257" max="257" width="37.85546875" style="3" customWidth="1"/>
    <col min="258" max="258" width="8.42578125" style="3" customWidth="1"/>
    <col min="259" max="259" width="12.7109375" style="3" customWidth="1"/>
    <col min="260" max="260" width="13.42578125" style="3" customWidth="1"/>
    <col min="261" max="261" width="12.5703125" style="3" customWidth="1"/>
    <col min="262" max="262" width="13" style="3" customWidth="1"/>
    <col min="263" max="263" width="11.85546875" style="3" customWidth="1"/>
    <col min="264" max="264" width="13.5703125" style="3" customWidth="1"/>
    <col min="265" max="265" width="11.85546875" style="3" customWidth="1"/>
    <col min="266" max="266" width="15.7109375" style="3" customWidth="1"/>
    <col min="267" max="267" width="14.85546875" style="3" customWidth="1"/>
    <col min="268" max="268" width="12.7109375" style="3" customWidth="1"/>
    <col min="269" max="269" width="12.28515625" style="3" customWidth="1"/>
    <col min="270" max="270" width="1.140625" style="3" customWidth="1"/>
    <col min="271" max="271" width="0" style="3" hidden="1" customWidth="1"/>
    <col min="272" max="512" width="11.42578125" style="3"/>
    <col min="513" max="513" width="37.85546875" style="3" customWidth="1"/>
    <col min="514" max="514" width="8.42578125" style="3" customWidth="1"/>
    <col min="515" max="515" width="12.7109375" style="3" customWidth="1"/>
    <col min="516" max="516" width="13.42578125" style="3" customWidth="1"/>
    <col min="517" max="517" width="12.5703125" style="3" customWidth="1"/>
    <col min="518" max="518" width="13" style="3" customWidth="1"/>
    <col min="519" max="519" width="11.85546875" style="3" customWidth="1"/>
    <col min="520" max="520" width="13.5703125" style="3" customWidth="1"/>
    <col min="521" max="521" width="11.85546875" style="3" customWidth="1"/>
    <col min="522" max="522" width="15.7109375" style="3" customWidth="1"/>
    <col min="523" max="523" width="14.85546875" style="3" customWidth="1"/>
    <col min="524" max="524" width="12.7109375" style="3" customWidth="1"/>
    <col min="525" max="525" width="12.28515625" style="3" customWidth="1"/>
    <col min="526" max="526" width="1.140625" style="3" customWidth="1"/>
    <col min="527" max="527" width="0" style="3" hidden="1" customWidth="1"/>
    <col min="528" max="768" width="11.42578125" style="3"/>
    <col min="769" max="769" width="37.85546875" style="3" customWidth="1"/>
    <col min="770" max="770" width="8.42578125" style="3" customWidth="1"/>
    <col min="771" max="771" width="12.7109375" style="3" customWidth="1"/>
    <col min="772" max="772" width="13.42578125" style="3" customWidth="1"/>
    <col min="773" max="773" width="12.5703125" style="3" customWidth="1"/>
    <col min="774" max="774" width="13" style="3" customWidth="1"/>
    <col min="775" max="775" width="11.85546875" style="3" customWidth="1"/>
    <col min="776" max="776" width="13.5703125" style="3" customWidth="1"/>
    <col min="777" max="777" width="11.85546875" style="3" customWidth="1"/>
    <col min="778" max="778" width="15.7109375" style="3" customWidth="1"/>
    <col min="779" max="779" width="14.85546875" style="3" customWidth="1"/>
    <col min="780" max="780" width="12.7109375" style="3" customWidth="1"/>
    <col min="781" max="781" width="12.28515625" style="3" customWidth="1"/>
    <col min="782" max="782" width="1.140625" style="3" customWidth="1"/>
    <col min="783" max="783" width="0" style="3" hidden="1" customWidth="1"/>
    <col min="784" max="1024" width="11.42578125" style="3"/>
    <col min="1025" max="1025" width="37.85546875" style="3" customWidth="1"/>
    <col min="1026" max="1026" width="8.42578125" style="3" customWidth="1"/>
    <col min="1027" max="1027" width="12.7109375" style="3" customWidth="1"/>
    <col min="1028" max="1028" width="13.42578125" style="3" customWidth="1"/>
    <col min="1029" max="1029" width="12.5703125" style="3" customWidth="1"/>
    <col min="1030" max="1030" width="13" style="3" customWidth="1"/>
    <col min="1031" max="1031" width="11.85546875" style="3" customWidth="1"/>
    <col min="1032" max="1032" width="13.5703125" style="3" customWidth="1"/>
    <col min="1033" max="1033" width="11.85546875" style="3" customWidth="1"/>
    <col min="1034" max="1034" width="15.7109375" style="3" customWidth="1"/>
    <col min="1035" max="1035" width="14.85546875" style="3" customWidth="1"/>
    <col min="1036" max="1036" width="12.7109375" style="3" customWidth="1"/>
    <col min="1037" max="1037" width="12.28515625" style="3" customWidth="1"/>
    <col min="1038" max="1038" width="1.140625" style="3" customWidth="1"/>
    <col min="1039" max="1039" width="0" style="3" hidden="1" customWidth="1"/>
    <col min="1040" max="1280" width="11.42578125" style="3"/>
    <col min="1281" max="1281" width="37.85546875" style="3" customWidth="1"/>
    <col min="1282" max="1282" width="8.42578125" style="3" customWidth="1"/>
    <col min="1283" max="1283" width="12.7109375" style="3" customWidth="1"/>
    <col min="1284" max="1284" width="13.42578125" style="3" customWidth="1"/>
    <col min="1285" max="1285" width="12.5703125" style="3" customWidth="1"/>
    <col min="1286" max="1286" width="13" style="3" customWidth="1"/>
    <col min="1287" max="1287" width="11.85546875" style="3" customWidth="1"/>
    <col min="1288" max="1288" width="13.5703125" style="3" customWidth="1"/>
    <col min="1289" max="1289" width="11.85546875" style="3" customWidth="1"/>
    <col min="1290" max="1290" width="15.7109375" style="3" customWidth="1"/>
    <col min="1291" max="1291" width="14.85546875" style="3" customWidth="1"/>
    <col min="1292" max="1292" width="12.7109375" style="3" customWidth="1"/>
    <col min="1293" max="1293" width="12.28515625" style="3" customWidth="1"/>
    <col min="1294" max="1294" width="1.140625" style="3" customWidth="1"/>
    <col min="1295" max="1295" width="0" style="3" hidden="1" customWidth="1"/>
    <col min="1296" max="1536" width="11.42578125" style="3"/>
    <col min="1537" max="1537" width="37.85546875" style="3" customWidth="1"/>
    <col min="1538" max="1538" width="8.42578125" style="3" customWidth="1"/>
    <col min="1539" max="1539" width="12.7109375" style="3" customWidth="1"/>
    <col min="1540" max="1540" width="13.42578125" style="3" customWidth="1"/>
    <col min="1541" max="1541" width="12.5703125" style="3" customWidth="1"/>
    <col min="1542" max="1542" width="13" style="3" customWidth="1"/>
    <col min="1543" max="1543" width="11.85546875" style="3" customWidth="1"/>
    <col min="1544" max="1544" width="13.5703125" style="3" customWidth="1"/>
    <col min="1545" max="1545" width="11.85546875" style="3" customWidth="1"/>
    <col min="1546" max="1546" width="15.7109375" style="3" customWidth="1"/>
    <col min="1547" max="1547" width="14.85546875" style="3" customWidth="1"/>
    <col min="1548" max="1548" width="12.7109375" style="3" customWidth="1"/>
    <col min="1549" max="1549" width="12.28515625" style="3" customWidth="1"/>
    <col min="1550" max="1550" width="1.140625" style="3" customWidth="1"/>
    <col min="1551" max="1551" width="0" style="3" hidden="1" customWidth="1"/>
    <col min="1552" max="1792" width="11.42578125" style="3"/>
    <col min="1793" max="1793" width="37.85546875" style="3" customWidth="1"/>
    <col min="1794" max="1794" width="8.42578125" style="3" customWidth="1"/>
    <col min="1795" max="1795" width="12.7109375" style="3" customWidth="1"/>
    <col min="1796" max="1796" width="13.42578125" style="3" customWidth="1"/>
    <col min="1797" max="1797" width="12.5703125" style="3" customWidth="1"/>
    <col min="1798" max="1798" width="13" style="3" customWidth="1"/>
    <col min="1799" max="1799" width="11.85546875" style="3" customWidth="1"/>
    <col min="1800" max="1800" width="13.5703125" style="3" customWidth="1"/>
    <col min="1801" max="1801" width="11.85546875" style="3" customWidth="1"/>
    <col min="1802" max="1802" width="15.7109375" style="3" customWidth="1"/>
    <col min="1803" max="1803" width="14.85546875" style="3" customWidth="1"/>
    <col min="1804" max="1804" width="12.7109375" style="3" customWidth="1"/>
    <col min="1805" max="1805" width="12.28515625" style="3" customWidth="1"/>
    <col min="1806" max="1806" width="1.140625" style="3" customWidth="1"/>
    <col min="1807" max="1807" width="0" style="3" hidden="1" customWidth="1"/>
    <col min="1808" max="2048" width="11.42578125" style="3"/>
    <col min="2049" max="2049" width="37.85546875" style="3" customWidth="1"/>
    <col min="2050" max="2050" width="8.42578125" style="3" customWidth="1"/>
    <col min="2051" max="2051" width="12.7109375" style="3" customWidth="1"/>
    <col min="2052" max="2052" width="13.42578125" style="3" customWidth="1"/>
    <col min="2053" max="2053" width="12.5703125" style="3" customWidth="1"/>
    <col min="2054" max="2054" width="13" style="3" customWidth="1"/>
    <col min="2055" max="2055" width="11.85546875" style="3" customWidth="1"/>
    <col min="2056" max="2056" width="13.5703125" style="3" customWidth="1"/>
    <col min="2057" max="2057" width="11.85546875" style="3" customWidth="1"/>
    <col min="2058" max="2058" width="15.7109375" style="3" customWidth="1"/>
    <col min="2059" max="2059" width="14.85546875" style="3" customWidth="1"/>
    <col min="2060" max="2060" width="12.7109375" style="3" customWidth="1"/>
    <col min="2061" max="2061" width="12.28515625" style="3" customWidth="1"/>
    <col min="2062" max="2062" width="1.140625" style="3" customWidth="1"/>
    <col min="2063" max="2063" width="0" style="3" hidden="1" customWidth="1"/>
    <col min="2064" max="2304" width="11.42578125" style="3"/>
    <col min="2305" max="2305" width="37.85546875" style="3" customWidth="1"/>
    <col min="2306" max="2306" width="8.42578125" style="3" customWidth="1"/>
    <col min="2307" max="2307" width="12.7109375" style="3" customWidth="1"/>
    <col min="2308" max="2308" width="13.42578125" style="3" customWidth="1"/>
    <col min="2309" max="2309" width="12.5703125" style="3" customWidth="1"/>
    <col min="2310" max="2310" width="13" style="3" customWidth="1"/>
    <col min="2311" max="2311" width="11.85546875" style="3" customWidth="1"/>
    <col min="2312" max="2312" width="13.5703125" style="3" customWidth="1"/>
    <col min="2313" max="2313" width="11.85546875" style="3" customWidth="1"/>
    <col min="2314" max="2314" width="15.7109375" style="3" customWidth="1"/>
    <col min="2315" max="2315" width="14.85546875" style="3" customWidth="1"/>
    <col min="2316" max="2316" width="12.7109375" style="3" customWidth="1"/>
    <col min="2317" max="2317" width="12.28515625" style="3" customWidth="1"/>
    <col min="2318" max="2318" width="1.140625" style="3" customWidth="1"/>
    <col min="2319" max="2319" width="0" style="3" hidden="1" customWidth="1"/>
    <col min="2320" max="2560" width="11.42578125" style="3"/>
    <col min="2561" max="2561" width="37.85546875" style="3" customWidth="1"/>
    <col min="2562" max="2562" width="8.42578125" style="3" customWidth="1"/>
    <col min="2563" max="2563" width="12.7109375" style="3" customWidth="1"/>
    <col min="2564" max="2564" width="13.42578125" style="3" customWidth="1"/>
    <col min="2565" max="2565" width="12.5703125" style="3" customWidth="1"/>
    <col min="2566" max="2566" width="13" style="3" customWidth="1"/>
    <col min="2567" max="2567" width="11.85546875" style="3" customWidth="1"/>
    <col min="2568" max="2568" width="13.5703125" style="3" customWidth="1"/>
    <col min="2569" max="2569" width="11.85546875" style="3" customWidth="1"/>
    <col min="2570" max="2570" width="15.7109375" style="3" customWidth="1"/>
    <col min="2571" max="2571" width="14.85546875" style="3" customWidth="1"/>
    <col min="2572" max="2572" width="12.7109375" style="3" customWidth="1"/>
    <col min="2573" max="2573" width="12.28515625" style="3" customWidth="1"/>
    <col min="2574" max="2574" width="1.140625" style="3" customWidth="1"/>
    <col min="2575" max="2575" width="0" style="3" hidden="1" customWidth="1"/>
    <col min="2576" max="2816" width="11.42578125" style="3"/>
    <col min="2817" max="2817" width="37.85546875" style="3" customWidth="1"/>
    <col min="2818" max="2818" width="8.42578125" style="3" customWidth="1"/>
    <col min="2819" max="2819" width="12.7109375" style="3" customWidth="1"/>
    <col min="2820" max="2820" width="13.42578125" style="3" customWidth="1"/>
    <col min="2821" max="2821" width="12.5703125" style="3" customWidth="1"/>
    <col min="2822" max="2822" width="13" style="3" customWidth="1"/>
    <col min="2823" max="2823" width="11.85546875" style="3" customWidth="1"/>
    <col min="2824" max="2824" width="13.5703125" style="3" customWidth="1"/>
    <col min="2825" max="2825" width="11.85546875" style="3" customWidth="1"/>
    <col min="2826" max="2826" width="15.7109375" style="3" customWidth="1"/>
    <col min="2827" max="2827" width="14.85546875" style="3" customWidth="1"/>
    <col min="2828" max="2828" width="12.7109375" style="3" customWidth="1"/>
    <col min="2829" max="2829" width="12.28515625" style="3" customWidth="1"/>
    <col min="2830" max="2830" width="1.140625" style="3" customWidth="1"/>
    <col min="2831" max="2831" width="0" style="3" hidden="1" customWidth="1"/>
    <col min="2832" max="3072" width="11.42578125" style="3"/>
    <col min="3073" max="3073" width="37.85546875" style="3" customWidth="1"/>
    <col min="3074" max="3074" width="8.42578125" style="3" customWidth="1"/>
    <col min="3075" max="3075" width="12.7109375" style="3" customWidth="1"/>
    <col min="3076" max="3076" width="13.42578125" style="3" customWidth="1"/>
    <col min="3077" max="3077" width="12.5703125" style="3" customWidth="1"/>
    <col min="3078" max="3078" width="13" style="3" customWidth="1"/>
    <col min="3079" max="3079" width="11.85546875" style="3" customWidth="1"/>
    <col min="3080" max="3080" width="13.5703125" style="3" customWidth="1"/>
    <col min="3081" max="3081" width="11.85546875" style="3" customWidth="1"/>
    <col min="3082" max="3082" width="15.7109375" style="3" customWidth="1"/>
    <col min="3083" max="3083" width="14.85546875" style="3" customWidth="1"/>
    <col min="3084" max="3084" width="12.7109375" style="3" customWidth="1"/>
    <col min="3085" max="3085" width="12.28515625" style="3" customWidth="1"/>
    <col min="3086" max="3086" width="1.140625" style="3" customWidth="1"/>
    <col min="3087" max="3087" width="0" style="3" hidden="1" customWidth="1"/>
    <col min="3088" max="3328" width="11.42578125" style="3"/>
    <col min="3329" max="3329" width="37.85546875" style="3" customWidth="1"/>
    <col min="3330" max="3330" width="8.42578125" style="3" customWidth="1"/>
    <col min="3331" max="3331" width="12.7109375" style="3" customWidth="1"/>
    <col min="3332" max="3332" width="13.42578125" style="3" customWidth="1"/>
    <col min="3333" max="3333" width="12.5703125" style="3" customWidth="1"/>
    <col min="3334" max="3334" width="13" style="3" customWidth="1"/>
    <col min="3335" max="3335" width="11.85546875" style="3" customWidth="1"/>
    <col min="3336" max="3336" width="13.5703125" style="3" customWidth="1"/>
    <col min="3337" max="3337" width="11.85546875" style="3" customWidth="1"/>
    <col min="3338" max="3338" width="15.7109375" style="3" customWidth="1"/>
    <col min="3339" max="3339" width="14.85546875" style="3" customWidth="1"/>
    <col min="3340" max="3340" width="12.7109375" style="3" customWidth="1"/>
    <col min="3341" max="3341" width="12.28515625" style="3" customWidth="1"/>
    <col min="3342" max="3342" width="1.140625" style="3" customWidth="1"/>
    <col min="3343" max="3343" width="0" style="3" hidden="1" customWidth="1"/>
    <col min="3344" max="3584" width="11.42578125" style="3"/>
    <col min="3585" max="3585" width="37.85546875" style="3" customWidth="1"/>
    <col min="3586" max="3586" width="8.42578125" style="3" customWidth="1"/>
    <col min="3587" max="3587" width="12.7109375" style="3" customWidth="1"/>
    <col min="3588" max="3588" width="13.42578125" style="3" customWidth="1"/>
    <col min="3589" max="3589" width="12.5703125" style="3" customWidth="1"/>
    <col min="3590" max="3590" width="13" style="3" customWidth="1"/>
    <col min="3591" max="3591" width="11.85546875" style="3" customWidth="1"/>
    <col min="3592" max="3592" width="13.5703125" style="3" customWidth="1"/>
    <col min="3593" max="3593" width="11.85546875" style="3" customWidth="1"/>
    <col min="3594" max="3594" width="15.7109375" style="3" customWidth="1"/>
    <col min="3595" max="3595" width="14.85546875" style="3" customWidth="1"/>
    <col min="3596" max="3596" width="12.7109375" style="3" customWidth="1"/>
    <col min="3597" max="3597" width="12.28515625" style="3" customWidth="1"/>
    <col min="3598" max="3598" width="1.140625" style="3" customWidth="1"/>
    <col min="3599" max="3599" width="0" style="3" hidden="1" customWidth="1"/>
    <col min="3600" max="3840" width="11.42578125" style="3"/>
    <col min="3841" max="3841" width="37.85546875" style="3" customWidth="1"/>
    <col min="3842" max="3842" width="8.42578125" style="3" customWidth="1"/>
    <col min="3843" max="3843" width="12.7109375" style="3" customWidth="1"/>
    <col min="3844" max="3844" width="13.42578125" style="3" customWidth="1"/>
    <col min="3845" max="3845" width="12.5703125" style="3" customWidth="1"/>
    <col min="3846" max="3846" width="13" style="3" customWidth="1"/>
    <col min="3847" max="3847" width="11.85546875" style="3" customWidth="1"/>
    <col min="3848" max="3848" width="13.5703125" style="3" customWidth="1"/>
    <col min="3849" max="3849" width="11.85546875" style="3" customWidth="1"/>
    <col min="3850" max="3850" width="15.7109375" style="3" customWidth="1"/>
    <col min="3851" max="3851" width="14.85546875" style="3" customWidth="1"/>
    <col min="3852" max="3852" width="12.7109375" style="3" customWidth="1"/>
    <col min="3853" max="3853" width="12.28515625" style="3" customWidth="1"/>
    <col min="3854" max="3854" width="1.140625" style="3" customWidth="1"/>
    <col min="3855" max="3855" width="0" style="3" hidden="1" customWidth="1"/>
    <col min="3856" max="4096" width="11.42578125" style="3"/>
    <col min="4097" max="4097" width="37.85546875" style="3" customWidth="1"/>
    <col min="4098" max="4098" width="8.42578125" style="3" customWidth="1"/>
    <col min="4099" max="4099" width="12.7109375" style="3" customWidth="1"/>
    <col min="4100" max="4100" width="13.42578125" style="3" customWidth="1"/>
    <col min="4101" max="4101" width="12.5703125" style="3" customWidth="1"/>
    <col min="4102" max="4102" width="13" style="3" customWidth="1"/>
    <col min="4103" max="4103" width="11.85546875" style="3" customWidth="1"/>
    <col min="4104" max="4104" width="13.5703125" style="3" customWidth="1"/>
    <col min="4105" max="4105" width="11.85546875" style="3" customWidth="1"/>
    <col min="4106" max="4106" width="15.7109375" style="3" customWidth="1"/>
    <col min="4107" max="4107" width="14.85546875" style="3" customWidth="1"/>
    <col min="4108" max="4108" width="12.7109375" style="3" customWidth="1"/>
    <col min="4109" max="4109" width="12.28515625" style="3" customWidth="1"/>
    <col min="4110" max="4110" width="1.140625" style="3" customWidth="1"/>
    <col min="4111" max="4111" width="0" style="3" hidden="1" customWidth="1"/>
    <col min="4112" max="4352" width="11.42578125" style="3"/>
    <col min="4353" max="4353" width="37.85546875" style="3" customWidth="1"/>
    <col min="4354" max="4354" width="8.42578125" style="3" customWidth="1"/>
    <col min="4355" max="4355" width="12.7109375" style="3" customWidth="1"/>
    <col min="4356" max="4356" width="13.42578125" style="3" customWidth="1"/>
    <col min="4357" max="4357" width="12.5703125" style="3" customWidth="1"/>
    <col min="4358" max="4358" width="13" style="3" customWidth="1"/>
    <col min="4359" max="4359" width="11.85546875" style="3" customWidth="1"/>
    <col min="4360" max="4360" width="13.5703125" style="3" customWidth="1"/>
    <col min="4361" max="4361" width="11.85546875" style="3" customWidth="1"/>
    <col min="4362" max="4362" width="15.7109375" style="3" customWidth="1"/>
    <col min="4363" max="4363" width="14.85546875" style="3" customWidth="1"/>
    <col min="4364" max="4364" width="12.7109375" style="3" customWidth="1"/>
    <col min="4365" max="4365" width="12.28515625" style="3" customWidth="1"/>
    <col min="4366" max="4366" width="1.140625" style="3" customWidth="1"/>
    <col min="4367" max="4367" width="0" style="3" hidden="1" customWidth="1"/>
    <col min="4368" max="4608" width="11.42578125" style="3"/>
    <col min="4609" max="4609" width="37.85546875" style="3" customWidth="1"/>
    <col min="4610" max="4610" width="8.42578125" style="3" customWidth="1"/>
    <col min="4611" max="4611" width="12.7109375" style="3" customWidth="1"/>
    <col min="4612" max="4612" width="13.42578125" style="3" customWidth="1"/>
    <col min="4613" max="4613" width="12.5703125" style="3" customWidth="1"/>
    <col min="4614" max="4614" width="13" style="3" customWidth="1"/>
    <col min="4615" max="4615" width="11.85546875" style="3" customWidth="1"/>
    <col min="4616" max="4616" width="13.5703125" style="3" customWidth="1"/>
    <col min="4617" max="4617" width="11.85546875" style="3" customWidth="1"/>
    <col min="4618" max="4618" width="15.7109375" style="3" customWidth="1"/>
    <col min="4619" max="4619" width="14.85546875" style="3" customWidth="1"/>
    <col min="4620" max="4620" width="12.7109375" style="3" customWidth="1"/>
    <col min="4621" max="4621" width="12.28515625" style="3" customWidth="1"/>
    <col min="4622" max="4622" width="1.140625" style="3" customWidth="1"/>
    <col min="4623" max="4623" width="0" style="3" hidden="1" customWidth="1"/>
    <col min="4624" max="4864" width="11.42578125" style="3"/>
    <col min="4865" max="4865" width="37.85546875" style="3" customWidth="1"/>
    <col min="4866" max="4866" width="8.42578125" style="3" customWidth="1"/>
    <col min="4867" max="4867" width="12.7109375" style="3" customWidth="1"/>
    <col min="4868" max="4868" width="13.42578125" style="3" customWidth="1"/>
    <col min="4869" max="4869" width="12.5703125" style="3" customWidth="1"/>
    <col min="4870" max="4870" width="13" style="3" customWidth="1"/>
    <col min="4871" max="4871" width="11.85546875" style="3" customWidth="1"/>
    <col min="4872" max="4872" width="13.5703125" style="3" customWidth="1"/>
    <col min="4873" max="4873" width="11.85546875" style="3" customWidth="1"/>
    <col min="4874" max="4874" width="15.7109375" style="3" customWidth="1"/>
    <col min="4875" max="4875" width="14.85546875" style="3" customWidth="1"/>
    <col min="4876" max="4876" width="12.7109375" style="3" customWidth="1"/>
    <col min="4877" max="4877" width="12.28515625" style="3" customWidth="1"/>
    <col min="4878" max="4878" width="1.140625" style="3" customWidth="1"/>
    <col min="4879" max="4879" width="0" style="3" hidden="1" customWidth="1"/>
    <col min="4880" max="5120" width="11.42578125" style="3"/>
    <col min="5121" max="5121" width="37.85546875" style="3" customWidth="1"/>
    <col min="5122" max="5122" width="8.42578125" style="3" customWidth="1"/>
    <col min="5123" max="5123" width="12.7109375" style="3" customWidth="1"/>
    <col min="5124" max="5124" width="13.42578125" style="3" customWidth="1"/>
    <col min="5125" max="5125" width="12.5703125" style="3" customWidth="1"/>
    <col min="5126" max="5126" width="13" style="3" customWidth="1"/>
    <col min="5127" max="5127" width="11.85546875" style="3" customWidth="1"/>
    <col min="5128" max="5128" width="13.5703125" style="3" customWidth="1"/>
    <col min="5129" max="5129" width="11.85546875" style="3" customWidth="1"/>
    <col min="5130" max="5130" width="15.7109375" style="3" customWidth="1"/>
    <col min="5131" max="5131" width="14.85546875" style="3" customWidth="1"/>
    <col min="5132" max="5132" width="12.7109375" style="3" customWidth="1"/>
    <col min="5133" max="5133" width="12.28515625" style="3" customWidth="1"/>
    <col min="5134" max="5134" width="1.140625" style="3" customWidth="1"/>
    <col min="5135" max="5135" width="0" style="3" hidden="1" customWidth="1"/>
    <col min="5136" max="5376" width="11.42578125" style="3"/>
    <col min="5377" max="5377" width="37.85546875" style="3" customWidth="1"/>
    <col min="5378" max="5378" width="8.42578125" style="3" customWidth="1"/>
    <col min="5379" max="5379" width="12.7109375" style="3" customWidth="1"/>
    <col min="5380" max="5380" width="13.42578125" style="3" customWidth="1"/>
    <col min="5381" max="5381" width="12.5703125" style="3" customWidth="1"/>
    <col min="5382" max="5382" width="13" style="3" customWidth="1"/>
    <col min="5383" max="5383" width="11.85546875" style="3" customWidth="1"/>
    <col min="5384" max="5384" width="13.5703125" style="3" customWidth="1"/>
    <col min="5385" max="5385" width="11.85546875" style="3" customWidth="1"/>
    <col min="5386" max="5386" width="15.7109375" style="3" customWidth="1"/>
    <col min="5387" max="5387" width="14.85546875" style="3" customWidth="1"/>
    <col min="5388" max="5388" width="12.7109375" style="3" customWidth="1"/>
    <col min="5389" max="5389" width="12.28515625" style="3" customWidth="1"/>
    <col min="5390" max="5390" width="1.140625" style="3" customWidth="1"/>
    <col min="5391" max="5391" width="0" style="3" hidden="1" customWidth="1"/>
    <col min="5392" max="5632" width="11.42578125" style="3"/>
    <col min="5633" max="5633" width="37.85546875" style="3" customWidth="1"/>
    <col min="5634" max="5634" width="8.42578125" style="3" customWidth="1"/>
    <col min="5635" max="5635" width="12.7109375" style="3" customWidth="1"/>
    <col min="5636" max="5636" width="13.42578125" style="3" customWidth="1"/>
    <col min="5637" max="5637" width="12.5703125" style="3" customWidth="1"/>
    <col min="5638" max="5638" width="13" style="3" customWidth="1"/>
    <col min="5639" max="5639" width="11.85546875" style="3" customWidth="1"/>
    <col min="5640" max="5640" width="13.5703125" style="3" customWidth="1"/>
    <col min="5641" max="5641" width="11.85546875" style="3" customWidth="1"/>
    <col min="5642" max="5642" width="15.7109375" style="3" customWidth="1"/>
    <col min="5643" max="5643" width="14.85546875" style="3" customWidth="1"/>
    <col min="5644" max="5644" width="12.7109375" style="3" customWidth="1"/>
    <col min="5645" max="5645" width="12.28515625" style="3" customWidth="1"/>
    <col min="5646" max="5646" width="1.140625" style="3" customWidth="1"/>
    <col min="5647" max="5647" width="0" style="3" hidden="1" customWidth="1"/>
    <col min="5648" max="5888" width="11.42578125" style="3"/>
    <col min="5889" max="5889" width="37.85546875" style="3" customWidth="1"/>
    <col min="5890" max="5890" width="8.42578125" style="3" customWidth="1"/>
    <col min="5891" max="5891" width="12.7109375" style="3" customWidth="1"/>
    <col min="5892" max="5892" width="13.42578125" style="3" customWidth="1"/>
    <col min="5893" max="5893" width="12.5703125" style="3" customWidth="1"/>
    <col min="5894" max="5894" width="13" style="3" customWidth="1"/>
    <col min="5895" max="5895" width="11.85546875" style="3" customWidth="1"/>
    <col min="5896" max="5896" width="13.5703125" style="3" customWidth="1"/>
    <col min="5897" max="5897" width="11.85546875" style="3" customWidth="1"/>
    <col min="5898" max="5898" width="15.7109375" style="3" customWidth="1"/>
    <col min="5899" max="5899" width="14.85546875" style="3" customWidth="1"/>
    <col min="5900" max="5900" width="12.7109375" style="3" customWidth="1"/>
    <col min="5901" max="5901" width="12.28515625" style="3" customWidth="1"/>
    <col min="5902" max="5902" width="1.140625" style="3" customWidth="1"/>
    <col min="5903" max="5903" width="0" style="3" hidden="1" customWidth="1"/>
    <col min="5904" max="6144" width="11.42578125" style="3"/>
    <col min="6145" max="6145" width="37.85546875" style="3" customWidth="1"/>
    <col min="6146" max="6146" width="8.42578125" style="3" customWidth="1"/>
    <col min="6147" max="6147" width="12.7109375" style="3" customWidth="1"/>
    <col min="6148" max="6148" width="13.42578125" style="3" customWidth="1"/>
    <col min="6149" max="6149" width="12.5703125" style="3" customWidth="1"/>
    <col min="6150" max="6150" width="13" style="3" customWidth="1"/>
    <col min="6151" max="6151" width="11.85546875" style="3" customWidth="1"/>
    <col min="6152" max="6152" width="13.5703125" style="3" customWidth="1"/>
    <col min="6153" max="6153" width="11.85546875" style="3" customWidth="1"/>
    <col min="6154" max="6154" width="15.7109375" style="3" customWidth="1"/>
    <col min="6155" max="6155" width="14.85546875" style="3" customWidth="1"/>
    <col min="6156" max="6156" width="12.7109375" style="3" customWidth="1"/>
    <col min="6157" max="6157" width="12.28515625" style="3" customWidth="1"/>
    <col min="6158" max="6158" width="1.140625" style="3" customWidth="1"/>
    <col min="6159" max="6159" width="0" style="3" hidden="1" customWidth="1"/>
    <col min="6160" max="6400" width="11.42578125" style="3"/>
    <col min="6401" max="6401" width="37.85546875" style="3" customWidth="1"/>
    <col min="6402" max="6402" width="8.42578125" style="3" customWidth="1"/>
    <col min="6403" max="6403" width="12.7109375" style="3" customWidth="1"/>
    <col min="6404" max="6404" width="13.42578125" style="3" customWidth="1"/>
    <col min="6405" max="6405" width="12.5703125" style="3" customWidth="1"/>
    <col min="6406" max="6406" width="13" style="3" customWidth="1"/>
    <col min="6407" max="6407" width="11.85546875" style="3" customWidth="1"/>
    <col min="6408" max="6408" width="13.5703125" style="3" customWidth="1"/>
    <col min="6409" max="6409" width="11.85546875" style="3" customWidth="1"/>
    <col min="6410" max="6410" width="15.7109375" style="3" customWidth="1"/>
    <col min="6411" max="6411" width="14.85546875" style="3" customWidth="1"/>
    <col min="6412" max="6412" width="12.7109375" style="3" customWidth="1"/>
    <col min="6413" max="6413" width="12.28515625" style="3" customWidth="1"/>
    <col min="6414" max="6414" width="1.140625" style="3" customWidth="1"/>
    <col min="6415" max="6415" width="0" style="3" hidden="1" customWidth="1"/>
    <col min="6416" max="6656" width="11.42578125" style="3"/>
    <col min="6657" max="6657" width="37.85546875" style="3" customWidth="1"/>
    <col min="6658" max="6658" width="8.42578125" style="3" customWidth="1"/>
    <col min="6659" max="6659" width="12.7109375" style="3" customWidth="1"/>
    <col min="6660" max="6660" width="13.42578125" style="3" customWidth="1"/>
    <col min="6661" max="6661" width="12.5703125" style="3" customWidth="1"/>
    <col min="6662" max="6662" width="13" style="3" customWidth="1"/>
    <col min="6663" max="6663" width="11.85546875" style="3" customWidth="1"/>
    <col min="6664" max="6664" width="13.5703125" style="3" customWidth="1"/>
    <col min="6665" max="6665" width="11.85546875" style="3" customWidth="1"/>
    <col min="6666" max="6666" width="15.7109375" style="3" customWidth="1"/>
    <col min="6667" max="6667" width="14.85546875" style="3" customWidth="1"/>
    <col min="6668" max="6668" width="12.7109375" style="3" customWidth="1"/>
    <col min="6669" max="6669" width="12.28515625" style="3" customWidth="1"/>
    <col min="6670" max="6670" width="1.140625" style="3" customWidth="1"/>
    <col min="6671" max="6671" width="0" style="3" hidden="1" customWidth="1"/>
    <col min="6672" max="6912" width="11.42578125" style="3"/>
    <col min="6913" max="6913" width="37.85546875" style="3" customWidth="1"/>
    <col min="6914" max="6914" width="8.42578125" style="3" customWidth="1"/>
    <col min="6915" max="6915" width="12.7109375" style="3" customWidth="1"/>
    <col min="6916" max="6916" width="13.42578125" style="3" customWidth="1"/>
    <col min="6917" max="6917" width="12.5703125" style="3" customWidth="1"/>
    <col min="6918" max="6918" width="13" style="3" customWidth="1"/>
    <col min="6919" max="6919" width="11.85546875" style="3" customWidth="1"/>
    <col min="6920" max="6920" width="13.5703125" style="3" customWidth="1"/>
    <col min="6921" max="6921" width="11.85546875" style="3" customWidth="1"/>
    <col min="6922" max="6922" width="15.7109375" style="3" customWidth="1"/>
    <col min="6923" max="6923" width="14.85546875" style="3" customWidth="1"/>
    <col min="6924" max="6924" width="12.7109375" style="3" customWidth="1"/>
    <col min="6925" max="6925" width="12.28515625" style="3" customWidth="1"/>
    <col min="6926" max="6926" width="1.140625" style="3" customWidth="1"/>
    <col min="6927" max="6927" width="0" style="3" hidden="1" customWidth="1"/>
    <col min="6928" max="7168" width="11.42578125" style="3"/>
    <col min="7169" max="7169" width="37.85546875" style="3" customWidth="1"/>
    <col min="7170" max="7170" width="8.42578125" style="3" customWidth="1"/>
    <col min="7171" max="7171" width="12.7109375" style="3" customWidth="1"/>
    <col min="7172" max="7172" width="13.42578125" style="3" customWidth="1"/>
    <col min="7173" max="7173" width="12.5703125" style="3" customWidth="1"/>
    <col min="7174" max="7174" width="13" style="3" customWidth="1"/>
    <col min="7175" max="7175" width="11.85546875" style="3" customWidth="1"/>
    <col min="7176" max="7176" width="13.5703125" style="3" customWidth="1"/>
    <col min="7177" max="7177" width="11.85546875" style="3" customWidth="1"/>
    <col min="7178" max="7178" width="15.7109375" style="3" customWidth="1"/>
    <col min="7179" max="7179" width="14.85546875" style="3" customWidth="1"/>
    <col min="7180" max="7180" width="12.7109375" style="3" customWidth="1"/>
    <col min="7181" max="7181" width="12.28515625" style="3" customWidth="1"/>
    <col min="7182" max="7182" width="1.140625" style="3" customWidth="1"/>
    <col min="7183" max="7183" width="0" style="3" hidden="1" customWidth="1"/>
    <col min="7184" max="7424" width="11.42578125" style="3"/>
    <col min="7425" max="7425" width="37.85546875" style="3" customWidth="1"/>
    <col min="7426" max="7426" width="8.42578125" style="3" customWidth="1"/>
    <col min="7427" max="7427" width="12.7109375" style="3" customWidth="1"/>
    <col min="7428" max="7428" width="13.42578125" style="3" customWidth="1"/>
    <col min="7429" max="7429" width="12.5703125" style="3" customWidth="1"/>
    <col min="7430" max="7430" width="13" style="3" customWidth="1"/>
    <col min="7431" max="7431" width="11.85546875" style="3" customWidth="1"/>
    <col min="7432" max="7432" width="13.5703125" style="3" customWidth="1"/>
    <col min="7433" max="7433" width="11.85546875" style="3" customWidth="1"/>
    <col min="7434" max="7434" width="15.7109375" style="3" customWidth="1"/>
    <col min="7435" max="7435" width="14.85546875" style="3" customWidth="1"/>
    <col min="7436" max="7436" width="12.7109375" style="3" customWidth="1"/>
    <col min="7437" max="7437" width="12.28515625" style="3" customWidth="1"/>
    <col min="7438" max="7438" width="1.140625" style="3" customWidth="1"/>
    <col min="7439" max="7439" width="0" style="3" hidden="1" customWidth="1"/>
    <col min="7440" max="7680" width="11.42578125" style="3"/>
    <col min="7681" max="7681" width="37.85546875" style="3" customWidth="1"/>
    <col min="7682" max="7682" width="8.42578125" style="3" customWidth="1"/>
    <col min="7683" max="7683" width="12.7109375" style="3" customWidth="1"/>
    <col min="7684" max="7684" width="13.42578125" style="3" customWidth="1"/>
    <col min="7685" max="7685" width="12.5703125" style="3" customWidth="1"/>
    <col min="7686" max="7686" width="13" style="3" customWidth="1"/>
    <col min="7687" max="7687" width="11.85546875" style="3" customWidth="1"/>
    <col min="7688" max="7688" width="13.5703125" style="3" customWidth="1"/>
    <col min="7689" max="7689" width="11.85546875" style="3" customWidth="1"/>
    <col min="7690" max="7690" width="15.7109375" style="3" customWidth="1"/>
    <col min="7691" max="7691" width="14.85546875" style="3" customWidth="1"/>
    <col min="7692" max="7692" width="12.7109375" style="3" customWidth="1"/>
    <col min="7693" max="7693" width="12.28515625" style="3" customWidth="1"/>
    <col min="7694" max="7694" width="1.140625" style="3" customWidth="1"/>
    <col min="7695" max="7695" width="0" style="3" hidden="1" customWidth="1"/>
    <col min="7696" max="7936" width="11.42578125" style="3"/>
    <col min="7937" max="7937" width="37.85546875" style="3" customWidth="1"/>
    <col min="7938" max="7938" width="8.42578125" style="3" customWidth="1"/>
    <col min="7939" max="7939" width="12.7109375" style="3" customWidth="1"/>
    <col min="7940" max="7940" width="13.42578125" style="3" customWidth="1"/>
    <col min="7941" max="7941" width="12.5703125" style="3" customWidth="1"/>
    <col min="7942" max="7942" width="13" style="3" customWidth="1"/>
    <col min="7943" max="7943" width="11.85546875" style="3" customWidth="1"/>
    <col min="7944" max="7944" width="13.5703125" style="3" customWidth="1"/>
    <col min="7945" max="7945" width="11.85546875" style="3" customWidth="1"/>
    <col min="7946" max="7946" width="15.7109375" style="3" customWidth="1"/>
    <col min="7947" max="7947" width="14.85546875" style="3" customWidth="1"/>
    <col min="7948" max="7948" width="12.7109375" style="3" customWidth="1"/>
    <col min="7949" max="7949" width="12.28515625" style="3" customWidth="1"/>
    <col min="7950" max="7950" width="1.140625" style="3" customWidth="1"/>
    <col min="7951" max="7951" width="0" style="3" hidden="1" customWidth="1"/>
    <col min="7952" max="8192" width="11.42578125" style="3"/>
    <col min="8193" max="8193" width="37.85546875" style="3" customWidth="1"/>
    <col min="8194" max="8194" width="8.42578125" style="3" customWidth="1"/>
    <col min="8195" max="8195" width="12.7109375" style="3" customWidth="1"/>
    <col min="8196" max="8196" width="13.42578125" style="3" customWidth="1"/>
    <col min="8197" max="8197" width="12.5703125" style="3" customWidth="1"/>
    <col min="8198" max="8198" width="13" style="3" customWidth="1"/>
    <col min="8199" max="8199" width="11.85546875" style="3" customWidth="1"/>
    <col min="8200" max="8200" width="13.5703125" style="3" customWidth="1"/>
    <col min="8201" max="8201" width="11.85546875" style="3" customWidth="1"/>
    <col min="8202" max="8202" width="15.7109375" style="3" customWidth="1"/>
    <col min="8203" max="8203" width="14.85546875" style="3" customWidth="1"/>
    <col min="8204" max="8204" width="12.7109375" style="3" customWidth="1"/>
    <col min="8205" max="8205" width="12.28515625" style="3" customWidth="1"/>
    <col min="8206" max="8206" width="1.140625" style="3" customWidth="1"/>
    <col min="8207" max="8207" width="0" style="3" hidden="1" customWidth="1"/>
    <col min="8208" max="8448" width="11.42578125" style="3"/>
    <col min="8449" max="8449" width="37.85546875" style="3" customWidth="1"/>
    <col min="8450" max="8450" width="8.42578125" style="3" customWidth="1"/>
    <col min="8451" max="8451" width="12.7109375" style="3" customWidth="1"/>
    <col min="8452" max="8452" width="13.42578125" style="3" customWidth="1"/>
    <col min="8453" max="8453" width="12.5703125" style="3" customWidth="1"/>
    <col min="8454" max="8454" width="13" style="3" customWidth="1"/>
    <col min="8455" max="8455" width="11.85546875" style="3" customWidth="1"/>
    <col min="8456" max="8456" width="13.5703125" style="3" customWidth="1"/>
    <col min="8457" max="8457" width="11.85546875" style="3" customWidth="1"/>
    <col min="8458" max="8458" width="15.7109375" style="3" customWidth="1"/>
    <col min="8459" max="8459" width="14.85546875" style="3" customWidth="1"/>
    <col min="8460" max="8460" width="12.7109375" style="3" customWidth="1"/>
    <col min="8461" max="8461" width="12.28515625" style="3" customWidth="1"/>
    <col min="8462" max="8462" width="1.140625" style="3" customWidth="1"/>
    <col min="8463" max="8463" width="0" style="3" hidden="1" customWidth="1"/>
    <col min="8464" max="8704" width="11.42578125" style="3"/>
    <col min="8705" max="8705" width="37.85546875" style="3" customWidth="1"/>
    <col min="8706" max="8706" width="8.42578125" style="3" customWidth="1"/>
    <col min="8707" max="8707" width="12.7109375" style="3" customWidth="1"/>
    <col min="8708" max="8708" width="13.42578125" style="3" customWidth="1"/>
    <col min="8709" max="8709" width="12.5703125" style="3" customWidth="1"/>
    <col min="8710" max="8710" width="13" style="3" customWidth="1"/>
    <col min="8711" max="8711" width="11.85546875" style="3" customWidth="1"/>
    <col min="8712" max="8712" width="13.5703125" style="3" customWidth="1"/>
    <col min="8713" max="8713" width="11.85546875" style="3" customWidth="1"/>
    <col min="8714" max="8714" width="15.7109375" style="3" customWidth="1"/>
    <col min="8715" max="8715" width="14.85546875" style="3" customWidth="1"/>
    <col min="8716" max="8716" width="12.7109375" style="3" customWidth="1"/>
    <col min="8717" max="8717" width="12.28515625" style="3" customWidth="1"/>
    <col min="8718" max="8718" width="1.140625" style="3" customWidth="1"/>
    <col min="8719" max="8719" width="0" style="3" hidden="1" customWidth="1"/>
    <col min="8720" max="8960" width="11.42578125" style="3"/>
    <col min="8961" max="8961" width="37.85546875" style="3" customWidth="1"/>
    <col min="8962" max="8962" width="8.42578125" style="3" customWidth="1"/>
    <col min="8963" max="8963" width="12.7109375" style="3" customWidth="1"/>
    <col min="8964" max="8964" width="13.42578125" style="3" customWidth="1"/>
    <col min="8965" max="8965" width="12.5703125" style="3" customWidth="1"/>
    <col min="8966" max="8966" width="13" style="3" customWidth="1"/>
    <col min="8967" max="8967" width="11.85546875" style="3" customWidth="1"/>
    <col min="8968" max="8968" width="13.5703125" style="3" customWidth="1"/>
    <col min="8969" max="8969" width="11.85546875" style="3" customWidth="1"/>
    <col min="8970" max="8970" width="15.7109375" style="3" customWidth="1"/>
    <col min="8971" max="8971" width="14.85546875" style="3" customWidth="1"/>
    <col min="8972" max="8972" width="12.7109375" style="3" customWidth="1"/>
    <col min="8973" max="8973" width="12.28515625" style="3" customWidth="1"/>
    <col min="8974" max="8974" width="1.140625" style="3" customWidth="1"/>
    <col min="8975" max="8975" width="0" style="3" hidden="1" customWidth="1"/>
    <col min="8976" max="9216" width="11.42578125" style="3"/>
    <col min="9217" max="9217" width="37.85546875" style="3" customWidth="1"/>
    <col min="9218" max="9218" width="8.42578125" style="3" customWidth="1"/>
    <col min="9219" max="9219" width="12.7109375" style="3" customWidth="1"/>
    <col min="9220" max="9220" width="13.42578125" style="3" customWidth="1"/>
    <col min="9221" max="9221" width="12.5703125" style="3" customWidth="1"/>
    <col min="9222" max="9222" width="13" style="3" customWidth="1"/>
    <col min="9223" max="9223" width="11.85546875" style="3" customWidth="1"/>
    <col min="9224" max="9224" width="13.5703125" style="3" customWidth="1"/>
    <col min="9225" max="9225" width="11.85546875" style="3" customWidth="1"/>
    <col min="9226" max="9226" width="15.7109375" style="3" customWidth="1"/>
    <col min="9227" max="9227" width="14.85546875" style="3" customWidth="1"/>
    <col min="9228" max="9228" width="12.7109375" style="3" customWidth="1"/>
    <col min="9229" max="9229" width="12.28515625" style="3" customWidth="1"/>
    <col min="9230" max="9230" width="1.140625" style="3" customWidth="1"/>
    <col min="9231" max="9231" width="0" style="3" hidden="1" customWidth="1"/>
    <col min="9232" max="9472" width="11.42578125" style="3"/>
    <col min="9473" max="9473" width="37.85546875" style="3" customWidth="1"/>
    <col min="9474" max="9474" width="8.42578125" style="3" customWidth="1"/>
    <col min="9475" max="9475" width="12.7109375" style="3" customWidth="1"/>
    <col min="9476" max="9476" width="13.42578125" style="3" customWidth="1"/>
    <col min="9477" max="9477" width="12.5703125" style="3" customWidth="1"/>
    <col min="9478" max="9478" width="13" style="3" customWidth="1"/>
    <col min="9479" max="9479" width="11.85546875" style="3" customWidth="1"/>
    <col min="9480" max="9480" width="13.5703125" style="3" customWidth="1"/>
    <col min="9481" max="9481" width="11.85546875" style="3" customWidth="1"/>
    <col min="9482" max="9482" width="15.7109375" style="3" customWidth="1"/>
    <col min="9483" max="9483" width="14.85546875" style="3" customWidth="1"/>
    <col min="9484" max="9484" width="12.7109375" style="3" customWidth="1"/>
    <col min="9485" max="9485" width="12.28515625" style="3" customWidth="1"/>
    <col min="9486" max="9486" width="1.140625" style="3" customWidth="1"/>
    <col min="9487" max="9487" width="0" style="3" hidden="1" customWidth="1"/>
    <col min="9488" max="9728" width="11.42578125" style="3"/>
    <col min="9729" max="9729" width="37.85546875" style="3" customWidth="1"/>
    <col min="9730" max="9730" width="8.42578125" style="3" customWidth="1"/>
    <col min="9731" max="9731" width="12.7109375" style="3" customWidth="1"/>
    <col min="9732" max="9732" width="13.42578125" style="3" customWidth="1"/>
    <col min="9733" max="9733" width="12.5703125" style="3" customWidth="1"/>
    <col min="9734" max="9734" width="13" style="3" customWidth="1"/>
    <col min="9735" max="9735" width="11.85546875" style="3" customWidth="1"/>
    <col min="9736" max="9736" width="13.5703125" style="3" customWidth="1"/>
    <col min="9737" max="9737" width="11.85546875" style="3" customWidth="1"/>
    <col min="9738" max="9738" width="15.7109375" style="3" customWidth="1"/>
    <col min="9739" max="9739" width="14.85546875" style="3" customWidth="1"/>
    <col min="9740" max="9740" width="12.7109375" style="3" customWidth="1"/>
    <col min="9741" max="9741" width="12.28515625" style="3" customWidth="1"/>
    <col min="9742" max="9742" width="1.140625" style="3" customWidth="1"/>
    <col min="9743" max="9743" width="0" style="3" hidden="1" customWidth="1"/>
    <col min="9744" max="9984" width="11.42578125" style="3"/>
    <col min="9985" max="9985" width="37.85546875" style="3" customWidth="1"/>
    <col min="9986" max="9986" width="8.42578125" style="3" customWidth="1"/>
    <col min="9987" max="9987" width="12.7109375" style="3" customWidth="1"/>
    <col min="9988" max="9988" width="13.42578125" style="3" customWidth="1"/>
    <col min="9989" max="9989" width="12.5703125" style="3" customWidth="1"/>
    <col min="9990" max="9990" width="13" style="3" customWidth="1"/>
    <col min="9991" max="9991" width="11.85546875" style="3" customWidth="1"/>
    <col min="9992" max="9992" width="13.5703125" style="3" customWidth="1"/>
    <col min="9993" max="9993" width="11.85546875" style="3" customWidth="1"/>
    <col min="9994" max="9994" width="15.7109375" style="3" customWidth="1"/>
    <col min="9995" max="9995" width="14.85546875" style="3" customWidth="1"/>
    <col min="9996" max="9996" width="12.7109375" style="3" customWidth="1"/>
    <col min="9997" max="9997" width="12.28515625" style="3" customWidth="1"/>
    <col min="9998" max="9998" width="1.140625" style="3" customWidth="1"/>
    <col min="9999" max="9999" width="0" style="3" hidden="1" customWidth="1"/>
    <col min="10000" max="10240" width="11.42578125" style="3"/>
    <col min="10241" max="10241" width="37.85546875" style="3" customWidth="1"/>
    <col min="10242" max="10242" width="8.42578125" style="3" customWidth="1"/>
    <col min="10243" max="10243" width="12.7109375" style="3" customWidth="1"/>
    <col min="10244" max="10244" width="13.42578125" style="3" customWidth="1"/>
    <col min="10245" max="10245" width="12.5703125" style="3" customWidth="1"/>
    <col min="10246" max="10246" width="13" style="3" customWidth="1"/>
    <col min="10247" max="10247" width="11.85546875" style="3" customWidth="1"/>
    <col min="10248" max="10248" width="13.5703125" style="3" customWidth="1"/>
    <col min="10249" max="10249" width="11.85546875" style="3" customWidth="1"/>
    <col min="10250" max="10250" width="15.7109375" style="3" customWidth="1"/>
    <col min="10251" max="10251" width="14.85546875" style="3" customWidth="1"/>
    <col min="10252" max="10252" width="12.7109375" style="3" customWidth="1"/>
    <col min="10253" max="10253" width="12.28515625" style="3" customWidth="1"/>
    <col min="10254" max="10254" width="1.140625" style="3" customWidth="1"/>
    <col min="10255" max="10255" width="0" style="3" hidden="1" customWidth="1"/>
    <col min="10256" max="10496" width="11.42578125" style="3"/>
    <col min="10497" max="10497" width="37.85546875" style="3" customWidth="1"/>
    <col min="10498" max="10498" width="8.42578125" style="3" customWidth="1"/>
    <col min="10499" max="10499" width="12.7109375" style="3" customWidth="1"/>
    <col min="10500" max="10500" width="13.42578125" style="3" customWidth="1"/>
    <col min="10501" max="10501" width="12.5703125" style="3" customWidth="1"/>
    <col min="10502" max="10502" width="13" style="3" customWidth="1"/>
    <col min="10503" max="10503" width="11.85546875" style="3" customWidth="1"/>
    <col min="10504" max="10504" width="13.5703125" style="3" customWidth="1"/>
    <col min="10505" max="10505" width="11.85546875" style="3" customWidth="1"/>
    <col min="10506" max="10506" width="15.7109375" style="3" customWidth="1"/>
    <col min="10507" max="10507" width="14.85546875" style="3" customWidth="1"/>
    <col min="10508" max="10508" width="12.7109375" style="3" customWidth="1"/>
    <col min="10509" max="10509" width="12.28515625" style="3" customWidth="1"/>
    <col min="10510" max="10510" width="1.140625" style="3" customWidth="1"/>
    <col min="10511" max="10511" width="0" style="3" hidden="1" customWidth="1"/>
    <col min="10512" max="10752" width="11.42578125" style="3"/>
    <col min="10753" max="10753" width="37.85546875" style="3" customWidth="1"/>
    <col min="10754" max="10754" width="8.42578125" style="3" customWidth="1"/>
    <col min="10755" max="10755" width="12.7109375" style="3" customWidth="1"/>
    <col min="10756" max="10756" width="13.42578125" style="3" customWidth="1"/>
    <col min="10757" max="10757" width="12.5703125" style="3" customWidth="1"/>
    <col min="10758" max="10758" width="13" style="3" customWidth="1"/>
    <col min="10759" max="10759" width="11.85546875" style="3" customWidth="1"/>
    <col min="10760" max="10760" width="13.5703125" style="3" customWidth="1"/>
    <col min="10761" max="10761" width="11.85546875" style="3" customWidth="1"/>
    <col min="10762" max="10762" width="15.7109375" style="3" customWidth="1"/>
    <col min="10763" max="10763" width="14.85546875" style="3" customWidth="1"/>
    <col min="10764" max="10764" width="12.7109375" style="3" customWidth="1"/>
    <col min="10765" max="10765" width="12.28515625" style="3" customWidth="1"/>
    <col min="10766" max="10766" width="1.140625" style="3" customWidth="1"/>
    <col min="10767" max="10767" width="0" style="3" hidden="1" customWidth="1"/>
    <col min="10768" max="11008" width="11.42578125" style="3"/>
    <col min="11009" max="11009" width="37.85546875" style="3" customWidth="1"/>
    <col min="11010" max="11010" width="8.42578125" style="3" customWidth="1"/>
    <col min="11011" max="11011" width="12.7109375" style="3" customWidth="1"/>
    <col min="11012" max="11012" width="13.42578125" style="3" customWidth="1"/>
    <col min="11013" max="11013" width="12.5703125" style="3" customWidth="1"/>
    <col min="11014" max="11014" width="13" style="3" customWidth="1"/>
    <col min="11015" max="11015" width="11.85546875" style="3" customWidth="1"/>
    <col min="11016" max="11016" width="13.5703125" style="3" customWidth="1"/>
    <col min="11017" max="11017" width="11.85546875" style="3" customWidth="1"/>
    <col min="11018" max="11018" width="15.7109375" style="3" customWidth="1"/>
    <col min="11019" max="11019" width="14.85546875" style="3" customWidth="1"/>
    <col min="11020" max="11020" width="12.7109375" style="3" customWidth="1"/>
    <col min="11021" max="11021" width="12.28515625" style="3" customWidth="1"/>
    <col min="11022" max="11022" width="1.140625" style="3" customWidth="1"/>
    <col min="11023" max="11023" width="0" style="3" hidden="1" customWidth="1"/>
    <col min="11024" max="11264" width="11.42578125" style="3"/>
    <col min="11265" max="11265" width="37.85546875" style="3" customWidth="1"/>
    <col min="11266" max="11266" width="8.42578125" style="3" customWidth="1"/>
    <col min="11267" max="11267" width="12.7109375" style="3" customWidth="1"/>
    <col min="11268" max="11268" width="13.42578125" style="3" customWidth="1"/>
    <col min="11269" max="11269" width="12.5703125" style="3" customWidth="1"/>
    <col min="11270" max="11270" width="13" style="3" customWidth="1"/>
    <col min="11271" max="11271" width="11.85546875" style="3" customWidth="1"/>
    <col min="11272" max="11272" width="13.5703125" style="3" customWidth="1"/>
    <col min="11273" max="11273" width="11.85546875" style="3" customWidth="1"/>
    <col min="11274" max="11274" width="15.7109375" style="3" customWidth="1"/>
    <col min="11275" max="11275" width="14.85546875" style="3" customWidth="1"/>
    <col min="11276" max="11276" width="12.7109375" style="3" customWidth="1"/>
    <col min="11277" max="11277" width="12.28515625" style="3" customWidth="1"/>
    <col min="11278" max="11278" width="1.140625" style="3" customWidth="1"/>
    <col min="11279" max="11279" width="0" style="3" hidden="1" customWidth="1"/>
    <col min="11280" max="11520" width="11.42578125" style="3"/>
    <col min="11521" max="11521" width="37.85546875" style="3" customWidth="1"/>
    <col min="11522" max="11522" width="8.42578125" style="3" customWidth="1"/>
    <col min="11523" max="11523" width="12.7109375" style="3" customWidth="1"/>
    <col min="11524" max="11524" width="13.42578125" style="3" customWidth="1"/>
    <col min="11525" max="11525" width="12.5703125" style="3" customWidth="1"/>
    <col min="11526" max="11526" width="13" style="3" customWidth="1"/>
    <col min="11527" max="11527" width="11.85546875" style="3" customWidth="1"/>
    <col min="11528" max="11528" width="13.5703125" style="3" customWidth="1"/>
    <col min="11529" max="11529" width="11.85546875" style="3" customWidth="1"/>
    <col min="11530" max="11530" width="15.7109375" style="3" customWidth="1"/>
    <col min="11531" max="11531" width="14.85546875" style="3" customWidth="1"/>
    <col min="11532" max="11532" width="12.7109375" style="3" customWidth="1"/>
    <col min="11533" max="11533" width="12.28515625" style="3" customWidth="1"/>
    <col min="11534" max="11534" width="1.140625" style="3" customWidth="1"/>
    <col min="11535" max="11535" width="0" style="3" hidden="1" customWidth="1"/>
    <col min="11536" max="11776" width="11.42578125" style="3"/>
    <col min="11777" max="11777" width="37.85546875" style="3" customWidth="1"/>
    <col min="11778" max="11778" width="8.42578125" style="3" customWidth="1"/>
    <col min="11779" max="11779" width="12.7109375" style="3" customWidth="1"/>
    <col min="11780" max="11780" width="13.42578125" style="3" customWidth="1"/>
    <col min="11781" max="11781" width="12.5703125" style="3" customWidth="1"/>
    <col min="11782" max="11782" width="13" style="3" customWidth="1"/>
    <col min="11783" max="11783" width="11.85546875" style="3" customWidth="1"/>
    <col min="11784" max="11784" width="13.5703125" style="3" customWidth="1"/>
    <col min="11785" max="11785" width="11.85546875" style="3" customWidth="1"/>
    <col min="11786" max="11786" width="15.7109375" style="3" customWidth="1"/>
    <col min="11787" max="11787" width="14.85546875" style="3" customWidth="1"/>
    <col min="11788" max="11788" width="12.7109375" style="3" customWidth="1"/>
    <col min="11789" max="11789" width="12.28515625" style="3" customWidth="1"/>
    <col min="11790" max="11790" width="1.140625" style="3" customWidth="1"/>
    <col min="11791" max="11791" width="0" style="3" hidden="1" customWidth="1"/>
    <col min="11792" max="12032" width="11.42578125" style="3"/>
    <col min="12033" max="12033" width="37.85546875" style="3" customWidth="1"/>
    <col min="12034" max="12034" width="8.42578125" style="3" customWidth="1"/>
    <col min="12035" max="12035" width="12.7109375" style="3" customWidth="1"/>
    <col min="12036" max="12036" width="13.42578125" style="3" customWidth="1"/>
    <col min="12037" max="12037" width="12.5703125" style="3" customWidth="1"/>
    <col min="12038" max="12038" width="13" style="3" customWidth="1"/>
    <col min="12039" max="12039" width="11.85546875" style="3" customWidth="1"/>
    <col min="12040" max="12040" width="13.5703125" style="3" customWidth="1"/>
    <col min="12041" max="12041" width="11.85546875" style="3" customWidth="1"/>
    <col min="12042" max="12042" width="15.7109375" style="3" customWidth="1"/>
    <col min="12043" max="12043" width="14.85546875" style="3" customWidth="1"/>
    <col min="12044" max="12044" width="12.7109375" style="3" customWidth="1"/>
    <col min="12045" max="12045" width="12.28515625" style="3" customWidth="1"/>
    <col min="12046" max="12046" width="1.140625" style="3" customWidth="1"/>
    <col min="12047" max="12047" width="0" style="3" hidden="1" customWidth="1"/>
    <col min="12048" max="12288" width="11.42578125" style="3"/>
    <col min="12289" max="12289" width="37.85546875" style="3" customWidth="1"/>
    <col min="12290" max="12290" width="8.42578125" style="3" customWidth="1"/>
    <col min="12291" max="12291" width="12.7109375" style="3" customWidth="1"/>
    <col min="12292" max="12292" width="13.42578125" style="3" customWidth="1"/>
    <col min="12293" max="12293" width="12.5703125" style="3" customWidth="1"/>
    <col min="12294" max="12294" width="13" style="3" customWidth="1"/>
    <col min="12295" max="12295" width="11.85546875" style="3" customWidth="1"/>
    <col min="12296" max="12296" width="13.5703125" style="3" customWidth="1"/>
    <col min="12297" max="12297" width="11.85546875" style="3" customWidth="1"/>
    <col min="12298" max="12298" width="15.7109375" style="3" customWidth="1"/>
    <col min="12299" max="12299" width="14.85546875" style="3" customWidth="1"/>
    <col min="12300" max="12300" width="12.7109375" style="3" customWidth="1"/>
    <col min="12301" max="12301" width="12.28515625" style="3" customWidth="1"/>
    <col min="12302" max="12302" width="1.140625" style="3" customWidth="1"/>
    <col min="12303" max="12303" width="0" style="3" hidden="1" customWidth="1"/>
    <col min="12304" max="12544" width="11.42578125" style="3"/>
    <col min="12545" max="12545" width="37.85546875" style="3" customWidth="1"/>
    <col min="12546" max="12546" width="8.42578125" style="3" customWidth="1"/>
    <col min="12547" max="12547" width="12.7109375" style="3" customWidth="1"/>
    <col min="12548" max="12548" width="13.42578125" style="3" customWidth="1"/>
    <col min="12549" max="12549" width="12.5703125" style="3" customWidth="1"/>
    <col min="12550" max="12550" width="13" style="3" customWidth="1"/>
    <col min="12551" max="12551" width="11.85546875" style="3" customWidth="1"/>
    <col min="12552" max="12552" width="13.5703125" style="3" customWidth="1"/>
    <col min="12553" max="12553" width="11.85546875" style="3" customWidth="1"/>
    <col min="12554" max="12554" width="15.7109375" style="3" customWidth="1"/>
    <col min="12555" max="12555" width="14.85546875" style="3" customWidth="1"/>
    <col min="12556" max="12556" width="12.7109375" style="3" customWidth="1"/>
    <col min="12557" max="12557" width="12.28515625" style="3" customWidth="1"/>
    <col min="12558" max="12558" width="1.140625" style="3" customWidth="1"/>
    <col min="12559" max="12559" width="0" style="3" hidden="1" customWidth="1"/>
    <col min="12560" max="12800" width="11.42578125" style="3"/>
    <col min="12801" max="12801" width="37.85546875" style="3" customWidth="1"/>
    <col min="12802" max="12802" width="8.42578125" style="3" customWidth="1"/>
    <col min="12803" max="12803" width="12.7109375" style="3" customWidth="1"/>
    <col min="12804" max="12804" width="13.42578125" style="3" customWidth="1"/>
    <col min="12805" max="12805" width="12.5703125" style="3" customWidth="1"/>
    <col min="12806" max="12806" width="13" style="3" customWidth="1"/>
    <col min="12807" max="12807" width="11.85546875" style="3" customWidth="1"/>
    <col min="12808" max="12808" width="13.5703125" style="3" customWidth="1"/>
    <col min="12809" max="12809" width="11.85546875" style="3" customWidth="1"/>
    <col min="12810" max="12810" width="15.7109375" style="3" customWidth="1"/>
    <col min="12811" max="12811" width="14.85546875" style="3" customWidth="1"/>
    <col min="12812" max="12812" width="12.7109375" style="3" customWidth="1"/>
    <col min="12813" max="12813" width="12.28515625" style="3" customWidth="1"/>
    <col min="12814" max="12814" width="1.140625" style="3" customWidth="1"/>
    <col min="12815" max="12815" width="0" style="3" hidden="1" customWidth="1"/>
    <col min="12816" max="13056" width="11.42578125" style="3"/>
    <col min="13057" max="13057" width="37.85546875" style="3" customWidth="1"/>
    <col min="13058" max="13058" width="8.42578125" style="3" customWidth="1"/>
    <col min="13059" max="13059" width="12.7109375" style="3" customWidth="1"/>
    <col min="13060" max="13060" width="13.42578125" style="3" customWidth="1"/>
    <col min="13061" max="13061" width="12.5703125" style="3" customWidth="1"/>
    <col min="13062" max="13062" width="13" style="3" customWidth="1"/>
    <col min="13063" max="13063" width="11.85546875" style="3" customWidth="1"/>
    <col min="13064" max="13064" width="13.5703125" style="3" customWidth="1"/>
    <col min="13065" max="13065" width="11.85546875" style="3" customWidth="1"/>
    <col min="13066" max="13066" width="15.7109375" style="3" customWidth="1"/>
    <col min="13067" max="13067" width="14.85546875" style="3" customWidth="1"/>
    <col min="13068" max="13068" width="12.7109375" style="3" customWidth="1"/>
    <col min="13069" max="13069" width="12.28515625" style="3" customWidth="1"/>
    <col min="13070" max="13070" width="1.140625" style="3" customWidth="1"/>
    <col min="13071" max="13071" width="0" style="3" hidden="1" customWidth="1"/>
    <col min="13072" max="13312" width="11.42578125" style="3"/>
    <col min="13313" max="13313" width="37.85546875" style="3" customWidth="1"/>
    <col min="13314" max="13314" width="8.42578125" style="3" customWidth="1"/>
    <col min="13315" max="13315" width="12.7109375" style="3" customWidth="1"/>
    <col min="13316" max="13316" width="13.42578125" style="3" customWidth="1"/>
    <col min="13317" max="13317" width="12.5703125" style="3" customWidth="1"/>
    <col min="13318" max="13318" width="13" style="3" customWidth="1"/>
    <col min="13319" max="13319" width="11.85546875" style="3" customWidth="1"/>
    <col min="13320" max="13320" width="13.5703125" style="3" customWidth="1"/>
    <col min="13321" max="13321" width="11.85546875" style="3" customWidth="1"/>
    <col min="13322" max="13322" width="15.7109375" style="3" customWidth="1"/>
    <col min="13323" max="13323" width="14.85546875" style="3" customWidth="1"/>
    <col min="13324" max="13324" width="12.7109375" style="3" customWidth="1"/>
    <col min="13325" max="13325" width="12.28515625" style="3" customWidth="1"/>
    <col min="13326" max="13326" width="1.140625" style="3" customWidth="1"/>
    <col min="13327" max="13327" width="0" style="3" hidden="1" customWidth="1"/>
    <col min="13328" max="13568" width="11.42578125" style="3"/>
    <col min="13569" max="13569" width="37.85546875" style="3" customWidth="1"/>
    <col min="13570" max="13570" width="8.42578125" style="3" customWidth="1"/>
    <col min="13571" max="13571" width="12.7109375" style="3" customWidth="1"/>
    <col min="13572" max="13572" width="13.42578125" style="3" customWidth="1"/>
    <col min="13573" max="13573" width="12.5703125" style="3" customWidth="1"/>
    <col min="13574" max="13574" width="13" style="3" customWidth="1"/>
    <col min="13575" max="13575" width="11.85546875" style="3" customWidth="1"/>
    <col min="13576" max="13576" width="13.5703125" style="3" customWidth="1"/>
    <col min="13577" max="13577" width="11.85546875" style="3" customWidth="1"/>
    <col min="13578" max="13578" width="15.7109375" style="3" customWidth="1"/>
    <col min="13579" max="13579" width="14.85546875" style="3" customWidth="1"/>
    <col min="13580" max="13580" width="12.7109375" style="3" customWidth="1"/>
    <col min="13581" max="13581" width="12.28515625" style="3" customWidth="1"/>
    <col min="13582" max="13582" width="1.140625" style="3" customWidth="1"/>
    <col min="13583" max="13583" width="0" style="3" hidden="1" customWidth="1"/>
    <col min="13584" max="13824" width="11.42578125" style="3"/>
    <col min="13825" max="13825" width="37.85546875" style="3" customWidth="1"/>
    <col min="13826" max="13826" width="8.42578125" style="3" customWidth="1"/>
    <col min="13827" max="13827" width="12.7109375" style="3" customWidth="1"/>
    <col min="13828" max="13828" width="13.42578125" style="3" customWidth="1"/>
    <col min="13829" max="13829" width="12.5703125" style="3" customWidth="1"/>
    <col min="13830" max="13830" width="13" style="3" customWidth="1"/>
    <col min="13831" max="13831" width="11.85546875" style="3" customWidth="1"/>
    <col min="13832" max="13832" width="13.5703125" style="3" customWidth="1"/>
    <col min="13833" max="13833" width="11.85546875" style="3" customWidth="1"/>
    <col min="13834" max="13834" width="15.7109375" style="3" customWidth="1"/>
    <col min="13835" max="13835" width="14.85546875" style="3" customWidth="1"/>
    <col min="13836" max="13836" width="12.7109375" style="3" customWidth="1"/>
    <col min="13837" max="13837" width="12.28515625" style="3" customWidth="1"/>
    <col min="13838" max="13838" width="1.140625" style="3" customWidth="1"/>
    <col min="13839" max="13839" width="0" style="3" hidden="1" customWidth="1"/>
    <col min="13840" max="14080" width="11.42578125" style="3"/>
    <col min="14081" max="14081" width="37.85546875" style="3" customWidth="1"/>
    <col min="14082" max="14082" width="8.42578125" style="3" customWidth="1"/>
    <col min="14083" max="14083" width="12.7109375" style="3" customWidth="1"/>
    <col min="14084" max="14084" width="13.42578125" style="3" customWidth="1"/>
    <col min="14085" max="14085" width="12.5703125" style="3" customWidth="1"/>
    <col min="14086" max="14086" width="13" style="3" customWidth="1"/>
    <col min="14087" max="14087" width="11.85546875" style="3" customWidth="1"/>
    <col min="14088" max="14088" width="13.5703125" style="3" customWidth="1"/>
    <col min="14089" max="14089" width="11.85546875" style="3" customWidth="1"/>
    <col min="14090" max="14090" width="15.7109375" style="3" customWidth="1"/>
    <col min="14091" max="14091" width="14.85546875" style="3" customWidth="1"/>
    <col min="14092" max="14092" width="12.7109375" style="3" customWidth="1"/>
    <col min="14093" max="14093" width="12.28515625" style="3" customWidth="1"/>
    <col min="14094" max="14094" width="1.140625" style="3" customWidth="1"/>
    <col min="14095" max="14095" width="0" style="3" hidden="1" customWidth="1"/>
    <col min="14096" max="14336" width="11.42578125" style="3"/>
    <col min="14337" max="14337" width="37.85546875" style="3" customWidth="1"/>
    <col min="14338" max="14338" width="8.42578125" style="3" customWidth="1"/>
    <col min="14339" max="14339" width="12.7109375" style="3" customWidth="1"/>
    <col min="14340" max="14340" width="13.42578125" style="3" customWidth="1"/>
    <col min="14341" max="14341" width="12.5703125" style="3" customWidth="1"/>
    <col min="14342" max="14342" width="13" style="3" customWidth="1"/>
    <col min="14343" max="14343" width="11.85546875" style="3" customWidth="1"/>
    <col min="14344" max="14344" width="13.5703125" style="3" customWidth="1"/>
    <col min="14345" max="14345" width="11.85546875" style="3" customWidth="1"/>
    <col min="14346" max="14346" width="15.7109375" style="3" customWidth="1"/>
    <col min="14347" max="14347" width="14.85546875" style="3" customWidth="1"/>
    <col min="14348" max="14348" width="12.7109375" style="3" customWidth="1"/>
    <col min="14349" max="14349" width="12.28515625" style="3" customWidth="1"/>
    <col min="14350" max="14350" width="1.140625" style="3" customWidth="1"/>
    <col min="14351" max="14351" width="0" style="3" hidden="1" customWidth="1"/>
    <col min="14352" max="14592" width="11.42578125" style="3"/>
    <col min="14593" max="14593" width="37.85546875" style="3" customWidth="1"/>
    <col min="14594" max="14594" width="8.42578125" style="3" customWidth="1"/>
    <col min="14595" max="14595" width="12.7109375" style="3" customWidth="1"/>
    <col min="14596" max="14596" width="13.42578125" style="3" customWidth="1"/>
    <col min="14597" max="14597" width="12.5703125" style="3" customWidth="1"/>
    <col min="14598" max="14598" width="13" style="3" customWidth="1"/>
    <col min="14599" max="14599" width="11.85546875" style="3" customWidth="1"/>
    <col min="14600" max="14600" width="13.5703125" style="3" customWidth="1"/>
    <col min="14601" max="14601" width="11.85546875" style="3" customWidth="1"/>
    <col min="14602" max="14602" width="15.7109375" style="3" customWidth="1"/>
    <col min="14603" max="14603" width="14.85546875" style="3" customWidth="1"/>
    <col min="14604" max="14604" width="12.7109375" style="3" customWidth="1"/>
    <col min="14605" max="14605" width="12.28515625" style="3" customWidth="1"/>
    <col min="14606" max="14606" width="1.140625" style="3" customWidth="1"/>
    <col min="14607" max="14607" width="0" style="3" hidden="1" customWidth="1"/>
    <col min="14608" max="14848" width="11.42578125" style="3"/>
    <col min="14849" max="14849" width="37.85546875" style="3" customWidth="1"/>
    <col min="14850" max="14850" width="8.42578125" style="3" customWidth="1"/>
    <col min="14851" max="14851" width="12.7109375" style="3" customWidth="1"/>
    <col min="14852" max="14852" width="13.42578125" style="3" customWidth="1"/>
    <col min="14853" max="14853" width="12.5703125" style="3" customWidth="1"/>
    <col min="14854" max="14854" width="13" style="3" customWidth="1"/>
    <col min="14855" max="14855" width="11.85546875" style="3" customWidth="1"/>
    <col min="14856" max="14856" width="13.5703125" style="3" customWidth="1"/>
    <col min="14857" max="14857" width="11.85546875" style="3" customWidth="1"/>
    <col min="14858" max="14858" width="15.7109375" style="3" customWidth="1"/>
    <col min="14859" max="14859" width="14.85546875" style="3" customWidth="1"/>
    <col min="14860" max="14860" width="12.7109375" style="3" customWidth="1"/>
    <col min="14861" max="14861" width="12.28515625" style="3" customWidth="1"/>
    <col min="14862" max="14862" width="1.140625" style="3" customWidth="1"/>
    <col min="14863" max="14863" width="0" style="3" hidden="1" customWidth="1"/>
    <col min="14864" max="15104" width="11.42578125" style="3"/>
    <col min="15105" max="15105" width="37.85546875" style="3" customWidth="1"/>
    <col min="15106" max="15106" width="8.42578125" style="3" customWidth="1"/>
    <col min="15107" max="15107" width="12.7109375" style="3" customWidth="1"/>
    <col min="15108" max="15108" width="13.42578125" style="3" customWidth="1"/>
    <col min="15109" max="15109" width="12.5703125" style="3" customWidth="1"/>
    <col min="15110" max="15110" width="13" style="3" customWidth="1"/>
    <col min="15111" max="15111" width="11.85546875" style="3" customWidth="1"/>
    <col min="15112" max="15112" width="13.5703125" style="3" customWidth="1"/>
    <col min="15113" max="15113" width="11.85546875" style="3" customWidth="1"/>
    <col min="15114" max="15114" width="15.7109375" style="3" customWidth="1"/>
    <col min="15115" max="15115" width="14.85546875" style="3" customWidth="1"/>
    <col min="15116" max="15116" width="12.7109375" style="3" customWidth="1"/>
    <col min="15117" max="15117" width="12.28515625" style="3" customWidth="1"/>
    <col min="15118" max="15118" width="1.140625" style="3" customWidth="1"/>
    <col min="15119" max="15119" width="0" style="3" hidden="1" customWidth="1"/>
    <col min="15120" max="15360" width="11.42578125" style="3"/>
    <col min="15361" max="15361" width="37.85546875" style="3" customWidth="1"/>
    <col min="15362" max="15362" width="8.42578125" style="3" customWidth="1"/>
    <col min="15363" max="15363" width="12.7109375" style="3" customWidth="1"/>
    <col min="15364" max="15364" width="13.42578125" style="3" customWidth="1"/>
    <col min="15365" max="15365" width="12.5703125" style="3" customWidth="1"/>
    <col min="15366" max="15366" width="13" style="3" customWidth="1"/>
    <col min="15367" max="15367" width="11.85546875" style="3" customWidth="1"/>
    <col min="15368" max="15368" width="13.5703125" style="3" customWidth="1"/>
    <col min="15369" max="15369" width="11.85546875" style="3" customWidth="1"/>
    <col min="15370" max="15370" width="15.7109375" style="3" customWidth="1"/>
    <col min="15371" max="15371" width="14.85546875" style="3" customWidth="1"/>
    <col min="15372" max="15372" width="12.7109375" style="3" customWidth="1"/>
    <col min="15373" max="15373" width="12.28515625" style="3" customWidth="1"/>
    <col min="15374" max="15374" width="1.140625" style="3" customWidth="1"/>
    <col min="15375" max="15375" width="0" style="3" hidden="1" customWidth="1"/>
    <col min="15376" max="15616" width="11.42578125" style="3"/>
    <col min="15617" max="15617" width="37.85546875" style="3" customWidth="1"/>
    <col min="15618" max="15618" width="8.42578125" style="3" customWidth="1"/>
    <col min="15619" max="15619" width="12.7109375" style="3" customWidth="1"/>
    <col min="15620" max="15620" width="13.42578125" style="3" customWidth="1"/>
    <col min="15621" max="15621" width="12.5703125" style="3" customWidth="1"/>
    <col min="15622" max="15622" width="13" style="3" customWidth="1"/>
    <col min="15623" max="15623" width="11.85546875" style="3" customWidth="1"/>
    <col min="15624" max="15624" width="13.5703125" style="3" customWidth="1"/>
    <col min="15625" max="15625" width="11.85546875" style="3" customWidth="1"/>
    <col min="15626" max="15626" width="15.7109375" style="3" customWidth="1"/>
    <col min="15627" max="15627" width="14.85546875" style="3" customWidth="1"/>
    <col min="15628" max="15628" width="12.7109375" style="3" customWidth="1"/>
    <col min="15629" max="15629" width="12.28515625" style="3" customWidth="1"/>
    <col min="15630" max="15630" width="1.140625" style="3" customWidth="1"/>
    <col min="15631" max="15631" width="0" style="3" hidden="1" customWidth="1"/>
    <col min="15632" max="15872" width="11.42578125" style="3"/>
    <col min="15873" max="15873" width="37.85546875" style="3" customWidth="1"/>
    <col min="15874" max="15874" width="8.42578125" style="3" customWidth="1"/>
    <col min="15875" max="15875" width="12.7109375" style="3" customWidth="1"/>
    <col min="15876" max="15876" width="13.42578125" style="3" customWidth="1"/>
    <col min="15877" max="15877" width="12.5703125" style="3" customWidth="1"/>
    <col min="15878" max="15878" width="13" style="3" customWidth="1"/>
    <col min="15879" max="15879" width="11.85546875" style="3" customWidth="1"/>
    <col min="15880" max="15880" width="13.5703125" style="3" customWidth="1"/>
    <col min="15881" max="15881" width="11.85546875" style="3" customWidth="1"/>
    <col min="15882" max="15882" width="15.7109375" style="3" customWidth="1"/>
    <col min="15883" max="15883" width="14.85546875" style="3" customWidth="1"/>
    <col min="15884" max="15884" width="12.7109375" style="3" customWidth="1"/>
    <col min="15885" max="15885" width="12.28515625" style="3" customWidth="1"/>
    <col min="15886" max="15886" width="1.140625" style="3" customWidth="1"/>
    <col min="15887" max="15887" width="0" style="3" hidden="1" customWidth="1"/>
    <col min="15888" max="16128" width="11.42578125" style="3"/>
    <col min="16129" max="16129" width="37.85546875" style="3" customWidth="1"/>
    <col min="16130" max="16130" width="8.42578125" style="3" customWidth="1"/>
    <col min="16131" max="16131" width="12.7109375" style="3" customWidth="1"/>
    <col min="16132" max="16132" width="13.42578125" style="3" customWidth="1"/>
    <col min="16133" max="16133" width="12.5703125" style="3" customWidth="1"/>
    <col min="16134" max="16134" width="13" style="3" customWidth="1"/>
    <col min="16135" max="16135" width="11.85546875" style="3" customWidth="1"/>
    <col min="16136" max="16136" width="13.5703125" style="3" customWidth="1"/>
    <col min="16137" max="16137" width="11.85546875" style="3" customWidth="1"/>
    <col min="16138" max="16138" width="15.7109375" style="3" customWidth="1"/>
    <col min="16139" max="16139" width="14.85546875" style="3" customWidth="1"/>
    <col min="16140" max="16140" width="12.7109375" style="3" customWidth="1"/>
    <col min="16141" max="16141" width="12.28515625" style="3" customWidth="1"/>
    <col min="16142" max="16142" width="1.140625" style="3" customWidth="1"/>
    <col min="16143" max="16143" width="0" style="3" hidden="1" customWidth="1"/>
    <col min="16144" max="16384" width="11.42578125" style="3"/>
  </cols>
  <sheetData>
    <row r="1" spans="1:255" s="2" customFormat="1" ht="15">
      <c r="A1" s="1"/>
      <c r="C1" s="26"/>
      <c r="D1" s="26"/>
      <c r="E1" s="26"/>
      <c r="F1" s="26"/>
      <c r="G1" s="26"/>
      <c r="H1" s="26"/>
      <c r="I1" s="26" t="s">
        <v>0</v>
      </c>
      <c r="J1" s="26"/>
      <c r="K1" s="26"/>
      <c r="L1" s="26"/>
      <c r="M1" s="26"/>
    </row>
    <row r="2" spans="1:255" s="6" customFormat="1" ht="12" customHeight="1">
      <c r="A2" s="4"/>
      <c r="B2" s="5"/>
      <c r="C2" s="27"/>
      <c r="D2" s="27"/>
      <c r="E2" s="27"/>
      <c r="F2" s="26"/>
      <c r="G2" s="28"/>
      <c r="H2" s="27"/>
      <c r="I2" s="26"/>
      <c r="J2" s="26"/>
      <c r="K2" s="28"/>
      <c r="L2" s="28"/>
      <c r="M2" s="28"/>
      <c r="IU2" s="2"/>
    </row>
    <row r="3" spans="1:255" s="6" customFormat="1" ht="13.5">
      <c r="A3" s="7"/>
      <c r="B3" s="5"/>
      <c r="C3" s="27"/>
      <c r="D3" s="27"/>
      <c r="E3" s="27"/>
      <c r="F3" s="26"/>
      <c r="G3" s="28"/>
      <c r="H3" s="27"/>
      <c r="I3" s="26"/>
      <c r="J3" s="26"/>
      <c r="K3" s="28"/>
      <c r="L3" s="28"/>
      <c r="M3" s="28"/>
      <c r="IU3" s="2"/>
    </row>
    <row r="4" spans="1:255">
      <c r="A4" s="65" t="s">
        <v>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</row>
    <row r="5" spans="1:255">
      <c r="A5" s="65" t="s">
        <v>46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255">
      <c r="A6" s="65" t="s">
        <v>44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</row>
    <row r="7" spans="1:255">
      <c r="A7" s="24"/>
      <c r="B7" s="24"/>
      <c r="C7" s="29"/>
      <c r="D7" s="29"/>
      <c r="E7" s="29"/>
      <c r="F7" s="29"/>
      <c r="G7" s="29"/>
    </row>
    <row r="8" spans="1:255" s="9" customFormat="1" ht="15" customHeight="1">
      <c r="A8" s="66" t="s">
        <v>2</v>
      </c>
      <c r="B8" s="68" t="s">
        <v>3</v>
      </c>
      <c r="C8" s="53" t="s">
        <v>48</v>
      </c>
      <c r="D8" s="74" t="s">
        <v>4</v>
      </c>
      <c r="E8" s="75"/>
      <c r="F8" s="75"/>
      <c r="G8" s="75"/>
      <c r="H8" s="75"/>
      <c r="I8" s="76"/>
      <c r="J8" s="63" t="s">
        <v>5</v>
      </c>
      <c r="K8" s="63"/>
      <c r="L8" s="57" t="s">
        <v>50</v>
      </c>
      <c r="M8" s="52"/>
      <c r="O8" s="72" t="s">
        <v>6</v>
      </c>
    </row>
    <row r="9" spans="1:255" s="9" customFormat="1" ht="12.75" customHeight="1">
      <c r="A9" s="67"/>
      <c r="B9" s="69"/>
      <c r="C9" s="54"/>
      <c r="D9" s="57" t="s">
        <v>7</v>
      </c>
      <c r="E9" s="57" t="s">
        <v>8</v>
      </c>
      <c r="F9" s="63" t="s">
        <v>9</v>
      </c>
      <c r="G9" s="63"/>
      <c r="H9" s="57" t="s">
        <v>10</v>
      </c>
      <c r="I9" s="57" t="s">
        <v>11</v>
      </c>
      <c r="J9" s="57" t="s">
        <v>12</v>
      </c>
      <c r="K9" s="57" t="s">
        <v>13</v>
      </c>
      <c r="L9" s="57"/>
      <c r="M9" s="52"/>
      <c r="O9" s="72"/>
    </row>
    <row r="10" spans="1:255" s="9" customFormat="1" ht="12.75" customHeight="1">
      <c r="A10" s="67"/>
      <c r="B10" s="69"/>
      <c r="C10" s="54"/>
      <c r="D10" s="57"/>
      <c r="E10" s="57"/>
      <c r="F10" s="57" t="s">
        <v>14</v>
      </c>
      <c r="G10" s="57" t="s">
        <v>15</v>
      </c>
      <c r="H10" s="57"/>
      <c r="I10" s="57"/>
      <c r="J10" s="57"/>
      <c r="K10" s="57"/>
      <c r="L10" s="57"/>
      <c r="M10" s="52"/>
      <c r="O10" s="72"/>
    </row>
    <row r="11" spans="1:255" s="9" customFormat="1" ht="12.75" customHeight="1">
      <c r="A11" s="67"/>
      <c r="B11" s="70"/>
      <c r="C11" s="55"/>
      <c r="D11" s="57"/>
      <c r="E11" s="57"/>
      <c r="F11" s="57"/>
      <c r="G11" s="57"/>
      <c r="H11" s="57"/>
      <c r="I11" s="57"/>
      <c r="J11" s="57"/>
      <c r="K11" s="57"/>
      <c r="L11" s="57"/>
      <c r="M11" s="52"/>
      <c r="O11" s="73"/>
    </row>
    <row r="12" spans="1:255" s="2" customFormat="1">
      <c r="A12" s="10" t="s">
        <v>16</v>
      </c>
      <c r="B12" s="11">
        <v>331</v>
      </c>
      <c r="C12" s="42">
        <v>35706055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7">
        <f>(C12)+((SUM(D12:I12)))-((SUM(J12:K12)))</f>
        <v>35706055</v>
      </c>
      <c r="M12" s="26"/>
      <c r="O12" s="12"/>
    </row>
    <row r="13" spans="1:255" s="2" customFormat="1">
      <c r="A13" s="10" t="s">
        <v>47</v>
      </c>
      <c r="B13" s="11">
        <v>332</v>
      </c>
      <c r="C13" s="42">
        <v>23160116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4">
        <v>29063</v>
      </c>
      <c r="J13" s="43">
        <v>0</v>
      </c>
      <c r="K13" s="46">
        <v>40309</v>
      </c>
      <c r="L13" s="47">
        <f t="shared" ref="L13:L21" si="0">(C13)+((SUM(D13:I13)))-((SUM(J13:K13)))</f>
        <v>23148870</v>
      </c>
      <c r="M13" s="26"/>
      <c r="O13" s="12"/>
    </row>
    <row r="14" spans="1:255" s="2" customFormat="1">
      <c r="A14" s="10" t="s">
        <v>17</v>
      </c>
      <c r="B14" s="11">
        <v>333</v>
      </c>
      <c r="C14" s="42">
        <v>195881336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4">
        <v>11670051</v>
      </c>
      <c r="J14" s="43">
        <v>0</v>
      </c>
      <c r="K14" s="43">
        <v>0</v>
      </c>
      <c r="L14" s="47">
        <f t="shared" si="0"/>
        <v>207551387</v>
      </c>
      <c r="M14" s="26"/>
      <c r="O14" s="12"/>
    </row>
    <row r="15" spans="1:255" s="2" customFormat="1">
      <c r="A15" s="10" t="s">
        <v>18</v>
      </c>
      <c r="B15" s="11">
        <v>334</v>
      </c>
      <c r="C15" s="42">
        <v>5018174</v>
      </c>
      <c r="D15" s="49">
        <v>20738</v>
      </c>
      <c r="E15" s="43">
        <v>0</v>
      </c>
      <c r="F15" s="43">
        <v>0</v>
      </c>
      <c r="G15" s="43">
        <v>0</v>
      </c>
      <c r="H15" s="43">
        <v>0</v>
      </c>
      <c r="I15" s="44">
        <v>410110</v>
      </c>
      <c r="J15" s="43">
        <v>0</v>
      </c>
      <c r="K15" s="50">
        <v>569484</v>
      </c>
      <c r="L15" s="47">
        <f t="shared" si="0"/>
        <v>4879538</v>
      </c>
      <c r="M15" s="26"/>
      <c r="O15" s="12"/>
    </row>
    <row r="16" spans="1:255" s="2" customFormat="1">
      <c r="A16" s="10" t="s">
        <v>19</v>
      </c>
      <c r="B16" s="11">
        <v>335</v>
      </c>
      <c r="C16" s="42">
        <v>766984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4">
        <v>39139</v>
      </c>
      <c r="J16" s="43">
        <v>0</v>
      </c>
      <c r="K16" s="43">
        <v>0</v>
      </c>
      <c r="L16" s="47">
        <f t="shared" si="0"/>
        <v>806123</v>
      </c>
      <c r="M16" s="26"/>
      <c r="O16" s="12"/>
    </row>
    <row r="17" spans="1:16" s="2" customFormat="1">
      <c r="A17" s="10" t="s">
        <v>20</v>
      </c>
      <c r="B17" s="11">
        <v>336</v>
      </c>
      <c r="C17" s="42">
        <v>13209236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4">
        <v>866929</v>
      </c>
      <c r="J17" s="43">
        <v>0</v>
      </c>
      <c r="K17" s="43">
        <v>0</v>
      </c>
      <c r="L17" s="47">
        <f t="shared" si="0"/>
        <v>14076165</v>
      </c>
      <c r="M17" s="26"/>
      <c r="O17" s="12"/>
    </row>
    <row r="18" spans="1:16" s="2" customFormat="1">
      <c r="A18" s="10" t="s">
        <v>21</v>
      </c>
      <c r="B18" s="11">
        <v>33721</v>
      </c>
      <c r="C18" s="42">
        <v>2169349</v>
      </c>
      <c r="D18" s="51">
        <v>2641010.399999998</v>
      </c>
      <c r="E18" s="43">
        <v>0</v>
      </c>
      <c r="F18" s="43">
        <v>0</v>
      </c>
      <c r="G18" s="43">
        <v>0</v>
      </c>
      <c r="H18" s="43">
        <v>0</v>
      </c>
      <c r="I18" s="44">
        <v>497859</v>
      </c>
      <c r="J18" s="44">
        <v>99559</v>
      </c>
      <c r="K18" s="44">
        <v>3554156.54</v>
      </c>
      <c r="L18" s="47">
        <f t="shared" si="0"/>
        <v>1654502.8599999985</v>
      </c>
      <c r="M18" s="26"/>
      <c r="O18" s="12"/>
    </row>
    <row r="19" spans="1:16" s="2" customFormat="1">
      <c r="A19" s="10" t="s">
        <v>22</v>
      </c>
      <c r="B19" s="11">
        <v>338</v>
      </c>
      <c r="C19" s="43">
        <v>0</v>
      </c>
      <c r="D19" s="43">
        <v>498458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4">
        <v>498458</v>
      </c>
      <c r="L19" s="45">
        <f t="shared" si="0"/>
        <v>0</v>
      </c>
      <c r="M19" s="26"/>
      <c r="O19" s="12"/>
    </row>
    <row r="20" spans="1:16" s="2" customFormat="1">
      <c r="A20" s="10" t="s">
        <v>23</v>
      </c>
      <c r="B20" s="11">
        <v>339</v>
      </c>
      <c r="C20" s="42">
        <v>8894824</v>
      </c>
      <c r="D20" s="43">
        <v>11501433</v>
      </c>
      <c r="E20" s="43">
        <v>0</v>
      </c>
      <c r="F20" s="43">
        <v>0</v>
      </c>
      <c r="G20" s="43">
        <v>0</v>
      </c>
      <c r="H20" s="43">
        <v>0</v>
      </c>
      <c r="I20" s="44">
        <v>3068474</v>
      </c>
      <c r="J20" s="43">
        <v>0</v>
      </c>
      <c r="K20" s="44">
        <v>9913627</v>
      </c>
      <c r="L20" s="47">
        <f t="shared" si="0"/>
        <v>13551104</v>
      </c>
      <c r="M20" s="26"/>
      <c r="O20" s="12"/>
      <c r="P20" s="48"/>
    </row>
    <row r="21" spans="1:16" s="2" customFormat="1">
      <c r="A21" s="10"/>
      <c r="B21" s="13"/>
      <c r="C21" s="43"/>
      <c r="D21" s="43"/>
      <c r="E21" s="44"/>
      <c r="F21" s="44"/>
      <c r="G21" s="44"/>
      <c r="H21" s="44"/>
      <c r="I21" s="44"/>
      <c r="J21" s="44"/>
      <c r="K21" s="44"/>
      <c r="L21" s="45">
        <f t="shared" si="0"/>
        <v>0</v>
      </c>
      <c r="M21" s="26"/>
      <c r="O21" s="14"/>
    </row>
    <row r="22" spans="1:16" s="17" customFormat="1" ht="13.5" thickBot="1">
      <c r="A22" s="15" t="s">
        <v>24</v>
      </c>
      <c r="B22" s="16"/>
      <c r="C22" s="41">
        <f>SUM(C12:C21)</f>
        <v>284806074</v>
      </c>
      <c r="D22" s="41">
        <f t="shared" ref="D22:L22" si="1">SUM(D12:D21)</f>
        <v>14661639.399999999</v>
      </c>
      <c r="E22" s="41">
        <f t="shared" si="1"/>
        <v>0</v>
      </c>
      <c r="F22" s="41">
        <f t="shared" si="1"/>
        <v>0</v>
      </c>
      <c r="G22" s="41">
        <f t="shared" si="1"/>
        <v>0</v>
      </c>
      <c r="H22" s="41">
        <f t="shared" si="1"/>
        <v>0</v>
      </c>
      <c r="I22" s="41">
        <f t="shared" si="1"/>
        <v>16581625</v>
      </c>
      <c r="J22" s="41">
        <f t="shared" si="1"/>
        <v>99559</v>
      </c>
      <c r="K22" s="41">
        <f t="shared" si="1"/>
        <v>14576034.539999999</v>
      </c>
      <c r="L22" s="41">
        <f t="shared" si="1"/>
        <v>301373744.86000001</v>
      </c>
      <c r="M22" s="39"/>
      <c r="O22" s="18">
        <f>SUM(O12:O21)</f>
        <v>0</v>
      </c>
    </row>
    <row r="23" spans="1:16" s="24" customFormat="1" ht="13.5" thickTop="1">
      <c r="B23" s="25"/>
      <c r="C23" s="31"/>
      <c r="D23" s="31"/>
      <c r="E23" s="31"/>
      <c r="F23" s="31"/>
      <c r="G23" s="31"/>
      <c r="H23" s="31"/>
      <c r="I23" s="29"/>
      <c r="J23" s="29"/>
      <c r="K23" s="29"/>
      <c r="L23" s="29"/>
      <c r="M23" s="29"/>
    </row>
    <row r="24" spans="1:16" s="24" customFormat="1" ht="16.5" customHeight="1">
      <c r="B24" s="25"/>
      <c r="C24" s="31" t="s">
        <v>25</v>
      </c>
      <c r="D24" s="56" t="s">
        <v>26</v>
      </c>
      <c r="E24" s="56"/>
      <c r="F24" s="56"/>
      <c r="G24" s="56"/>
      <c r="H24" s="56"/>
      <c r="I24" s="56"/>
      <c r="J24" s="64" t="s">
        <v>27</v>
      </c>
      <c r="K24" s="64"/>
      <c r="L24" s="29" t="s">
        <v>28</v>
      </c>
      <c r="M24" s="29"/>
    </row>
    <row r="25" spans="1:16" s="24" customFormat="1">
      <c r="B25" s="25"/>
      <c r="C25" s="31"/>
      <c r="D25" s="29"/>
      <c r="E25" s="31"/>
      <c r="F25" s="31"/>
      <c r="G25" s="31"/>
      <c r="H25" s="31"/>
      <c r="I25" s="29"/>
      <c r="J25" s="29"/>
      <c r="K25" s="29"/>
      <c r="L25" s="29"/>
      <c r="M25" s="29"/>
    </row>
    <row r="28" spans="1:16">
      <c r="A28" s="65" t="s">
        <v>29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</row>
    <row r="29" spans="1:16">
      <c r="A29" s="65" t="s">
        <v>45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</row>
    <row r="30" spans="1:16">
      <c r="A30" s="65" t="s">
        <v>44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</row>
    <row r="31" spans="1:16">
      <c r="A31" s="24"/>
      <c r="B31" s="24"/>
      <c r="C31" s="29"/>
      <c r="D31" s="29"/>
      <c r="E31" s="29"/>
      <c r="F31" s="29"/>
      <c r="G31" s="29"/>
      <c r="H31" s="29"/>
      <c r="I31" s="29"/>
    </row>
    <row r="32" spans="1:16" s="9" customFormat="1" ht="15" customHeight="1">
      <c r="A32" s="66" t="s">
        <v>2</v>
      </c>
      <c r="B32" s="68" t="s">
        <v>3</v>
      </c>
      <c r="C32" s="53" t="s">
        <v>49</v>
      </c>
      <c r="D32" s="53" t="s">
        <v>51</v>
      </c>
      <c r="E32" s="71" t="s">
        <v>52</v>
      </c>
      <c r="F32" s="71"/>
      <c r="G32" s="71"/>
      <c r="H32" s="71"/>
      <c r="I32" s="71"/>
      <c r="J32" s="71"/>
      <c r="K32" s="71"/>
      <c r="L32" s="53" t="s">
        <v>31</v>
      </c>
      <c r="M32" s="57" t="s">
        <v>50</v>
      </c>
      <c r="O32" s="58" t="s">
        <v>32</v>
      </c>
    </row>
    <row r="33" spans="1:15" s="9" customFormat="1" ht="15" customHeight="1">
      <c r="A33" s="66"/>
      <c r="B33" s="69"/>
      <c r="C33" s="54"/>
      <c r="D33" s="54"/>
      <c r="E33" s="53" t="s">
        <v>53</v>
      </c>
      <c r="F33" s="60" t="s">
        <v>4</v>
      </c>
      <c r="G33" s="61"/>
      <c r="H33" s="61"/>
      <c r="I33" s="61"/>
      <c r="J33" s="62"/>
      <c r="K33" s="53" t="s">
        <v>30</v>
      </c>
      <c r="L33" s="54"/>
      <c r="M33" s="57"/>
      <c r="O33" s="58"/>
    </row>
    <row r="34" spans="1:15" s="9" customFormat="1" ht="12.75" customHeight="1">
      <c r="A34" s="67"/>
      <c r="B34" s="69"/>
      <c r="C34" s="54"/>
      <c r="D34" s="54"/>
      <c r="E34" s="54"/>
      <c r="F34" s="57" t="s">
        <v>54</v>
      </c>
      <c r="G34" s="63" t="s">
        <v>9</v>
      </c>
      <c r="H34" s="63"/>
      <c r="I34" s="57" t="s">
        <v>33</v>
      </c>
      <c r="J34" s="57" t="s">
        <v>11</v>
      </c>
      <c r="K34" s="54"/>
      <c r="L34" s="54" t="s">
        <v>13</v>
      </c>
      <c r="M34" s="57"/>
      <c r="O34" s="58"/>
    </row>
    <row r="35" spans="1:15" s="9" customFormat="1" ht="12.75" customHeight="1">
      <c r="A35" s="67"/>
      <c r="B35" s="69"/>
      <c r="C35" s="54"/>
      <c r="D35" s="54"/>
      <c r="E35" s="54"/>
      <c r="F35" s="57"/>
      <c r="G35" s="53" t="s">
        <v>14</v>
      </c>
      <c r="H35" s="53" t="s">
        <v>15</v>
      </c>
      <c r="I35" s="57"/>
      <c r="J35" s="57"/>
      <c r="K35" s="54"/>
      <c r="L35" s="54"/>
      <c r="M35" s="57"/>
      <c r="O35" s="58"/>
    </row>
    <row r="36" spans="1:15" s="9" customFormat="1" ht="12.75" customHeight="1">
      <c r="A36" s="67"/>
      <c r="B36" s="69"/>
      <c r="C36" s="54"/>
      <c r="D36" s="54"/>
      <c r="E36" s="54"/>
      <c r="F36" s="57"/>
      <c r="G36" s="54"/>
      <c r="H36" s="54"/>
      <c r="I36" s="57"/>
      <c r="J36" s="57"/>
      <c r="K36" s="54"/>
      <c r="L36" s="54"/>
      <c r="M36" s="57"/>
      <c r="O36" s="58"/>
    </row>
    <row r="37" spans="1:15" s="9" customFormat="1" ht="12.75" customHeight="1">
      <c r="A37" s="67"/>
      <c r="B37" s="69"/>
      <c r="C37" s="54"/>
      <c r="D37" s="54"/>
      <c r="E37" s="54"/>
      <c r="F37" s="57"/>
      <c r="G37" s="54"/>
      <c r="H37" s="54"/>
      <c r="I37" s="57"/>
      <c r="J37" s="57"/>
      <c r="K37" s="54"/>
      <c r="L37" s="54"/>
      <c r="M37" s="57"/>
      <c r="O37" s="58"/>
    </row>
    <row r="38" spans="1:15" s="9" customFormat="1" ht="12.75" customHeight="1">
      <c r="A38" s="67"/>
      <c r="B38" s="70"/>
      <c r="C38" s="55"/>
      <c r="D38" s="55"/>
      <c r="E38" s="55"/>
      <c r="F38" s="57"/>
      <c r="G38" s="55"/>
      <c r="H38" s="55"/>
      <c r="I38" s="57"/>
      <c r="J38" s="57"/>
      <c r="K38" s="55"/>
      <c r="L38" s="55"/>
      <c r="M38" s="57"/>
      <c r="O38" s="59"/>
    </row>
    <row r="39" spans="1:15" s="2" customFormat="1">
      <c r="A39" s="10" t="s">
        <v>16</v>
      </c>
      <c r="B39" s="11"/>
      <c r="C39" s="33">
        <v>0</v>
      </c>
      <c r="D39" s="34"/>
      <c r="E39" s="33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3">
        <f t="shared" ref="K39:K48" si="2">SUM(E39:J39)</f>
        <v>0</v>
      </c>
      <c r="L39" s="30">
        <v>0</v>
      </c>
      <c r="M39" s="30">
        <f>C39+K39-L39</f>
        <v>0</v>
      </c>
      <c r="O39" s="21"/>
    </row>
    <row r="40" spans="1:15" s="2" customFormat="1">
      <c r="A40" s="10" t="s">
        <v>34</v>
      </c>
      <c r="B40" s="11">
        <v>39131</v>
      </c>
      <c r="C40" s="33">
        <v>9061859</v>
      </c>
      <c r="D40" s="34"/>
      <c r="E40" s="30">
        <v>364115</v>
      </c>
      <c r="F40" s="35">
        <v>111</v>
      </c>
      <c r="G40" s="30">
        <v>0</v>
      </c>
      <c r="H40" s="30">
        <v>0</v>
      </c>
      <c r="I40" s="30">
        <v>0</v>
      </c>
      <c r="J40" s="30">
        <v>14353</v>
      </c>
      <c r="K40" s="33">
        <f t="shared" si="2"/>
        <v>378579</v>
      </c>
      <c r="L40" s="30">
        <v>0</v>
      </c>
      <c r="M40" s="30">
        <f>C40+K40-L40</f>
        <v>9440438</v>
      </c>
      <c r="O40" s="12"/>
    </row>
    <row r="41" spans="1:15" s="2" customFormat="1">
      <c r="A41" s="10" t="s">
        <v>35</v>
      </c>
      <c r="B41" s="11">
        <v>39132</v>
      </c>
      <c r="C41" s="33">
        <v>71706187</v>
      </c>
      <c r="D41" s="34"/>
      <c r="E41" s="30">
        <v>7092817</v>
      </c>
      <c r="F41" s="35">
        <v>375070</v>
      </c>
      <c r="G41" s="30">
        <v>0</v>
      </c>
      <c r="H41" s="30">
        <v>0</v>
      </c>
      <c r="I41" s="30">
        <v>0</v>
      </c>
      <c r="J41" s="30">
        <v>131824</v>
      </c>
      <c r="K41" s="33">
        <f t="shared" si="2"/>
        <v>7599711</v>
      </c>
      <c r="L41" s="30">
        <v>0</v>
      </c>
      <c r="M41" s="30">
        <f t="shared" ref="M41:M48" si="3">C41+K41-L41</f>
        <v>79305898</v>
      </c>
      <c r="O41" s="12"/>
    </row>
    <row r="42" spans="1:15" s="2" customFormat="1">
      <c r="A42" s="10" t="s">
        <v>18</v>
      </c>
      <c r="B42" s="11">
        <v>39133</v>
      </c>
      <c r="C42" s="33">
        <v>3118245</v>
      </c>
      <c r="D42" s="34"/>
      <c r="E42" s="30">
        <v>404051</v>
      </c>
      <c r="F42" s="35">
        <v>13464</v>
      </c>
      <c r="G42" s="30">
        <v>0</v>
      </c>
      <c r="H42" s="30">
        <v>0</v>
      </c>
      <c r="I42" s="30">
        <v>0</v>
      </c>
      <c r="J42" s="30">
        <v>0</v>
      </c>
      <c r="K42" s="33">
        <f t="shared" si="2"/>
        <v>417515</v>
      </c>
      <c r="L42" s="30">
        <v>556422</v>
      </c>
      <c r="M42" s="30">
        <f t="shared" si="3"/>
        <v>2979338</v>
      </c>
      <c r="O42" s="12"/>
    </row>
    <row r="43" spans="1:15" s="2" customFormat="1">
      <c r="A43" s="10" t="s">
        <v>19</v>
      </c>
      <c r="B43" s="11">
        <v>39134</v>
      </c>
      <c r="C43" s="33">
        <v>330401</v>
      </c>
      <c r="D43" s="34"/>
      <c r="E43" s="30">
        <v>36884</v>
      </c>
      <c r="F43" s="35">
        <v>111</v>
      </c>
      <c r="G43" s="30">
        <v>0</v>
      </c>
      <c r="H43" s="30">
        <v>0</v>
      </c>
      <c r="I43" s="30">
        <v>0</v>
      </c>
      <c r="J43" s="30">
        <v>6476</v>
      </c>
      <c r="K43" s="33">
        <f t="shared" si="2"/>
        <v>43471</v>
      </c>
      <c r="L43" s="30">
        <v>0</v>
      </c>
      <c r="M43" s="30">
        <f t="shared" si="3"/>
        <v>373872</v>
      </c>
      <c r="O43" s="12"/>
    </row>
    <row r="44" spans="1:15" s="2" customFormat="1">
      <c r="A44" s="10" t="s">
        <v>20</v>
      </c>
      <c r="B44" s="11">
        <v>39135</v>
      </c>
      <c r="C44" s="33">
        <v>6917204</v>
      </c>
      <c r="D44" s="34"/>
      <c r="E44" s="30">
        <v>852103</v>
      </c>
      <c r="F44" s="35">
        <v>32033</v>
      </c>
      <c r="G44" s="30">
        <v>0</v>
      </c>
      <c r="H44" s="30">
        <v>0</v>
      </c>
      <c r="I44" s="30">
        <v>0</v>
      </c>
      <c r="J44" s="30">
        <v>638</v>
      </c>
      <c r="K44" s="33">
        <f t="shared" si="2"/>
        <v>884774</v>
      </c>
      <c r="L44" s="30">
        <v>0</v>
      </c>
      <c r="M44" s="30">
        <f t="shared" si="3"/>
        <v>7801978</v>
      </c>
      <c r="O44" s="12"/>
    </row>
    <row r="45" spans="1:15" s="2" customFormat="1">
      <c r="A45" s="10" t="s">
        <v>36</v>
      </c>
      <c r="B45" s="11"/>
      <c r="C45" s="30">
        <v>0</v>
      </c>
      <c r="D45" s="34"/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3">
        <f t="shared" si="2"/>
        <v>0</v>
      </c>
      <c r="L45" s="30">
        <v>0</v>
      </c>
      <c r="M45" s="30">
        <f t="shared" si="3"/>
        <v>0</v>
      </c>
      <c r="O45" s="12"/>
    </row>
    <row r="46" spans="1:15" s="2" customFormat="1">
      <c r="A46" s="10" t="s">
        <v>22</v>
      </c>
      <c r="B46" s="11"/>
      <c r="C46" s="30">
        <v>0</v>
      </c>
      <c r="D46" s="34"/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3">
        <f t="shared" si="2"/>
        <v>0</v>
      </c>
      <c r="L46" s="30">
        <v>0</v>
      </c>
      <c r="M46" s="30">
        <f t="shared" si="3"/>
        <v>0</v>
      </c>
      <c r="O46" s="12"/>
    </row>
    <row r="47" spans="1:15" s="2" customFormat="1">
      <c r="A47" s="10" t="s">
        <v>23</v>
      </c>
      <c r="B47" s="13"/>
      <c r="C47" s="30">
        <v>0</v>
      </c>
      <c r="D47" s="34"/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3">
        <f t="shared" si="2"/>
        <v>0</v>
      </c>
      <c r="L47" s="30">
        <v>0</v>
      </c>
      <c r="M47" s="30">
        <f t="shared" si="3"/>
        <v>0</v>
      </c>
      <c r="O47" s="12"/>
    </row>
    <row r="48" spans="1:15" s="2" customFormat="1">
      <c r="A48" s="10"/>
      <c r="B48" s="13"/>
      <c r="C48" s="30">
        <v>0</v>
      </c>
      <c r="D48" s="36"/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3">
        <f t="shared" si="2"/>
        <v>0</v>
      </c>
      <c r="L48" s="30">
        <v>0</v>
      </c>
      <c r="M48" s="30">
        <f t="shared" si="3"/>
        <v>0</v>
      </c>
      <c r="O48" s="12"/>
    </row>
    <row r="49" spans="1:15" s="17" customFormat="1" ht="13.5" thickBot="1">
      <c r="A49" s="15" t="s">
        <v>24</v>
      </c>
      <c r="B49" s="16"/>
      <c r="C49" s="33">
        <f>SUM(C39:C48)</f>
        <v>91133896</v>
      </c>
      <c r="D49" s="37"/>
      <c r="E49" s="33">
        <f>SUM(E39:E48)</f>
        <v>8749970</v>
      </c>
      <c r="F49" s="33">
        <f>SUM(F39:F48)</f>
        <v>420789</v>
      </c>
      <c r="G49" s="33">
        <f t="shared" ref="G49:M49" si="4">SUM(G39:G48)</f>
        <v>0</v>
      </c>
      <c r="H49" s="33">
        <f t="shared" si="4"/>
        <v>0</v>
      </c>
      <c r="I49" s="33">
        <f t="shared" si="4"/>
        <v>0</v>
      </c>
      <c r="J49" s="33">
        <f t="shared" si="4"/>
        <v>153291</v>
      </c>
      <c r="K49" s="33">
        <f>SUM(K39:K48)</f>
        <v>9324050</v>
      </c>
      <c r="L49" s="33">
        <f t="shared" si="4"/>
        <v>556422</v>
      </c>
      <c r="M49" s="33">
        <f t="shared" si="4"/>
        <v>99901524</v>
      </c>
      <c r="O49" s="22">
        <f>SUM(O39:O48)</f>
        <v>0</v>
      </c>
    </row>
    <row r="50" spans="1:15" s="17" customFormat="1" ht="13.5" thickTop="1">
      <c r="A50" s="24"/>
      <c r="B50" s="23"/>
      <c r="C50" s="38"/>
      <c r="D50" s="31"/>
      <c r="E50" s="31" t="s">
        <v>37</v>
      </c>
      <c r="F50" s="31" t="s">
        <v>38</v>
      </c>
      <c r="G50" s="31" t="s">
        <v>39</v>
      </c>
      <c r="H50" s="31" t="s">
        <v>40</v>
      </c>
      <c r="I50" s="31" t="s">
        <v>41</v>
      </c>
      <c r="J50" s="29" t="s">
        <v>42</v>
      </c>
      <c r="K50" s="29" t="s">
        <v>43</v>
      </c>
      <c r="L50" s="39"/>
      <c r="M50" s="39"/>
    </row>
    <row r="51" spans="1:15" s="17" customFormat="1" ht="15.75" customHeight="1">
      <c r="A51" s="24"/>
      <c r="B51" s="23"/>
      <c r="C51" s="31" t="s">
        <v>25</v>
      </c>
      <c r="D51" s="31"/>
      <c r="E51" s="31"/>
      <c r="F51" s="56"/>
      <c r="G51" s="56"/>
      <c r="H51" s="56"/>
      <c r="I51" s="56"/>
      <c r="J51" s="56"/>
      <c r="K51" s="29" t="s">
        <v>26</v>
      </c>
      <c r="L51" s="29" t="s">
        <v>27</v>
      </c>
      <c r="M51" s="29" t="s">
        <v>28</v>
      </c>
    </row>
    <row r="52" spans="1:15" s="17" customFormat="1">
      <c r="A52" s="24"/>
      <c r="B52" s="23"/>
      <c r="C52" s="38"/>
      <c r="D52" s="31"/>
      <c r="E52" s="38"/>
      <c r="F52" s="38"/>
      <c r="G52" s="38"/>
      <c r="H52" s="38"/>
      <c r="I52" s="38"/>
      <c r="J52" s="39"/>
      <c r="K52" s="39"/>
      <c r="L52" s="39"/>
      <c r="M52" s="39"/>
    </row>
    <row r="53" spans="1:15" s="17" customFormat="1">
      <c r="A53" s="24"/>
      <c r="B53" s="23"/>
      <c r="C53" s="38"/>
      <c r="D53" s="40"/>
      <c r="E53" s="38"/>
      <c r="F53" s="38"/>
      <c r="G53" s="38"/>
      <c r="H53" s="38"/>
      <c r="I53" s="38"/>
      <c r="J53" s="39"/>
      <c r="K53" s="39"/>
      <c r="L53" s="39"/>
      <c r="M53" s="39"/>
    </row>
  </sheetData>
  <mergeCells count="42">
    <mergeCell ref="A4:L4"/>
    <mergeCell ref="A5:L5"/>
    <mergeCell ref="A6:L6"/>
    <mergeCell ref="A8:A11"/>
    <mergeCell ref="B8:B11"/>
    <mergeCell ref="C8:C11"/>
    <mergeCell ref="D8:I8"/>
    <mergeCell ref="J8:K8"/>
    <mergeCell ref="L8:L11"/>
    <mergeCell ref="O8:O11"/>
    <mergeCell ref="D9:D11"/>
    <mergeCell ref="E9:E11"/>
    <mergeCell ref="F9:G9"/>
    <mergeCell ref="H9:H11"/>
    <mergeCell ref="I9:I11"/>
    <mergeCell ref="J9:J11"/>
    <mergeCell ref="K9:K11"/>
    <mergeCell ref="F10:F11"/>
    <mergeCell ref="G10:G11"/>
    <mergeCell ref="A32:A38"/>
    <mergeCell ref="B32:B38"/>
    <mergeCell ref="C32:C38"/>
    <mergeCell ref="D32:D38"/>
    <mergeCell ref="E32:K32"/>
    <mergeCell ref="D24:I24"/>
    <mergeCell ref="J24:K24"/>
    <mergeCell ref="A28:L28"/>
    <mergeCell ref="A29:L29"/>
    <mergeCell ref="A30:L30"/>
    <mergeCell ref="O32:O38"/>
    <mergeCell ref="E33:E38"/>
    <mergeCell ref="F33:J33"/>
    <mergeCell ref="K33:K38"/>
    <mergeCell ref="F34:F38"/>
    <mergeCell ref="G34:H34"/>
    <mergeCell ref="I34:I38"/>
    <mergeCell ref="J34:J38"/>
    <mergeCell ref="G35:G38"/>
    <mergeCell ref="H35:H38"/>
    <mergeCell ref="F51:J51"/>
    <mergeCell ref="L32:L38"/>
    <mergeCell ref="M32:M38"/>
  </mergeCells>
  <printOptions horizontalCentered="1"/>
  <pageMargins left="0.19685039370078741" right="0.19685039370078741" top="0.98425196850393704" bottom="0.19685039370078741" header="0" footer="0"/>
  <pageSetup paperSize="9" scale="7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53"/>
  <sheetViews>
    <sheetView topLeftCell="A31" zoomScaleNormal="100" workbookViewId="0">
      <selection activeCell="E41" sqref="E41"/>
    </sheetView>
  </sheetViews>
  <sheetFormatPr baseColWidth="10" defaultRowHeight="12.75"/>
  <cols>
    <col min="1" max="1" width="37.85546875" style="20" customWidth="1"/>
    <col min="2" max="2" width="8.42578125" style="3" customWidth="1"/>
    <col min="3" max="3" width="12.7109375" style="26" customWidth="1"/>
    <col min="4" max="4" width="13.42578125" style="32" customWidth="1"/>
    <col min="5" max="5" width="16.28515625" style="26" bestFit="1" customWidth="1"/>
    <col min="6" max="6" width="24.5703125" style="26" bestFit="1" customWidth="1"/>
    <col min="7" max="7" width="20.42578125" style="26" bestFit="1" customWidth="1"/>
    <col min="8" max="8" width="29.42578125" style="26" bestFit="1" customWidth="1"/>
    <col min="9" max="9" width="29.85546875" style="26" bestFit="1" customWidth="1"/>
    <col min="10" max="10" width="12.28515625" style="26" bestFit="1" customWidth="1"/>
    <col min="11" max="11" width="21.140625" style="26" bestFit="1" customWidth="1"/>
    <col min="12" max="12" width="23" style="26" bestFit="1" customWidth="1"/>
    <col min="13" max="13" width="22.85546875" style="26" bestFit="1" customWidth="1"/>
    <col min="14" max="14" width="1.140625" style="3" customWidth="1"/>
    <col min="15" max="15" width="0" style="3" hidden="1" customWidth="1"/>
    <col min="16" max="256" width="11.42578125" style="3"/>
    <col min="257" max="257" width="37.85546875" style="3" customWidth="1"/>
    <col min="258" max="258" width="8.42578125" style="3" customWidth="1"/>
    <col min="259" max="259" width="12.7109375" style="3" customWidth="1"/>
    <col min="260" max="260" width="13.42578125" style="3" customWidth="1"/>
    <col min="261" max="261" width="12.5703125" style="3" customWidth="1"/>
    <col min="262" max="262" width="13" style="3" customWidth="1"/>
    <col min="263" max="263" width="11.85546875" style="3" customWidth="1"/>
    <col min="264" max="264" width="13.5703125" style="3" customWidth="1"/>
    <col min="265" max="265" width="11.85546875" style="3" customWidth="1"/>
    <col min="266" max="266" width="15.7109375" style="3" customWidth="1"/>
    <col min="267" max="267" width="14.85546875" style="3" customWidth="1"/>
    <col min="268" max="268" width="12.7109375" style="3" customWidth="1"/>
    <col min="269" max="269" width="12.28515625" style="3" customWidth="1"/>
    <col min="270" max="270" width="1.140625" style="3" customWidth="1"/>
    <col min="271" max="271" width="0" style="3" hidden="1" customWidth="1"/>
    <col min="272" max="512" width="11.42578125" style="3"/>
    <col min="513" max="513" width="37.85546875" style="3" customWidth="1"/>
    <col min="514" max="514" width="8.42578125" style="3" customWidth="1"/>
    <col min="515" max="515" width="12.7109375" style="3" customWidth="1"/>
    <col min="516" max="516" width="13.42578125" style="3" customWidth="1"/>
    <col min="517" max="517" width="12.5703125" style="3" customWidth="1"/>
    <col min="518" max="518" width="13" style="3" customWidth="1"/>
    <col min="519" max="519" width="11.85546875" style="3" customWidth="1"/>
    <col min="520" max="520" width="13.5703125" style="3" customWidth="1"/>
    <col min="521" max="521" width="11.85546875" style="3" customWidth="1"/>
    <col min="522" max="522" width="15.7109375" style="3" customWidth="1"/>
    <col min="523" max="523" width="14.85546875" style="3" customWidth="1"/>
    <col min="524" max="524" width="12.7109375" style="3" customWidth="1"/>
    <col min="525" max="525" width="12.28515625" style="3" customWidth="1"/>
    <col min="526" max="526" width="1.140625" style="3" customWidth="1"/>
    <col min="527" max="527" width="0" style="3" hidden="1" customWidth="1"/>
    <col min="528" max="768" width="11.42578125" style="3"/>
    <col min="769" max="769" width="37.85546875" style="3" customWidth="1"/>
    <col min="770" max="770" width="8.42578125" style="3" customWidth="1"/>
    <col min="771" max="771" width="12.7109375" style="3" customWidth="1"/>
    <col min="772" max="772" width="13.42578125" style="3" customWidth="1"/>
    <col min="773" max="773" width="12.5703125" style="3" customWidth="1"/>
    <col min="774" max="774" width="13" style="3" customWidth="1"/>
    <col min="775" max="775" width="11.85546875" style="3" customWidth="1"/>
    <col min="776" max="776" width="13.5703125" style="3" customWidth="1"/>
    <col min="777" max="777" width="11.85546875" style="3" customWidth="1"/>
    <col min="778" max="778" width="15.7109375" style="3" customWidth="1"/>
    <col min="779" max="779" width="14.85546875" style="3" customWidth="1"/>
    <col min="780" max="780" width="12.7109375" style="3" customWidth="1"/>
    <col min="781" max="781" width="12.28515625" style="3" customWidth="1"/>
    <col min="782" max="782" width="1.140625" style="3" customWidth="1"/>
    <col min="783" max="783" width="0" style="3" hidden="1" customWidth="1"/>
    <col min="784" max="1024" width="11.42578125" style="3"/>
    <col min="1025" max="1025" width="37.85546875" style="3" customWidth="1"/>
    <col min="1026" max="1026" width="8.42578125" style="3" customWidth="1"/>
    <col min="1027" max="1027" width="12.7109375" style="3" customWidth="1"/>
    <col min="1028" max="1028" width="13.42578125" style="3" customWidth="1"/>
    <col min="1029" max="1029" width="12.5703125" style="3" customWidth="1"/>
    <col min="1030" max="1030" width="13" style="3" customWidth="1"/>
    <col min="1031" max="1031" width="11.85546875" style="3" customWidth="1"/>
    <col min="1032" max="1032" width="13.5703125" style="3" customWidth="1"/>
    <col min="1033" max="1033" width="11.85546875" style="3" customWidth="1"/>
    <col min="1034" max="1034" width="15.7109375" style="3" customWidth="1"/>
    <col min="1035" max="1035" width="14.85546875" style="3" customWidth="1"/>
    <col min="1036" max="1036" width="12.7109375" style="3" customWidth="1"/>
    <col min="1037" max="1037" width="12.28515625" style="3" customWidth="1"/>
    <col min="1038" max="1038" width="1.140625" style="3" customWidth="1"/>
    <col min="1039" max="1039" width="0" style="3" hidden="1" customWidth="1"/>
    <col min="1040" max="1280" width="11.42578125" style="3"/>
    <col min="1281" max="1281" width="37.85546875" style="3" customWidth="1"/>
    <col min="1282" max="1282" width="8.42578125" style="3" customWidth="1"/>
    <col min="1283" max="1283" width="12.7109375" style="3" customWidth="1"/>
    <col min="1284" max="1284" width="13.42578125" style="3" customWidth="1"/>
    <col min="1285" max="1285" width="12.5703125" style="3" customWidth="1"/>
    <col min="1286" max="1286" width="13" style="3" customWidth="1"/>
    <col min="1287" max="1287" width="11.85546875" style="3" customWidth="1"/>
    <col min="1288" max="1288" width="13.5703125" style="3" customWidth="1"/>
    <col min="1289" max="1289" width="11.85546875" style="3" customWidth="1"/>
    <col min="1290" max="1290" width="15.7109375" style="3" customWidth="1"/>
    <col min="1291" max="1291" width="14.85546875" style="3" customWidth="1"/>
    <col min="1292" max="1292" width="12.7109375" style="3" customWidth="1"/>
    <col min="1293" max="1293" width="12.28515625" style="3" customWidth="1"/>
    <col min="1294" max="1294" width="1.140625" style="3" customWidth="1"/>
    <col min="1295" max="1295" width="0" style="3" hidden="1" customWidth="1"/>
    <col min="1296" max="1536" width="11.42578125" style="3"/>
    <col min="1537" max="1537" width="37.85546875" style="3" customWidth="1"/>
    <col min="1538" max="1538" width="8.42578125" style="3" customWidth="1"/>
    <col min="1539" max="1539" width="12.7109375" style="3" customWidth="1"/>
    <col min="1540" max="1540" width="13.42578125" style="3" customWidth="1"/>
    <col min="1541" max="1541" width="12.5703125" style="3" customWidth="1"/>
    <col min="1542" max="1542" width="13" style="3" customWidth="1"/>
    <col min="1543" max="1543" width="11.85546875" style="3" customWidth="1"/>
    <col min="1544" max="1544" width="13.5703125" style="3" customWidth="1"/>
    <col min="1545" max="1545" width="11.85546875" style="3" customWidth="1"/>
    <col min="1546" max="1546" width="15.7109375" style="3" customWidth="1"/>
    <col min="1547" max="1547" width="14.85546875" style="3" customWidth="1"/>
    <col min="1548" max="1548" width="12.7109375" style="3" customWidth="1"/>
    <col min="1549" max="1549" width="12.28515625" style="3" customWidth="1"/>
    <col min="1550" max="1550" width="1.140625" style="3" customWidth="1"/>
    <col min="1551" max="1551" width="0" style="3" hidden="1" customWidth="1"/>
    <col min="1552" max="1792" width="11.42578125" style="3"/>
    <col min="1793" max="1793" width="37.85546875" style="3" customWidth="1"/>
    <col min="1794" max="1794" width="8.42578125" style="3" customWidth="1"/>
    <col min="1795" max="1795" width="12.7109375" style="3" customWidth="1"/>
    <col min="1796" max="1796" width="13.42578125" style="3" customWidth="1"/>
    <col min="1797" max="1797" width="12.5703125" style="3" customWidth="1"/>
    <col min="1798" max="1798" width="13" style="3" customWidth="1"/>
    <col min="1799" max="1799" width="11.85546875" style="3" customWidth="1"/>
    <col min="1800" max="1800" width="13.5703125" style="3" customWidth="1"/>
    <col min="1801" max="1801" width="11.85546875" style="3" customWidth="1"/>
    <col min="1802" max="1802" width="15.7109375" style="3" customWidth="1"/>
    <col min="1803" max="1803" width="14.85546875" style="3" customWidth="1"/>
    <col min="1804" max="1804" width="12.7109375" style="3" customWidth="1"/>
    <col min="1805" max="1805" width="12.28515625" style="3" customWidth="1"/>
    <col min="1806" max="1806" width="1.140625" style="3" customWidth="1"/>
    <col min="1807" max="1807" width="0" style="3" hidden="1" customWidth="1"/>
    <col min="1808" max="2048" width="11.42578125" style="3"/>
    <col min="2049" max="2049" width="37.85546875" style="3" customWidth="1"/>
    <col min="2050" max="2050" width="8.42578125" style="3" customWidth="1"/>
    <col min="2051" max="2051" width="12.7109375" style="3" customWidth="1"/>
    <col min="2052" max="2052" width="13.42578125" style="3" customWidth="1"/>
    <col min="2053" max="2053" width="12.5703125" style="3" customWidth="1"/>
    <col min="2054" max="2054" width="13" style="3" customWidth="1"/>
    <col min="2055" max="2055" width="11.85546875" style="3" customWidth="1"/>
    <col min="2056" max="2056" width="13.5703125" style="3" customWidth="1"/>
    <col min="2057" max="2057" width="11.85546875" style="3" customWidth="1"/>
    <col min="2058" max="2058" width="15.7109375" style="3" customWidth="1"/>
    <col min="2059" max="2059" width="14.85546875" style="3" customWidth="1"/>
    <col min="2060" max="2060" width="12.7109375" style="3" customWidth="1"/>
    <col min="2061" max="2061" width="12.28515625" style="3" customWidth="1"/>
    <col min="2062" max="2062" width="1.140625" style="3" customWidth="1"/>
    <col min="2063" max="2063" width="0" style="3" hidden="1" customWidth="1"/>
    <col min="2064" max="2304" width="11.42578125" style="3"/>
    <col min="2305" max="2305" width="37.85546875" style="3" customWidth="1"/>
    <col min="2306" max="2306" width="8.42578125" style="3" customWidth="1"/>
    <col min="2307" max="2307" width="12.7109375" style="3" customWidth="1"/>
    <col min="2308" max="2308" width="13.42578125" style="3" customWidth="1"/>
    <col min="2309" max="2309" width="12.5703125" style="3" customWidth="1"/>
    <col min="2310" max="2310" width="13" style="3" customWidth="1"/>
    <col min="2311" max="2311" width="11.85546875" style="3" customWidth="1"/>
    <col min="2312" max="2312" width="13.5703125" style="3" customWidth="1"/>
    <col min="2313" max="2313" width="11.85546875" style="3" customWidth="1"/>
    <col min="2314" max="2314" width="15.7109375" style="3" customWidth="1"/>
    <col min="2315" max="2315" width="14.85546875" style="3" customWidth="1"/>
    <col min="2316" max="2316" width="12.7109375" style="3" customWidth="1"/>
    <col min="2317" max="2317" width="12.28515625" style="3" customWidth="1"/>
    <col min="2318" max="2318" width="1.140625" style="3" customWidth="1"/>
    <col min="2319" max="2319" width="0" style="3" hidden="1" customWidth="1"/>
    <col min="2320" max="2560" width="11.42578125" style="3"/>
    <col min="2561" max="2561" width="37.85546875" style="3" customWidth="1"/>
    <col min="2562" max="2562" width="8.42578125" style="3" customWidth="1"/>
    <col min="2563" max="2563" width="12.7109375" style="3" customWidth="1"/>
    <col min="2564" max="2564" width="13.42578125" style="3" customWidth="1"/>
    <col min="2565" max="2565" width="12.5703125" style="3" customWidth="1"/>
    <col min="2566" max="2566" width="13" style="3" customWidth="1"/>
    <col min="2567" max="2567" width="11.85546875" style="3" customWidth="1"/>
    <col min="2568" max="2568" width="13.5703125" style="3" customWidth="1"/>
    <col min="2569" max="2569" width="11.85546875" style="3" customWidth="1"/>
    <col min="2570" max="2570" width="15.7109375" style="3" customWidth="1"/>
    <col min="2571" max="2571" width="14.85546875" style="3" customWidth="1"/>
    <col min="2572" max="2572" width="12.7109375" style="3" customWidth="1"/>
    <col min="2573" max="2573" width="12.28515625" style="3" customWidth="1"/>
    <col min="2574" max="2574" width="1.140625" style="3" customWidth="1"/>
    <col min="2575" max="2575" width="0" style="3" hidden="1" customWidth="1"/>
    <col min="2576" max="2816" width="11.42578125" style="3"/>
    <col min="2817" max="2817" width="37.85546875" style="3" customWidth="1"/>
    <col min="2818" max="2818" width="8.42578125" style="3" customWidth="1"/>
    <col min="2819" max="2819" width="12.7109375" style="3" customWidth="1"/>
    <col min="2820" max="2820" width="13.42578125" style="3" customWidth="1"/>
    <col min="2821" max="2821" width="12.5703125" style="3" customWidth="1"/>
    <col min="2822" max="2822" width="13" style="3" customWidth="1"/>
    <col min="2823" max="2823" width="11.85546875" style="3" customWidth="1"/>
    <col min="2824" max="2824" width="13.5703125" style="3" customWidth="1"/>
    <col min="2825" max="2825" width="11.85546875" style="3" customWidth="1"/>
    <col min="2826" max="2826" width="15.7109375" style="3" customWidth="1"/>
    <col min="2827" max="2827" width="14.85546875" style="3" customWidth="1"/>
    <col min="2828" max="2828" width="12.7109375" style="3" customWidth="1"/>
    <col min="2829" max="2829" width="12.28515625" style="3" customWidth="1"/>
    <col min="2830" max="2830" width="1.140625" style="3" customWidth="1"/>
    <col min="2831" max="2831" width="0" style="3" hidden="1" customWidth="1"/>
    <col min="2832" max="3072" width="11.42578125" style="3"/>
    <col min="3073" max="3073" width="37.85546875" style="3" customWidth="1"/>
    <col min="3074" max="3074" width="8.42578125" style="3" customWidth="1"/>
    <col min="3075" max="3075" width="12.7109375" style="3" customWidth="1"/>
    <col min="3076" max="3076" width="13.42578125" style="3" customWidth="1"/>
    <col min="3077" max="3077" width="12.5703125" style="3" customWidth="1"/>
    <col min="3078" max="3078" width="13" style="3" customWidth="1"/>
    <col min="3079" max="3079" width="11.85546875" style="3" customWidth="1"/>
    <col min="3080" max="3080" width="13.5703125" style="3" customWidth="1"/>
    <col min="3081" max="3081" width="11.85546875" style="3" customWidth="1"/>
    <col min="3082" max="3082" width="15.7109375" style="3" customWidth="1"/>
    <col min="3083" max="3083" width="14.85546875" style="3" customWidth="1"/>
    <col min="3084" max="3084" width="12.7109375" style="3" customWidth="1"/>
    <col min="3085" max="3085" width="12.28515625" style="3" customWidth="1"/>
    <col min="3086" max="3086" width="1.140625" style="3" customWidth="1"/>
    <col min="3087" max="3087" width="0" style="3" hidden="1" customWidth="1"/>
    <col min="3088" max="3328" width="11.42578125" style="3"/>
    <col min="3329" max="3329" width="37.85546875" style="3" customWidth="1"/>
    <col min="3330" max="3330" width="8.42578125" style="3" customWidth="1"/>
    <col min="3331" max="3331" width="12.7109375" style="3" customWidth="1"/>
    <col min="3332" max="3332" width="13.42578125" style="3" customWidth="1"/>
    <col min="3333" max="3333" width="12.5703125" style="3" customWidth="1"/>
    <col min="3334" max="3334" width="13" style="3" customWidth="1"/>
    <col min="3335" max="3335" width="11.85546875" style="3" customWidth="1"/>
    <col min="3336" max="3336" width="13.5703125" style="3" customWidth="1"/>
    <col min="3337" max="3337" width="11.85546875" style="3" customWidth="1"/>
    <col min="3338" max="3338" width="15.7109375" style="3" customWidth="1"/>
    <col min="3339" max="3339" width="14.85546875" style="3" customWidth="1"/>
    <col min="3340" max="3340" width="12.7109375" style="3" customWidth="1"/>
    <col min="3341" max="3341" width="12.28515625" style="3" customWidth="1"/>
    <col min="3342" max="3342" width="1.140625" style="3" customWidth="1"/>
    <col min="3343" max="3343" width="0" style="3" hidden="1" customWidth="1"/>
    <col min="3344" max="3584" width="11.42578125" style="3"/>
    <col min="3585" max="3585" width="37.85546875" style="3" customWidth="1"/>
    <col min="3586" max="3586" width="8.42578125" style="3" customWidth="1"/>
    <col min="3587" max="3587" width="12.7109375" style="3" customWidth="1"/>
    <col min="3588" max="3588" width="13.42578125" style="3" customWidth="1"/>
    <col min="3589" max="3589" width="12.5703125" style="3" customWidth="1"/>
    <col min="3590" max="3590" width="13" style="3" customWidth="1"/>
    <col min="3591" max="3591" width="11.85546875" style="3" customWidth="1"/>
    <col min="3592" max="3592" width="13.5703125" style="3" customWidth="1"/>
    <col min="3593" max="3593" width="11.85546875" style="3" customWidth="1"/>
    <col min="3594" max="3594" width="15.7109375" style="3" customWidth="1"/>
    <col min="3595" max="3595" width="14.85546875" style="3" customWidth="1"/>
    <col min="3596" max="3596" width="12.7109375" style="3" customWidth="1"/>
    <col min="3597" max="3597" width="12.28515625" style="3" customWidth="1"/>
    <col min="3598" max="3598" width="1.140625" style="3" customWidth="1"/>
    <col min="3599" max="3599" width="0" style="3" hidden="1" customWidth="1"/>
    <col min="3600" max="3840" width="11.42578125" style="3"/>
    <col min="3841" max="3841" width="37.85546875" style="3" customWidth="1"/>
    <col min="3842" max="3842" width="8.42578125" style="3" customWidth="1"/>
    <col min="3843" max="3843" width="12.7109375" style="3" customWidth="1"/>
    <col min="3844" max="3844" width="13.42578125" style="3" customWidth="1"/>
    <col min="3845" max="3845" width="12.5703125" style="3" customWidth="1"/>
    <col min="3846" max="3846" width="13" style="3" customWidth="1"/>
    <col min="3847" max="3847" width="11.85546875" style="3" customWidth="1"/>
    <col min="3848" max="3848" width="13.5703125" style="3" customWidth="1"/>
    <col min="3849" max="3849" width="11.85546875" style="3" customWidth="1"/>
    <col min="3850" max="3850" width="15.7109375" style="3" customWidth="1"/>
    <col min="3851" max="3851" width="14.85546875" style="3" customWidth="1"/>
    <col min="3852" max="3852" width="12.7109375" style="3" customWidth="1"/>
    <col min="3853" max="3853" width="12.28515625" style="3" customWidth="1"/>
    <col min="3854" max="3854" width="1.140625" style="3" customWidth="1"/>
    <col min="3855" max="3855" width="0" style="3" hidden="1" customWidth="1"/>
    <col min="3856" max="4096" width="11.42578125" style="3"/>
    <col min="4097" max="4097" width="37.85546875" style="3" customWidth="1"/>
    <col min="4098" max="4098" width="8.42578125" style="3" customWidth="1"/>
    <col min="4099" max="4099" width="12.7109375" style="3" customWidth="1"/>
    <col min="4100" max="4100" width="13.42578125" style="3" customWidth="1"/>
    <col min="4101" max="4101" width="12.5703125" style="3" customWidth="1"/>
    <col min="4102" max="4102" width="13" style="3" customWidth="1"/>
    <col min="4103" max="4103" width="11.85546875" style="3" customWidth="1"/>
    <col min="4104" max="4104" width="13.5703125" style="3" customWidth="1"/>
    <col min="4105" max="4105" width="11.85546875" style="3" customWidth="1"/>
    <col min="4106" max="4106" width="15.7109375" style="3" customWidth="1"/>
    <col min="4107" max="4107" width="14.85546875" style="3" customWidth="1"/>
    <col min="4108" max="4108" width="12.7109375" style="3" customWidth="1"/>
    <col min="4109" max="4109" width="12.28515625" style="3" customWidth="1"/>
    <col min="4110" max="4110" width="1.140625" style="3" customWidth="1"/>
    <col min="4111" max="4111" width="0" style="3" hidden="1" customWidth="1"/>
    <col min="4112" max="4352" width="11.42578125" style="3"/>
    <col min="4353" max="4353" width="37.85546875" style="3" customWidth="1"/>
    <col min="4354" max="4354" width="8.42578125" style="3" customWidth="1"/>
    <col min="4355" max="4355" width="12.7109375" style="3" customWidth="1"/>
    <col min="4356" max="4356" width="13.42578125" style="3" customWidth="1"/>
    <col min="4357" max="4357" width="12.5703125" style="3" customWidth="1"/>
    <col min="4358" max="4358" width="13" style="3" customWidth="1"/>
    <col min="4359" max="4359" width="11.85546875" style="3" customWidth="1"/>
    <col min="4360" max="4360" width="13.5703125" style="3" customWidth="1"/>
    <col min="4361" max="4361" width="11.85546875" style="3" customWidth="1"/>
    <col min="4362" max="4362" width="15.7109375" style="3" customWidth="1"/>
    <col min="4363" max="4363" width="14.85546875" style="3" customWidth="1"/>
    <col min="4364" max="4364" width="12.7109375" style="3" customWidth="1"/>
    <col min="4365" max="4365" width="12.28515625" style="3" customWidth="1"/>
    <col min="4366" max="4366" width="1.140625" style="3" customWidth="1"/>
    <col min="4367" max="4367" width="0" style="3" hidden="1" customWidth="1"/>
    <col min="4368" max="4608" width="11.42578125" style="3"/>
    <col min="4609" max="4609" width="37.85546875" style="3" customWidth="1"/>
    <col min="4610" max="4610" width="8.42578125" style="3" customWidth="1"/>
    <col min="4611" max="4611" width="12.7109375" style="3" customWidth="1"/>
    <col min="4612" max="4612" width="13.42578125" style="3" customWidth="1"/>
    <col min="4613" max="4613" width="12.5703125" style="3" customWidth="1"/>
    <col min="4614" max="4614" width="13" style="3" customWidth="1"/>
    <col min="4615" max="4615" width="11.85546875" style="3" customWidth="1"/>
    <col min="4616" max="4616" width="13.5703125" style="3" customWidth="1"/>
    <col min="4617" max="4617" width="11.85546875" style="3" customWidth="1"/>
    <col min="4618" max="4618" width="15.7109375" style="3" customWidth="1"/>
    <col min="4619" max="4619" width="14.85546875" style="3" customWidth="1"/>
    <col min="4620" max="4620" width="12.7109375" style="3" customWidth="1"/>
    <col min="4621" max="4621" width="12.28515625" style="3" customWidth="1"/>
    <col min="4622" max="4622" width="1.140625" style="3" customWidth="1"/>
    <col min="4623" max="4623" width="0" style="3" hidden="1" customWidth="1"/>
    <col min="4624" max="4864" width="11.42578125" style="3"/>
    <col min="4865" max="4865" width="37.85546875" style="3" customWidth="1"/>
    <col min="4866" max="4866" width="8.42578125" style="3" customWidth="1"/>
    <col min="4867" max="4867" width="12.7109375" style="3" customWidth="1"/>
    <col min="4868" max="4868" width="13.42578125" style="3" customWidth="1"/>
    <col min="4869" max="4869" width="12.5703125" style="3" customWidth="1"/>
    <col min="4870" max="4870" width="13" style="3" customWidth="1"/>
    <col min="4871" max="4871" width="11.85546875" style="3" customWidth="1"/>
    <col min="4872" max="4872" width="13.5703125" style="3" customWidth="1"/>
    <col min="4873" max="4873" width="11.85546875" style="3" customWidth="1"/>
    <col min="4874" max="4874" width="15.7109375" style="3" customWidth="1"/>
    <col min="4875" max="4875" width="14.85546875" style="3" customWidth="1"/>
    <col min="4876" max="4876" width="12.7109375" style="3" customWidth="1"/>
    <col min="4877" max="4877" width="12.28515625" style="3" customWidth="1"/>
    <col min="4878" max="4878" width="1.140625" style="3" customWidth="1"/>
    <col min="4879" max="4879" width="0" style="3" hidden="1" customWidth="1"/>
    <col min="4880" max="5120" width="11.42578125" style="3"/>
    <col min="5121" max="5121" width="37.85546875" style="3" customWidth="1"/>
    <col min="5122" max="5122" width="8.42578125" style="3" customWidth="1"/>
    <col min="5123" max="5123" width="12.7109375" style="3" customWidth="1"/>
    <col min="5124" max="5124" width="13.42578125" style="3" customWidth="1"/>
    <col min="5125" max="5125" width="12.5703125" style="3" customWidth="1"/>
    <col min="5126" max="5126" width="13" style="3" customWidth="1"/>
    <col min="5127" max="5127" width="11.85546875" style="3" customWidth="1"/>
    <col min="5128" max="5128" width="13.5703125" style="3" customWidth="1"/>
    <col min="5129" max="5129" width="11.85546875" style="3" customWidth="1"/>
    <col min="5130" max="5130" width="15.7109375" style="3" customWidth="1"/>
    <col min="5131" max="5131" width="14.85546875" style="3" customWidth="1"/>
    <col min="5132" max="5132" width="12.7109375" style="3" customWidth="1"/>
    <col min="5133" max="5133" width="12.28515625" style="3" customWidth="1"/>
    <col min="5134" max="5134" width="1.140625" style="3" customWidth="1"/>
    <col min="5135" max="5135" width="0" style="3" hidden="1" customWidth="1"/>
    <col min="5136" max="5376" width="11.42578125" style="3"/>
    <col min="5377" max="5377" width="37.85546875" style="3" customWidth="1"/>
    <col min="5378" max="5378" width="8.42578125" style="3" customWidth="1"/>
    <col min="5379" max="5379" width="12.7109375" style="3" customWidth="1"/>
    <col min="5380" max="5380" width="13.42578125" style="3" customWidth="1"/>
    <col min="5381" max="5381" width="12.5703125" style="3" customWidth="1"/>
    <col min="5382" max="5382" width="13" style="3" customWidth="1"/>
    <col min="5383" max="5383" width="11.85546875" style="3" customWidth="1"/>
    <col min="5384" max="5384" width="13.5703125" style="3" customWidth="1"/>
    <col min="5385" max="5385" width="11.85546875" style="3" customWidth="1"/>
    <col min="5386" max="5386" width="15.7109375" style="3" customWidth="1"/>
    <col min="5387" max="5387" width="14.85546875" style="3" customWidth="1"/>
    <col min="5388" max="5388" width="12.7109375" style="3" customWidth="1"/>
    <col min="5389" max="5389" width="12.28515625" style="3" customWidth="1"/>
    <col min="5390" max="5390" width="1.140625" style="3" customWidth="1"/>
    <col min="5391" max="5391" width="0" style="3" hidden="1" customWidth="1"/>
    <col min="5392" max="5632" width="11.42578125" style="3"/>
    <col min="5633" max="5633" width="37.85546875" style="3" customWidth="1"/>
    <col min="5634" max="5634" width="8.42578125" style="3" customWidth="1"/>
    <col min="5635" max="5635" width="12.7109375" style="3" customWidth="1"/>
    <col min="5636" max="5636" width="13.42578125" style="3" customWidth="1"/>
    <col min="5637" max="5637" width="12.5703125" style="3" customWidth="1"/>
    <col min="5638" max="5638" width="13" style="3" customWidth="1"/>
    <col min="5639" max="5639" width="11.85546875" style="3" customWidth="1"/>
    <col min="5640" max="5640" width="13.5703125" style="3" customWidth="1"/>
    <col min="5641" max="5641" width="11.85546875" style="3" customWidth="1"/>
    <col min="5642" max="5642" width="15.7109375" style="3" customWidth="1"/>
    <col min="5643" max="5643" width="14.85546875" style="3" customWidth="1"/>
    <col min="5644" max="5644" width="12.7109375" style="3" customWidth="1"/>
    <col min="5645" max="5645" width="12.28515625" style="3" customWidth="1"/>
    <col min="5646" max="5646" width="1.140625" style="3" customWidth="1"/>
    <col min="5647" max="5647" width="0" style="3" hidden="1" customWidth="1"/>
    <col min="5648" max="5888" width="11.42578125" style="3"/>
    <col min="5889" max="5889" width="37.85546875" style="3" customWidth="1"/>
    <col min="5890" max="5890" width="8.42578125" style="3" customWidth="1"/>
    <col min="5891" max="5891" width="12.7109375" style="3" customWidth="1"/>
    <col min="5892" max="5892" width="13.42578125" style="3" customWidth="1"/>
    <col min="5893" max="5893" width="12.5703125" style="3" customWidth="1"/>
    <col min="5894" max="5894" width="13" style="3" customWidth="1"/>
    <col min="5895" max="5895" width="11.85546875" style="3" customWidth="1"/>
    <col min="5896" max="5896" width="13.5703125" style="3" customWidth="1"/>
    <col min="5897" max="5897" width="11.85546875" style="3" customWidth="1"/>
    <col min="5898" max="5898" width="15.7109375" style="3" customWidth="1"/>
    <col min="5899" max="5899" width="14.85546875" style="3" customWidth="1"/>
    <col min="5900" max="5900" width="12.7109375" style="3" customWidth="1"/>
    <col min="5901" max="5901" width="12.28515625" style="3" customWidth="1"/>
    <col min="5902" max="5902" width="1.140625" style="3" customWidth="1"/>
    <col min="5903" max="5903" width="0" style="3" hidden="1" customWidth="1"/>
    <col min="5904" max="6144" width="11.42578125" style="3"/>
    <col min="6145" max="6145" width="37.85546875" style="3" customWidth="1"/>
    <col min="6146" max="6146" width="8.42578125" style="3" customWidth="1"/>
    <col min="6147" max="6147" width="12.7109375" style="3" customWidth="1"/>
    <col min="6148" max="6148" width="13.42578125" style="3" customWidth="1"/>
    <col min="6149" max="6149" width="12.5703125" style="3" customWidth="1"/>
    <col min="6150" max="6150" width="13" style="3" customWidth="1"/>
    <col min="6151" max="6151" width="11.85546875" style="3" customWidth="1"/>
    <col min="6152" max="6152" width="13.5703125" style="3" customWidth="1"/>
    <col min="6153" max="6153" width="11.85546875" style="3" customWidth="1"/>
    <col min="6154" max="6154" width="15.7109375" style="3" customWidth="1"/>
    <col min="6155" max="6155" width="14.85546875" style="3" customWidth="1"/>
    <col min="6156" max="6156" width="12.7109375" style="3" customWidth="1"/>
    <col min="6157" max="6157" width="12.28515625" style="3" customWidth="1"/>
    <col min="6158" max="6158" width="1.140625" style="3" customWidth="1"/>
    <col min="6159" max="6159" width="0" style="3" hidden="1" customWidth="1"/>
    <col min="6160" max="6400" width="11.42578125" style="3"/>
    <col min="6401" max="6401" width="37.85546875" style="3" customWidth="1"/>
    <col min="6402" max="6402" width="8.42578125" style="3" customWidth="1"/>
    <col min="6403" max="6403" width="12.7109375" style="3" customWidth="1"/>
    <col min="6404" max="6404" width="13.42578125" style="3" customWidth="1"/>
    <col min="6405" max="6405" width="12.5703125" style="3" customWidth="1"/>
    <col min="6406" max="6406" width="13" style="3" customWidth="1"/>
    <col min="6407" max="6407" width="11.85546875" style="3" customWidth="1"/>
    <col min="6408" max="6408" width="13.5703125" style="3" customWidth="1"/>
    <col min="6409" max="6409" width="11.85546875" style="3" customWidth="1"/>
    <col min="6410" max="6410" width="15.7109375" style="3" customWidth="1"/>
    <col min="6411" max="6411" width="14.85546875" style="3" customWidth="1"/>
    <col min="6412" max="6412" width="12.7109375" style="3" customWidth="1"/>
    <col min="6413" max="6413" width="12.28515625" style="3" customWidth="1"/>
    <col min="6414" max="6414" width="1.140625" style="3" customWidth="1"/>
    <col min="6415" max="6415" width="0" style="3" hidden="1" customWidth="1"/>
    <col min="6416" max="6656" width="11.42578125" style="3"/>
    <col min="6657" max="6657" width="37.85546875" style="3" customWidth="1"/>
    <col min="6658" max="6658" width="8.42578125" style="3" customWidth="1"/>
    <col min="6659" max="6659" width="12.7109375" style="3" customWidth="1"/>
    <col min="6660" max="6660" width="13.42578125" style="3" customWidth="1"/>
    <col min="6661" max="6661" width="12.5703125" style="3" customWidth="1"/>
    <col min="6662" max="6662" width="13" style="3" customWidth="1"/>
    <col min="6663" max="6663" width="11.85546875" style="3" customWidth="1"/>
    <col min="6664" max="6664" width="13.5703125" style="3" customWidth="1"/>
    <col min="6665" max="6665" width="11.85546875" style="3" customWidth="1"/>
    <col min="6666" max="6666" width="15.7109375" style="3" customWidth="1"/>
    <col min="6667" max="6667" width="14.85546875" style="3" customWidth="1"/>
    <col min="6668" max="6668" width="12.7109375" style="3" customWidth="1"/>
    <col min="6669" max="6669" width="12.28515625" style="3" customWidth="1"/>
    <col min="6670" max="6670" width="1.140625" style="3" customWidth="1"/>
    <col min="6671" max="6671" width="0" style="3" hidden="1" customWidth="1"/>
    <col min="6672" max="6912" width="11.42578125" style="3"/>
    <col min="6913" max="6913" width="37.85546875" style="3" customWidth="1"/>
    <col min="6914" max="6914" width="8.42578125" style="3" customWidth="1"/>
    <col min="6915" max="6915" width="12.7109375" style="3" customWidth="1"/>
    <col min="6916" max="6916" width="13.42578125" style="3" customWidth="1"/>
    <col min="6917" max="6917" width="12.5703125" style="3" customWidth="1"/>
    <col min="6918" max="6918" width="13" style="3" customWidth="1"/>
    <col min="6919" max="6919" width="11.85546875" style="3" customWidth="1"/>
    <col min="6920" max="6920" width="13.5703125" style="3" customWidth="1"/>
    <col min="6921" max="6921" width="11.85546875" style="3" customWidth="1"/>
    <col min="6922" max="6922" width="15.7109375" style="3" customWidth="1"/>
    <col min="6923" max="6923" width="14.85546875" style="3" customWidth="1"/>
    <col min="6924" max="6924" width="12.7109375" style="3" customWidth="1"/>
    <col min="6925" max="6925" width="12.28515625" style="3" customWidth="1"/>
    <col min="6926" max="6926" width="1.140625" style="3" customWidth="1"/>
    <col min="6927" max="6927" width="0" style="3" hidden="1" customWidth="1"/>
    <col min="6928" max="7168" width="11.42578125" style="3"/>
    <col min="7169" max="7169" width="37.85546875" style="3" customWidth="1"/>
    <col min="7170" max="7170" width="8.42578125" style="3" customWidth="1"/>
    <col min="7171" max="7171" width="12.7109375" style="3" customWidth="1"/>
    <col min="7172" max="7172" width="13.42578125" style="3" customWidth="1"/>
    <col min="7173" max="7173" width="12.5703125" style="3" customWidth="1"/>
    <col min="7174" max="7174" width="13" style="3" customWidth="1"/>
    <col min="7175" max="7175" width="11.85546875" style="3" customWidth="1"/>
    <col min="7176" max="7176" width="13.5703125" style="3" customWidth="1"/>
    <col min="7177" max="7177" width="11.85546875" style="3" customWidth="1"/>
    <col min="7178" max="7178" width="15.7109375" style="3" customWidth="1"/>
    <col min="7179" max="7179" width="14.85546875" style="3" customWidth="1"/>
    <col min="7180" max="7180" width="12.7109375" style="3" customWidth="1"/>
    <col min="7181" max="7181" width="12.28515625" style="3" customWidth="1"/>
    <col min="7182" max="7182" width="1.140625" style="3" customWidth="1"/>
    <col min="7183" max="7183" width="0" style="3" hidden="1" customWidth="1"/>
    <col min="7184" max="7424" width="11.42578125" style="3"/>
    <col min="7425" max="7425" width="37.85546875" style="3" customWidth="1"/>
    <col min="7426" max="7426" width="8.42578125" style="3" customWidth="1"/>
    <col min="7427" max="7427" width="12.7109375" style="3" customWidth="1"/>
    <col min="7428" max="7428" width="13.42578125" style="3" customWidth="1"/>
    <col min="7429" max="7429" width="12.5703125" style="3" customWidth="1"/>
    <col min="7430" max="7430" width="13" style="3" customWidth="1"/>
    <col min="7431" max="7431" width="11.85546875" style="3" customWidth="1"/>
    <col min="7432" max="7432" width="13.5703125" style="3" customWidth="1"/>
    <col min="7433" max="7433" width="11.85546875" style="3" customWidth="1"/>
    <col min="7434" max="7434" width="15.7109375" style="3" customWidth="1"/>
    <col min="7435" max="7435" width="14.85546875" style="3" customWidth="1"/>
    <col min="7436" max="7436" width="12.7109375" style="3" customWidth="1"/>
    <col min="7437" max="7437" width="12.28515625" style="3" customWidth="1"/>
    <col min="7438" max="7438" width="1.140625" style="3" customWidth="1"/>
    <col min="7439" max="7439" width="0" style="3" hidden="1" customWidth="1"/>
    <col min="7440" max="7680" width="11.42578125" style="3"/>
    <col min="7681" max="7681" width="37.85546875" style="3" customWidth="1"/>
    <col min="7682" max="7682" width="8.42578125" style="3" customWidth="1"/>
    <col min="7683" max="7683" width="12.7109375" style="3" customWidth="1"/>
    <col min="7684" max="7684" width="13.42578125" style="3" customWidth="1"/>
    <col min="7685" max="7685" width="12.5703125" style="3" customWidth="1"/>
    <col min="7686" max="7686" width="13" style="3" customWidth="1"/>
    <col min="7687" max="7687" width="11.85546875" style="3" customWidth="1"/>
    <col min="7688" max="7688" width="13.5703125" style="3" customWidth="1"/>
    <col min="7689" max="7689" width="11.85546875" style="3" customWidth="1"/>
    <col min="7690" max="7690" width="15.7109375" style="3" customWidth="1"/>
    <col min="7691" max="7691" width="14.85546875" style="3" customWidth="1"/>
    <col min="7692" max="7692" width="12.7109375" style="3" customWidth="1"/>
    <col min="7693" max="7693" width="12.28515625" style="3" customWidth="1"/>
    <col min="7694" max="7694" width="1.140625" style="3" customWidth="1"/>
    <col min="7695" max="7695" width="0" style="3" hidden="1" customWidth="1"/>
    <col min="7696" max="7936" width="11.42578125" style="3"/>
    <col min="7937" max="7937" width="37.85546875" style="3" customWidth="1"/>
    <col min="7938" max="7938" width="8.42578125" style="3" customWidth="1"/>
    <col min="7939" max="7939" width="12.7109375" style="3" customWidth="1"/>
    <col min="7940" max="7940" width="13.42578125" style="3" customWidth="1"/>
    <col min="7941" max="7941" width="12.5703125" style="3" customWidth="1"/>
    <col min="7942" max="7942" width="13" style="3" customWidth="1"/>
    <col min="7943" max="7943" width="11.85546875" style="3" customWidth="1"/>
    <col min="7944" max="7944" width="13.5703125" style="3" customWidth="1"/>
    <col min="7945" max="7945" width="11.85546875" style="3" customWidth="1"/>
    <col min="7946" max="7946" width="15.7109375" style="3" customWidth="1"/>
    <col min="7947" max="7947" width="14.85546875" style="3" customWidth="1"/>
    <col min="7948" max="7948" width="12.7109375" style="3" customWidth="1"/>
    <col min="7949" max="7949" width="12.28515625" style="3" customWidth="1"/>
    <col min="7950" max="7950" width="1.140625" style="3" customWidth="1"/>
    <col min="7951" max="7951" width="0" style="3" hidden="1" customWidth="1"/>
    <col min="7952" max="8192" width="11.42578125" style="3"/>
    <col min="8193" max="8193" width="37.85546875" style="3" customWidth="1"/>
    <col min="8194" max="8194" width="8.42578125" style="3" customWidth="1"/>
    <col min="8195" max="8195" width="12.7109375" style="3" customWidth="1"/>
    <col min="8196" max="8196" width="13.42578125" style="3" customWidth="1"/>
    <col min="8197" max="8197" width="12.5703125" style="3" customWidth="1"/>
    <col min="8198" max="8198" width="13" style="3" customWidth="1"/>
    <col min="8199" max="8199" width="11.85546875" style="3" customWidth="1"/>
    <col min="8200" max="8200" width="13.5703125" style="3" customWidth="1"/>
    <col min="8201" max="8201" width="11.85546875" style="3" customWidth="1"/>
    <col min="8202" max="8202" width="15.7109375" style="3" customWidth="1"/>
    <col min="8203" max="8203" width="14.85546875" style="3" customWidth="1"/>
    <col min="8204" max="8204" width="12.7109375" style="3" customWidth="1"/>
    <col min="8205" max="8205" width="12.28515625" style="3" customWidth="1"/>
    <col min="8206" max="8206" width="1.140625" style="3" customWidth="1"/>
    <col min="8207" max="8207" width="0" style="3" hidden="1" customWidth="1"/>
    <col min="8208" max="8448" width="11.42578125" style="3"/>
    <col min="8449" max="8449" width="37.85546875" style="3" customWidth="1"/>
    <col min="8450" max="8450" width="8.42578125" style="3" customWidth="1"/>
    <col min="8451" max="8451" width="12.7109375" style="3" customWidth="1"/>
    <col min="8452" max="8452" width="13.42578125" style="3" customWidth="1"/>
    <col min="8453" max="8453" width="12.5703125" style="3" customWidth="1"/>
    <col min="8454" max="8454" width="13" style="3" customWidth="1"/>
    <col min="8455" max="8455" width="11.85546875" style="3" customWidth="1"/>
    <col min="8456" max="8456" width="13.5703125" style="3" customWidth="1"/>
    <col min="8457" max="8457" width="11.85546875" style="3" customWidth="1"/>
    <col min="8458" max="8458" width="15.7109375" style="3" customWidth="1"/>
    <col min="8459" max="8459" width="14.85546875" style="3" customWidth="1"/>
    <col min="8460" max="8460" width="12.7109375" style="3" customWidth="1"/>
    <col min="8461" max="8461" width="12.28515625" style="3" customWidth="1"/>
    <col min="8462" max="8462" width="1.140625" style="3" customWidth="1"/>
    <col min="8463" max="8463" width="0" style="3" hidden="1" customWidth="1"/>
    <col min="8464" max="8704" width="11.42578125" style="3"/>
    <col min="8705" max="8705" width="37.85546875" style="3" customWidth="1"/>
    <col min="8706" max="8706" width="8.42578125" style="3" customWidth="1"/>
    <col min="8707" max="8707" width="12.7109375" style="3" customWidth="1"/>
    <col min="8708" max="8708" width="13.42578125" style="3" customWidth="1"/>
    <col min="8709" max="8709" width="12.5703125" style="3" customWidth="1"/>
    <col min="8710" max="8710" width="13" style="3" customWidth="1"/>
    <col min="8711" max="8711" width="11.85546875" style="3" customWidth="1"/>
    <col min="8712" max="8712" width="13.5703125" style="3" customWidth="1"/>
    <col min="8713" max="8713" width="11.85546875" style="3" customWidth="1"/>
    <col min="8714" max="8714" width="15.7109375" style="3" customWidth="1"/>
    <col min="8715" max="8715" width="14.85546875" style="3" customWidth="1"/>
    <col min="8716" max="8716" width="12.7109375" style="3" customWidth="1"/>
    <col min="8717" max="8717" width="12.28515625" style="3" customWidth="1"/>
    <col min="8718" max="8718" width="1.140625" style="3" customWidth="1"/>
    <col min="8719" max="8719" width="0" style="3" hidden="1" customWidth="1"/>
    <col min="8720" max="8960" width="11.42578125" style="3"/>
    <col min="8961" max="8961" width="37.85546875" style="3" customWidth="1"/>
    <col min="8962" max="8962" width="8.42578125" style="3" customWidth="1"/>
    <col min="8963" max="8963" width="12.7109375" style="3" customWidth="1"/>
    <col min="8964" max="8964" width="13.42578125" style="3" customWidth="1"/>
    <col min="8965" max="8965" width="12.5703125" style="3" customWidth="1"/>
    <col min="8966" max="8966" width="13" style="3" customWidth="1"/>
    <col min="8967" max="8967" width="11.85546875" style="3" customWidth="1"/>
    <col min="8968" max="8968" width="13.5703125" style="3" customWidth="1"/>
    <col min="8969" max="8969" width="11.85546875" style="3" customWidth="1"/>
    <col min="8970" max="8970" width="15.7109375" style="3" customWidth="1"/>
    <col min="8971" max="8971" width="14.85546875" style="3" customWidth="1"/>
    <col min="8972" max="8972" width="12.7109375" style="3" customWidth="1"/>
    <col min="8973" max="8973" width="12.28515625" style="3" customWidth="1"/>
    <col min="8974" max="8974" width="1.140625" style="3" customWidth="1"/>
    <col min="8975" max="8975" width="0" style="3" hidden="1" customWidth="1"/>
    <col min="8976" max="9216" width="11.42578125" style="3"/>
    <col min="9217" max="9217" width="37.85546875" style="3" customWidth="1"/>
    <col min="9218" max="9218" width="8.42578125" style="3" customWidth="1"/>
    <col min="9219" max="9219" width="12.7109375" style="3" customWidth="1"/>
    <col min="9220" max="9220" width="13.42578125" style="3" customWidth="1"/>
    <col min="9221" max="9221" width="12.5703125" style="3" customWidth="1"/>
    <col min="9222" max="9222" width="13" style="3" customWidth="1"/>
    <col min="9223" max="9223" width="11.85546875" style="3" customWidth="1"/>
    <col min="9224" max="9224" width="13.5703125" style="3" customWidth="1"/>
    <col min="9225" max="9225" width="11.85546875" style="3" customWidth="1"/>
    <col min="9226" max="9226" width="15.7109375" style="3" customWidth="1"/>
    <col min="9227" max="9227" width="14.85546875" style="3" customWidth="1"/>
    <col min="9228" max="9228" width="12.7109375" style="3" customWidth="1"/>
    <col min="9229" max="9229" width="12.28515625" style="3" customWidth="1"/>
    <col min="9230" max="9230" width="1.140625" style="3" customWidth="1"/>
    <col min="9231" max="9231" width="0" style="3" hidden="1" customWidth="1"/>
    <col min="9232" max="9472" width="11.42578125" style="3"/>
    <col min="9473" max="9473" width="37.85546875" style="3" customWidth="1"/>
    <col min="9474" max="9474" width="8.42578125" style="3" customWidth="1"/>
    <col min="9475" max="9475" width="12.7109375" style="3" customWidth="1"/>
    <col min="9476" max="9476" width="13.42578125" style="3" customWidth="1"/>
    <col min="9477" max="9477" width="12.5703125" style="3" customWidth="1"/>
    <col min="9478" max="9478" width="13" style="3" customWidth="1"/>
    <col min="9479" max="9479" width="11.85546875" style="3" customWidth="1"/>
    <col min="9480" max="9480" width="13.5703125" style="3" customWidth="1"/>
    <col min="9481" max="9481" width="11.85546875" style="3" customWidth="1"/>
    <col min="9482" max="9482" width="15.7109375" style="3" customWidth="1"/>
    <col min="9483" max="9483" width="14.85546875" style="3" customWidth="1"/>
    <col min="9484" max="9484" width="12.7109375" style="3" customWidth="1"/>
    <col min="9485" max="9485" width="12.28515625" style="3" customWidth="1"/>
    <col min="9486" max="9486" width="1.140625" style="3" customWidth="1"/>
    <col min="9487" max="9487" width="0" style="3" hidden="1" customWidth="1"/>
    <col min="9488" max="9728" width="11.42578125" style="3"/>
    <col min="9729" max="9729" width="37.85546875" style="3" customWidth="1"/>
    <col min="9730" max="9730" width="8.42578125" style="3" customWidth="1"/>
    <col min="9731" max="9731" width="12.7109375" style="3" customWidth="1"/>
    <col min="9732" max="9732" width="13.42578125" style="3" customWidth="1"/>
    <col min="9733" max="9733" width="12.5703125" style="3" customWidth="1"/>
    <col min="9734" max="9734" width="13" style="3" customWidth="1"/>
    <col min="9735" max="9735" width="11.85546875" style="3" customWidth="1"/>
    <col min="9736" max="9736" width="13.5703125" style="3" customWidth="1"/>
    <col min="9737" max="9737" width="11.85546875" style="3" customWidth="1"/>
    <col min="9738" max="9738" width="15.7109375" style="3" customWidth="1"/>
    <col min="9739" max="9739" width="14.85546875" style="3" customWidth="1"/>
    <col min="9740" max="9740" width="12.7109375" style="3" customWidth="1"/>
    <col min="9741" max="9741" width="12.28515625" style="3" customWidth="1"/>
    <col min="9742" max="9742" width="1.140625" style="3" customWidth="1"/>
    <col min="9743" max="9743" width="0" style="3" hidden="1" customWidth="1"/>
    <col min="9744" max="9984" width="11.42578125" style="3"/>
    <col min="9985" max="9985" width="37.85546875" style="3" customWidth="1"/>
    <col min="9986" max="9986" width="8.42578125" style="3" customWidth="1"/>
    <col min="9987" max="9987" width="12.7109375" style="3" customWidth="1"/>
    <col min="9988" max="9988" width="13.42578125" style="3" customWidth="1"/>
    <col min="9989" max="9989" width="12.5703125" style="3" customWidth="1"/>
    <col min="9990" max="9990" width="13" style="3" customWidth="1"/>
    <col min="9991" max="9991" width="11.85546875" style="3" customWidth="1"/>
    <col min="9992" max="9992" width="13.5703125" style="3" customWidth="1"/>
    <col min="9993" max="9993" width="11.85546875" style="3" customWidth="1"/>
    <col min="9994" max="9994" width="15.7109375" style="3" customWidth="1"/>
    <col min="9995" max="9995" width="14.85546875" style="3" customWidth="1"/>
    <col min="9996" max="9996" width="12.7109375" style="3" customWidth="1"/>
    <col min="9997" max="9997" width="12.28515625" style="3" customWidth="1"/>
    <col min="9998" max="9998" width="1.140625" style="3" customWidth="1"/>
    <col min="9999" max="9999" width="0" style="3" hidden="1" customWidth="1"/>
    <col min="10000" max="10240" width="11.42578125" style="3"/>
    <col min="10241" max="10241" width="37.85546875" style="3" customWidth="1"/>
    <col min="10242" max="10242" width="8.42578125" style="3" customWidth="1"/>
    <col min="10243" max="10243" width="12.7109375" style="3" customWidth="1"/>
    <col min="10244" max="10244" width="13.42578125" style="3" customWidth="1"/>
    <col min="10245" max="10245" width="12.5703125" style="3" customWidth="1"/>
    <col min="10246" max="10246" width="13" style="3" customWidth="1"/>
    <col min="10247" max="10247" width="11.85546875" style="3" customWidth="1"/>
    <col min="10248" max="10248" width="13.5703125" style="3" customWidth="1"/>
    <col min="10249" max="10249" width="11.85546875" style="3" customWidth="1"/>
    <col min="10250" max="10250" width="15.7109375" style="3" customWidth="1"/>
    <col min="10251" max="10251" width="14.85546875" style="3" customWidth="1"/>
    <col min="10252" max="10252" width="12.7109375" style="3" customWidth="1"/>
    <col min="10253" max="10253" width="12.28515625" style="3" customWidth="1"/>
    <col min="10254" max="10254" width="1.140625" style="3" customWidth="1"/>
    <col min="10255" max="10255" width="0" style="3" hidden="1" customWidth="1"/>
    <col min="10256" max="10496" width="11.42578125" style="3"/>
    <col min="10497" max="10497" width="37.85546875" style="3" customWidth="1"/>
    <col min="10498" max="10498" width="8.42578125" style="3" customWidth="1"/>
    <col min="10499" max="10499" width="12.7109375" style="3" customWidth="1"/>
    <col min="10500" max="10500" width="13.42578125" style="3" customWidth="1"/>
    <col min="10501" max="10501" width="12.5703125" style="3" customWidth="1"/>
    <col min="10502" max="10502" width="13" style="3" customWidth="1"/>
    <col min="10503" max="10503" width="11.85546875" style="3" customWidth="1"/>
    <col min="10504" max="10504" width="13.5703125" style="3" customWidth="1"/>
    <col min="10505" max="10505" width="11.85546875" style="3" customWidth="1"/>
    <col min="10506" max="10506" width="15.7109375" style="3" customWidth="1"/>
    <col min="10507" max="10507" width="14.85546875" style="3" customWidth="1"/>
    <col min="10508" max="10508" width="12.7109375" style="3" customWidth="1"/>
    <col min="10509" max="10509" width="12.28515625" style="3" customWidth="1"/>
    <col min="10510" max="10510" width="1.140625" style="3" customWidth="1"/>
    <col min="10511" max="10511" width="0" style="3" hidden="1" customWidth="1"/>
    <col min="10512" max="10752" width="11.42578125" style="3"/>
    <col min="10753" max="10753" width="37.85546875" style="3" customWidth="1"/>
    <col min="10754" max="10754" width="8.42578125" style="3" customWidth="1"/>
    <col min="10755" max="10755" width="12.7109375" style="3" customWidth="1"/>
    <col min="10756" max="10756" width="13.42578125" style="3" customWidth="1"/>
    <col min="10757" max="10757" width="12.5703125" style="3" customWidth="1"/>
    <col min="10758" max="10758" width="13" style="3" customWidth="1"/>
    <col min="10759" max="10759" width="11.85546875" style="3" customWidth="1"/>
    <col min="10760" max="10760" width="13.5703125" style="3" customWidth="1"/>
    <col min="10761" max="10761" width="11.85546875" style="3" customWidth="1"/>
    <col min="10762" max="10762" width="15.7109375" style="3" customWidth="1"/>
    <col min="10763" max="10763" width="14.85546875" style="3" customWidth="1"/>
    <col min="10764" max="10764" width="12.7109375" style="3" customWidth="1"/>
    <col min="10765" max="10765" width="12.28515625" style="3" customWidth="1"/>
    <col min="10766" max="10766" width="1.140625" style="3" customWidth="1"/>
    <col min="10767" max="10767" width="0" style="3" hidden="1" customWidth="1"/>
    <col min="10768" max="11008" width="11.42578125" style="3"/>
    <col min="11009" max="11009" width="37.85546875" style="3" customWidth="1"/>
    <col min="11010" max="11010" width="8.42578125" style="3" customWidth="1"/>
    <col min="11011" max="11011" width="12.7109375" style="3" customWidth="1"/>
    <col min="11012" max="11012" width="13.42578125" style="3" customWidth="1"/>
    <col min="11013" max="11013" width="12.5703125" style="3" customWidth="1"/>
    <col min="11014" max="11014" width="13" style="3" customWidth="1"/>
    <col min="11015" max="11015" width="11.85546875" style="3" customWidth="1"/>
    <col min="11016" max="11016" width="13.5703125" style="3" customWidth="1"/>
    <col min="11017" max="11017" width="11.85546875" style="3" customWidth="1"/>
    <col min="11018" max="11018" width="15.7109375" style="3" customWidth="1"/>
    <col min="11019" max="11019" width="14.85546875" style="3" customWidth="1"/>
    <col min="11020" max="11020" width="12.7109375" style="3" customWidth="1"/>
    <col min="11021" max="11021" width="12.28515625" style="3" customWidth="1"/>
    <col min="11022" max="11022" width="1.140625" style="3" customWidth="1"/>
    <col min="11023" max="11023" width="0" style="3" hidden="1" customWidth="1"/>
    <col min="11024" max="11264" width="11.42578125" style="3"/>
    <col min="11265" max="11265" width="37.85546875" style="3" customWidth="1"/>
    <col min="11266" max="11266" width="8.42578125" style="3" customWidth="1"/>
    <col min="11267" max="11267" width="12.7109375" style="3" customWidth="1"/>
    <col min="11268" max="11268" width="13.42578125" style="3" customWidth="1"/>
    <col min="11269" max="11269" width="12.5703125" style="3" customWidth="1"/>
    <col min="11270" max="11270" width="13" style="3" customWidth="1"/>
    <col min="11271" max="11271" width="11.85546875" style="3" customWidth="1"/>
    <col min="11272" max="11272" width="13.5703125" style="3" customWidth="1"/>
    <col min="11273" max="11273" width="11.85546875" style="3" customWidth="1"/>
    <col min="11274" max="11274" width="15.7109375" style="3" customWidth="1"/>
    <col min="11275" max="11275" width="14.85546875" style="3" customWidth="1"/>
    <col min="11276" max="11276" width="12.7109375" style="3" customWidth="1"/>
    <col min="11277" max="11277" width="12.28515625" style="3" customWidth="1"/>
    <col min="11278" max="11278" width="1.140625" style="3" customWidth="1"/>
    <col min="11279" max="11279" width="0" style="3" hidden="1" customWidth="1"/>
    <col min="11280" max="11520" width="11.42578125" style="3"/>
    <col min="11521" max="11521" width="37.85546875" style="3" customWidth="1"/>
    <col min="11522" max="11522" width="8.42578125" style="3" customWidth="1"/>
    <col min="11523" max="11523" width="12.7109375" style="3" customWidth="1"/>
    <col min="11524" max="11524" width="13.42578125" style="3" customWidth="1"/>
    <col min="11525" max="11525" width="12.5703125" style="3" customWidth="1"/>
    <col min="11526" max="11526" width="13" style="3" customWidth="1"/>
    <col min="11527" max="11527" width="11.85546875" style="3" customWidth="1"/>
    <col min="11528" max="11528" width="13.5703125" style="3" customWidth="1"/>
    <col min="11529" max="11529" width="11.85546875" style="3" customWidth="1"/>
    <col min="11530" max="11530" width="15.7109375" style="3" customWidth="1"/>
    <col min="11531" max="11531" width="14.85546875" style="3" customWidth="1"/>
    <col min="11532" max="11532" width="12.7109375" style="3" customWidth="1"/>
    <col min="11533" max="11533" width="12.28515625" style="3" customWidth="1"/>
    <col min="11534" max="11534" width="1.140625" style="3" customWidth="1"/>
    <col min="11535" max="11535" width="0" style="3" hidden="1" customWidth="1"/>
    <col min="11536" max="11776" width="11.42578125" style="3"/>
    <col min="11777" max="11777" width="37.85546875" style="3" customWidth="1"/>
    <col min="11778" max="11778" width="8.42578125" style="3" customWidth="1"/>
    <col min="11779" max="11779" width="12.7109375" style="3" customWidth="1"/>
    <col min="11780" max="11780" width="13.42578125" style="3" customWidth="1"/>
    <col min="11781" max="11781" width="12.5703125" style="3" customWidth="1"/>
    <col min="11782" max="11782" width="13" style="3" customWidth="1"/>
    <col min="11783" max="11783" width="11.85546875" style="3" customWidth="1"/>
    <col min="11784" max="11784" width="13.5703125" style="3" customWidth="1"/>
    <col min="11785" max="11785" width="11.85546875" style="3" customWidth="1"/>
    <col min="11786" max="11786" width="15.7109375" style="3" customWidth="1"/>
    <col min="11787" max="11787" width="14.85546875" style="3" customWidth="1"/>
    <col min="11788" max="11788" width="12.7109375" style="3" customWidth="1"/>
    <col min="11789" max="11789" width="12.28515625" style="3" customWidth="1"/>
    <col min="11790" max="11790" width="1.140625" style="3" customWidth="1"/>
    <col min="11791" max="11791" width="0" style="3" hidden="1" customWidth="1"/>
    <col min="11792" max="12032" width="11.42578125" style="3"/>
    <col min="12033" max="12033" width="37.85546875" style="3" customWidth="1"/>
    <col min="12034" max="12034" width="8.42578125" style="3" customWidth="1"/>
    <col min="12035" max="12035" width="12.7109375" style="3" customWidth="1"/>
    <col min="12036" max="12036" width="13.42578125" style="3" customWidth="1"/>
    <col min="12037" max="12037" width="12.5703125" style="3" customWidth="1"/>
    <col min="12038" max="12038" width="13" style="3" customWidth="1"/>
    <col min="12039" max="12039" width="11.85546875" style="3" customWidth="1"/>
    <col min="12040" max="12040" width="13.5703125" style="3" customWidth="1"/>
    <col min="12041" max="12041" width="11.85546875" style="3" customWidth="1"/>
    <col min="12042" max="12042" width="15.7109375" style="3" customWidth="1"/>
    <col min="12043" max="12043" width="14.85546875" style="3" customWidth="1"/>
    <col min="12044" max="12044" width="12.7109375" style="3" customWidth="1"/>
    <col min="12045" max="12045" width="12.28515625" style="3" customWidth="1"/>
    <col min="12046" max="12046" width="1.140625" style="3" customWidth="1"/>
    <col min="12047" max="12047" width="0" style="3" hidden="1" customWidth="1"/>
    <col min="12048" max="12288" width="11.42578125" style="3"/>
    <col min="12289" max="12289" width="37.85546875" style="3" customWidth="1"/>
    <col min="12290" max="12290" width="8.42578125" style="3" customWidth="1"/>
    <col min="12291" max="12291" width="12.7109375" style="3" customWidth="1"/>
    <col min="12292" max="12292" width="13.42578125" style="3" customWidth="1"/>
    <col min="12293" max="12293" width="12.5703125" style="3" customWidth="1"/>
    <col min="12294" max="12294" width="13" style="3" customWidth="1"/>
    <col min="12295" max="12295" width="11.85546875" style="3" customWidth="1"/>
    <col min="12296" max="12296" width="13.5703125" style="3" customWidth="1"/>
    <col min="12297" max="12297" width="11.85546875" style="3" customWidth="1"/>
    <col min="12298" max="12298" width="15.7109375" style="3" customWidth="1"/>
    <col min="12299" max="12299" width="14.85546875" style="3" customWidth="1"/>
    <col min="12300" max="12300" width="12.7109375" style="3" customWidth="1"/>
    <col min="12301" max="12301" width="12.28515625" style="3" customWidth="1"/>
    <col min="12302" max="12302" width="1.140625" style="3" customWidth="1"/>
    <col min="12303" max="12303" width="0" style="3" hidden="1" customWidth="1"/>
    <col min="12304" max="12544" width="11.42578125" style="3"/>
    <col min="12545" max="12545" width="37.85546875" style="3" customWidth="1"/>
    <col min="12546" max="12546" width="8.42578125" style="3" customWidth="1"/>
    <col min="12547" max="12547" width="12.7109375" style="3" customWidth="1"/>
    <col min="12548" max="12548" width="13.42578125" style="3" customWidth="1"/>
    <col min="12549" max="12549" width="12.5703125" style="3" customWidth="1"/>
    <col min="12550" max="12550" width="13" style="3" customWidth="1"/>
    <col min="12551" max="12551" width="11.85546875" style="3" customWidth="1"/>
    <col min="12552" max="12552" width="13.5703125" style="3" customWidth="1"/>
    <col min="12553" max="12553" width="11.85546875" style="3" customWidth="1"/>
    <col min="12554" max="12554" width="15.7109375" style="3" customWidth="1"/>
    <col min="12555" max="12555" width="14.85546875" style="3" customWidth="1"/>
    <col min="12556" max="12556" width="12.7109375" style="3" customWidth="1"/>
    <col min="12557" max="12557" width="12.28515625" style="3" customWidth="1"/>
    <col min="12558" max="12558" width="1.140625" style="3" customWidth="1"/>
    <col min="12559" max="12559" width="0" style="3" hidden="1" customWidth="1"/>
    <col min="12560" max="12800" width="11.42578125" style="3"/>
    <col min="12801" max="12801" width="37.85546875" style="3" customWidth="1"/>
    <col min="12802" max="12802" width="8.42578125" style="3" customWidth="1"/>
    <col min="12803" max="12803" width="12.7109375" style="3" customWidth="1"/>
    <col min="12804" max="12804" width="13.42578125" style="3" customWidth="1"/>
    <col min="12805" max="12805" width="12.5703125" style="3" customWidth="1"/>
    <col min="12806" max="12806" width="13" style="3" customWidth="1"/>
    <col min="12807" max="12807" width="11.85546875" style="3" customWidth="1"/>
    <col min="12808" max="12808" width="13.5703125" style="3" customWidth="1"/>
    <col min="12809" max="12809" width="11.85546875" style="3" customWidth="1"/>
    <col min="12810" max="12810" width="15.7109375" style="3" customWidth="1"/>
    <col min="12811" max="12811" width="14.85546875" style="3" customWidth="1"/>
    <col min="12812" max="12812" width="12.7109375" style="3" customWidth="1"/>
    <col min="12813" max="12813" width="12.28515625" style="3" customWidth="1"/>
    <col min="12814" max="12814" width="1.140625" style="3" customWidth="1"/>
    <col min="12815" max="12815" width="0" style="3" hidden="1" customWidth="1"/>
    <col min="12816" max="13056" width="11.42578125" style="3"/>
    <col min="13057" max="13057" width="37.85546875" style="3" customWidth="1"/>
    <col min="13058" max="13058" width="8.42578125" style="3" customWidth="1"/>
    <col min="13059" max="13059" width="12.7109375" style="3" customWidth="1"/>
    <col min="13060" max="13060" width="13.42578125" style="3" customWidth="1"/>
    <col min="13061" max="13061" width="12.5703125" style="3" customWidth="1"/>
    <col min="13062" max="13062" width="13" style="3" customWidth="1"/>
    <col min="13063" max="13063" width="11.85546875" style="3" customWidth="1"/>
    <col min="13064" max="13064" width="13.5703125" style="3" customWidth="1"/>
    <col min="13065" max="13065" width="11.85546875" style="3" customWidth="1"/>
    <col min="13066" max="13066" width="15.7109375" style="3" customWidth="1"/>
    <col min="13067" max="13067" width="14.85546875" style="3" customWidth="1"/>
    <col min="13068" max="13068" width="12.7109375" style="3" customWidth="1"/>
    <col min="13069" max="13069" width="12.28515625" style="3" customWidth="1"/>
    <col min="13070" max="13070" width="1.140625" style="3" customWidth="1"/>
    <col min="13071" max="13071" width="0" style="3" hidden="1" customWidth="1"/>
    <col min="13072" max="13312" width="11.42578125" style="3"/>
    <col min="13313" max="13313" width="37.85546875" style="3" customWidth="1"/>
    <col min="13314" max="13314" width="8.42578125" style="3" customWidth="1"/>
    <col min="13315" max="13315" width="12.7109375" style="3" customWidth="1"/>
    <col min="13316" max="13316" width="13.42578125" style="3" customWidth="1"/>
    <col min="13317" max="13317" width="12.5703125" style="3" customWidth="1"/>
    <col min="13318" max="13318" width="13" style="3" customWidth="1"/>
    <col min="13319" max="13319" width="11.85546875" style="3" customWidth="1"/>
    <col min="13320" max="13320" width="13.5703125" style="3" customWidth="1"/>
    <col min="13321" max="13321" width="11.85546875" style="3" customWidth="1"/>
    <col min="13322" max="13322" width="15.7109375" style="3" customWidth="1"/>
    <col min="13323" max="13323" width="14.85546875" style="3" customWidth="1"/>
    <col min="13324" max="13324" width="12.7109375" style="3" customWidth="1"/>
    <col min="13325" max="13325" width="12.28515625" style="3" customWidth="1"/>
    <col min="13326" max="13326" width="1.140625" style="3" customWidth="1"/>
    <col min="13327" max="13327" width="0" style="3" hidden="1" customWidth="1"/>
    <col min="13328" max="13568" width="11.42578125" style="3"/>
    <col min="13569" max="13569" width="37.85546875" style="3" customWidth="1"/>
    <col min="13570" max="13570" width="8.42578125" style="3" customWidth="1"/>
    <col min="13571" max="13571" width="12.7109375" style="3" customWidth="1"/>
    <col min="13572" max="13572" width="13.42578125" style="3" customWidth="1"/>
    <col min="13573" max="13573" width="12.5703125" style="3" customWidth="1"/>
    <col min="13574" max="13574" width="13" style="3" customWidth="1"/>
    <col min="13575" max="13575" width="11.85546875" style="3" customWidth="1"/>
    <col min="13576" max="13576" width="13.5703125" style="3" customWidth="1"/>
    <col min="13577" max="13577" width="11.85546875" style="3" customWidth="1"/>
    <col min="13578" max="13578" width="15.7109375" style="3" customWidth="1"/>
    <col min="13579" max="13579" width="14.85546875" style="3" customWidth="1"/>
    <col min="13580" max="13580" width="12.7109375" style="3" customWidth="1"/>
    <col min="13581" max="13581" width="12.28515625" style="3" customWidth="1"/>
    <col min="13582" max="13582" width="1.140625" style="3" customWidth="1"/>
    <col min="13583" max="13583" width="0" style="3" hidden="1" customWidth="1"/>
    <col min="13584" max="13824" width="11.42578125" style="3"/>
    <col min="13825" max="13825" width="37.85546875" style="3" customWidth="1"/>
    <col min="13826" max="13826" width="8.42578125" style="3" customWidth="1"/>
    <col min="13827" max="13827" width="12.7109375" style="3" customWidth="1"/>
    <col min="13828" max="13828" width="13.42578125" style="3" customWidth="1"/>
    <col min="13829" max="13829" width="12.5703125" style="3" customWidth="1"/>
    <col min="13830" max="13830" width="13" style="3" customWidth="1"/>
    <col min="13831" max="13831" width="11.85546875" style="3" customWidth="1"/>
    <col min="13832" max="13832" width="13.5703125" style="3" customWidth="1"/>
    <col min="13833" max="13833" width="11.85546875" style="3" customWidth="1"/>
    <col min="13834" max="13834" width="15.7109375" style="3" customWidth="1"/>
    <col min="13835" max="13835" width="14.85546875" style="3" customWidth="1"/>
    <col min="13836" max="13836" width="12.7109375" style="3" customWidth="1"/>
    <col min="13837" max="13837" width="12.28515625" style="3" customWidth="1"/>
    <col min="13838" max="13838" width="1.140625" style="3" customWidth="1"/>
    <col min="13839" max="13839" width="0" style="3" hidden="1" customWidth="1"/>
    <col min="13840" max="14080" width="11.42578125" style="3"/>
    <col min="14081" max="14081" width="37.85546875" style="3" customWidth="1"/>
    <col min="14082" max="14082" width="8.42578125" style="3" customWidth="1"/>
    <col min="14083" max="14083" width="12.7109375" style="3" customWidth="1"/>
    <col min="14084" max="14084" width="13.42578125" style="3" customWidth="1"/>
    <col min="14085" max="14085" width="12.5703125" style="3" customWidth="1"/>
    <col min="14086" max="14086" width="13" style="3" customWidth="1"/>
    <col min="14087" max="14087" width="11.85546875" style="3" customWidth="1"/>
    <col min="14088" max="14088" width="13.5703125" style="3" customWidth="1"/>
    <col min="14089" max="14089" width="11.85546875" style="3" customWidth="1"/>
    <col min="14090" max="14090" width="15.7109375" style="3" customWidth="1"/>
    <col min="14091" max="14091" width="14.85546875" style="3" customWidth="1"/>
    <col min="14092" max="14092" width="12.7109375" style="3" customWidth="1"/>
    <col min="14093" max="14093" width="12.28515625" style="3" customWidth="1"/>
    <col min="14094" max="14094" width="1.140625" style="3" customWidth="1"/>
    <col min="14095" max="14095" width="0" style="3" hidden="1" customWidth="1"/>
    <col min="14096" max="14336" width="11.42578125" style="3"/>
    <col min="14337" max="14337" width="37.85546875" style="3" customWidth="1"/>
    <col min="14338" max="14338" width="8.42578125" style="3" customWidth="1"/>
    <col min="14339" max="14339" width="12.7109375" style="3" customWidth="1"/>
    <col min="14340" max="14340" width="13.42578125" style="3" customWidth="1"/>
    <col min="14341" max="14341" width="12.5703125" style="3" customWidth="1"/>
    <col min="14342" max="14342" width="13" style="3" customWidth="1"/>
    <col min="14343" max="14343" width="11.85546875" style="3" customWidth="1"/>
    <col min="14344" max="14344" width="13.5703125" style="3" customWidth="1"/>
    <col min="14345" max="14345" width="11.85546875" style="3" customWidth="1"/>
    <col min="14346" max="14346" width="15.7109375" style="3" customWidth="1"/>
    <col min="14347" max="14347" width="14.85546875" style="3" customWidth="1"/>
    <col min="14348" max="14348" width="12.7109375" style="3" customWidth="1"/>
    <col min="14349" max="14349" width="12.28515625" style="3" customWidth="1"/>
    <col min="14350" max="14350" width="1.140625" style="3" customWidth="1"/>
    <col min="14351" max="14351" width="0" style="3" hidden="1" customWidth="1"/>
    <col min="14352" max="14592" width="11.42578125" style="3"/>
    <col min="14593" max="14593" width="37.85546875" style="3" customWidth="1"/>
    <col min="14594" max="14594" width="8.42578125" style="3" customWidth="1"/>
    <col min="14595" max="14595" width="12.7109375" style="3" customWidth="1"/>
    <col min="14596" max="14596" width="13.42578125" style="3" customWidth="1"/>
    <col min="14597" max="14597" width="12.5703125" style="3" customWidth="1"/>
    <col min="14598" max="14598" width="13" style="3" customWidth="1"/>
    <col min="14599" max="14599" width="11.85546875" style="3" customWidth="1"/>
    <col min="14600" max="14600" width="13.5703125" style="3" customWidth="1"/>
    <col min="14601" max="14601" width="11.85546875" style="3" customWidth="1"/>
    <col min="14602" max="14602" width="15.7109375" style="3" customWidth="1"/>
    <col min="14603" max="14603" width="14.85546875" style="3" customWidth="1"/>
    <col min="14604" max="14604" width="12.7109375" style="3" customWidth="1"/>
    <col min="14605" max="14605" width="12.28515625" style="3" customWidth="1"/>
    <col min="14606" max="14606" width="1.140625" style="3" customWidth="1"/>
    <col min="14607" max="14607" width="0" style="3" hidden="1" customWidth="1"/>
    <col min="14608" max="14848" width="11.42578125" style="3"/>
    <col min="14849" max="14849" width="37.85546875" style="3" customWidth="1"/>
    <col min="14850" max="14850" width="8.42578125" style="3" customWidth="1"/>
    <col min="14851" max="14851" width="12.7109375" style="3" customWidth="1"/>
    <col min="14852" max="14852" width="13.42578125" style="3" customWidth="1"/>
    <col min="14853" max="14853" width="12.5703125" style="3" customWidth="1"/>
    <col min="14854" max="14854" width="13" style="3" customWidth="1"/>
    <col min="14855" max="14855" width="11.85546875" style="3" customWidth="1"/>
    <col min="14856" max="14856" width="13.5703125" style="3" customWidth="1"/>
    <col min="14857" max="14857" width="11.85546875" style="3" customWidth="1"/>
    <col min="14858" max="14858" width="15.7109375" style="3" customWidth="1"/>
    <col min="14859" max="14859" width="14.85546875" style="3" customWidth="1"/>
    <col min="14860" max="14860" width="12.7109375" style="3" customWidth="1"/>
    <col min="14861" max="14861" width="12.28515625" style="3" customWidth="1"/>
    <col min="14862" max="14862" width="1.140625" style="3" customWidth="1"/>
    <col min="14863" max="14863" width="0" style="3" hidden="1" customWidth="1"/>
    <col min="14864" max="15104" width="11.42578125" style="3"/>
    <col min="15105" max="15105" width="37.85546875" style="3" customWidth="1"/>
    <col min="15106" max="15106" width="8.42578125" style="3" customWidth="1"/>
    <col min="15107" max="15107" width="12.7109375" style="3" customWidth="1"/>
    <col min="15108" max="15108" width="13.42578125" style="3" customWidth="1"/>
    <col min="15109" max="15109" width="12.5703125" style="3" customWidth="1"/>
    <col min="15110" max="15110" width="13" style="3" customWidth="1"/>
    <col min="15111" max="15111" width="11.85546875" style="3" customWidth="1"/>
    <col min="15112" max="15112" width="13.5703125" style="3" customWidth="1"/>
    <col min="15113" max="15113" width="11.85546875" style="3" customWidth="1"/>
    <col min="15114" max="15114" width="15.7109375" style="3" customWidth="1"/>
    <col min="15115" max="15115" width="14.85546875" style="3" customWidth="1"/>
    <col min="15116" max="15116" width="12.7109375" style="3" customWidth="1"/>
    <col min="15117" max="15117" width="12.28515625" style="3" customWidth="1"/>
    <col min="15118" max="15118" width="1.140625" style="3" customWidth="1"/>
    <col min="15119" max="15119" width="0" style="3" hidden="1" customWidth="1"/>
    <col min="15120" max="15360" width="11.42578125" style="3"/>
    <col min="15361" max="15361" width="37.85546875" style="3" customWidth="1"/>
    <col min="15362" max="15362" width="8.42578125" style="3" customWidth="1"/>
    <col min="15363" max="15363" width="12.7109375" style="3" customWidth="1"/>
    <col min="15364" max="15364" width="13.42578125" style="3" customWidth="1"/>
    <col min="15365" max="15365" width="12.5703125" style="3" customWidth="1"/>
    <col min="15366" max="15366" width="13" style="3" customWidth="1"/>
    <col min="15367" max="15367" width="11.85546875" style="3" customWidth="1"/>
    <col min="15368" max="15368" width="13.5703125" style="3" customWidth="1"/>
    <col min="15369" max="15369" width="11.85546875" style="3" customWidth="1"/>
    <col min="15370" max="15370" width="15.7109375" style="3" customWidth="1"/>
    <col min="15371" max="15371" width="14.85546875" style="3" customWidth="1"/>
    <col min="15372" max="15372" width="12.7109375" style="3" customWidth="1"/>
    <col min="15373" max="15373" width="12.28515625" style="3" customWidth="1"/>
    <col min="15374" max="15374" width="1.140625" style="3" customWidth="1"/>
    <col min="15375" max="15375" width="0" style="3" hidden="1" customWidth="1"/>
    <col min="15376" max="15616" width="11.42578125" style="3"/>
    <col min="15617" max="15617" width="37.85546875" style="3" customWidth="1"/>
    <col min="15618" max="15618" width="8.42578125" style="3" customWidth="1"/>
    <col min="15619" max="15619" width="12.7109375" style="3" customWidth="1"/>
    <col min="15620" max="15620" width="13.42578125" style="3" customWidth="1"/>
    <col min="15621" max="15621" width="12.5703125" style="3" customWidth="1"/>
    <col min="15622" max="15622" width="13" style="3" customWidth="1"/>
    <col min="15623" max="15623" width="11.85546875" style="3" customWidth="1"/>
    <col min="15624" max="15624" width="13.5703125" style="3" customWidth="1"/>
    <col min="15625" max="15625" width="11.85546875" style="3" customWidth="1"/>
    <col min="15626" max="15626" width="15.7109375" style="3" customWidth="1"/>
    <col min="15627" max="15627" width="14.85546875" style="3" customWidth="1"/>
    <col min="15628" max="15628" width="12.7109375" style="3" customWidth="1"/>
    <col min="15629" max="15629" width="12.28515625" style="3" customWidth="1"/>
    <col min="15630" max="15630" width="1.140625" style="3" customWidth="1"/>
    <col min="15631" max="15631" width="0" style="3" hidden="1" customWidth="1"/>
    <col min="15632" max="15872" width="11.42578125" style="3"/>
    <col min="15873" max="15873" width="37.85546875" style="3" customWidth="1"/>
    <col min="15874" max="15874" width="8.42578125" style="3" customWidth="1"/>
    <col min="15875" max="15875" width="12.7109375" style="3" customWidth="1"/>
    <col min="15876" max="15876" width="13.42578125" style="3" customWidth="1"/>
    <col min="15877" max="15877" width="12.5703125" style="3" customWidth="1"/>
    <col min="15878" max="15878" width="13" style="3" customWidth="1"/>
    <col min="15879" max="15879" width="11.85546875" style="3" customWidth="1"/>
    <col min="15880" max="15880" width="13.5703125" style="3" customWidth="1"/>
    <col min="15881" max="15881" width="11.85546875" style="3" customWidth="1"/>
    <col min="15882" max="15882" width="15.7109375" style="3" customWidth="1"/>
    <col min="15883" max="15883" width="14.85546875" style="3" customWidth="1"/>
    <col min="15884" max="15884" width="12.7109375" style="3" customWidth="1"/>
    <col min="15885" max="15885" width="12.28515625" style="3" customWidth="1"/>
    <col min="15886" max="15886" width="1.140625" style="3" customWidth="1"/>
    <col min="15887" max="15887" width="0" style="3" hidden="1" customWidth="1"/>
    <col min="15888" max="16128" width="11.42578125" style="3"/>
    <col min="16129" max="16129" width="37.85546875" style="3" customWidth="1"/>
    <col min="16130" max="16130" width="8.42578125" style="3" customWidth="1"/>
    <col min="16131" max="16131" width="12.7109375" style="3" customWidth="1"/>
    <col min="16132" max="16132" width="13.42578125" style="3" customWidth="1"/>
    <col min="16133" max="16133" width="12.5703125" style="3" customWidth="1"/>
    <col min="16134" max="16134" width="13" style="3" customWidth="1"/>
    <col min="16135" max="16135" width="11.85546875" style="3" customWidth="1"/>
    <col min="16136" max="16136" width="13.5703125" style="3" customWidth="1"/>
    <col min="16137" max="16137" width="11.85546875" style="3" customWidth="1"/>
    <col min="16138" max="16138" width="15.7109375" style="3" customWidth="1"/>
    <col min="16139" max="16139" width="14.85546875" style="3" customWidth="1"/>
    <col min="16140" max="16140" width="12.7109375" style="3" customWidth="1"/>
    <col min="16141" max="16141" width="12.28515625" style="3" customWidth="1"/>
    <col min="16142" max="16142" width="1.140625" style="3" customWidth="1"/>
    <col min="16143" max="16143" width="0" style="3" hidden="1" customWidth="1"/>
    <col min="16144" max="16384" width="11.42578125" style="3"/>
  </cols>
  <sheetData>
    <row r="1" spans="1:255" s="2" customFormat="1" ht="15">
      <c r="A1" s="1"/>
      <c r="C1" s="26"/>
      <c r="D1" s="26"/>
      <c r="E1" s="26"/>
      <c r="F1" s="26"/>
      <c r="G1" s="26"/>
      <c r="H1" s="26"/>
      <c r="I1" s="26" t="s">
        <v>0</v>
      </c>
      <c r="J1" s="26"/>
      <c r="K1" s="26"/>
      <c r="L1" s="26"/>
      <c r="M1" s="26"/>
    </row>
    <row r="2" spans="1:255" s="6" customFormat="1" ht="12" customHeight="1">
      <c r="A2" s="4"/>
      <c r="B2" s="5"/>
      <c r="C2" s="27"/>
      <c r="D2" s="27"/>
      <c r="E2" s="27"/>
      <c r="F2" s="26"/>
      <c r="G2" s="28"/>
      <c r="H2" s="27"/>
      <c r="I2" s="26"/>
      <c r="J2" s="26"/>
      <c r="K2" s="28"/>
      <c r="L2" s="28"/>
      <c r="M2" s="28"/>
      <c r="IU2" s="2"/>
    </row>
    <row r="3" spans="1:255" s="6" customFormat="1" ht="13.5">
      <c r="A3" s="7"/>
      <c r="B3" s="5"/>
      <c r="C3" s="27"/>
      <c r="D3" s="27"/>
      <c r="E3" s="27"/>
      <c r="F3" s="26"/>
      <c r="G3" s="28"/>
      <c r="H3" s="27"/>
      <c r="I3" s="26"/>
      <c r="J3" s="26"/>
      <c r="K3" s="28"/>
      <c r="L3" s="28"/>
      <c r="M3" s="28"/>
      <c r="IU3" s="2"/>
    </row>
    <row r="4" spans="1:255">
      <c r="A4" s="65" t="s">
        <v>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</row>
    <row r="5" spans="1:255">
      <c r="A5" s="65" t="s">
        <v>46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255">
      <c r="A6" s="65" t="s">
        <v>44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</row>
    <row r="7" spans="1:255">
      <c r="A7" s="8"/>
      <c r="B7" s="8"/>
      <c r="C7" s="29"/>
      <c r="D7" s="29"/>
      <c r="E7" s="29"/>
      <c r="F7" s="29"/>
      <c r="G7" s="29"/>
    </row>
    <row r="8" spans="1:255" s="9" customFormat="1" ht="15" customHeight="1">
      <c r="A8" s="66" t="s">
        <v>2</v>
      </c>
      <c r="B8" s="68" t="s">
        <v>3</v>
      </c>
      <c r="C8" s="53" t="s">
        <v>48</v>
      </c>
      <c r="D8" s="74" t="s">
        <v>4</v>
      </c>
      <c r="E8" s="75"/>
      <c r="F8" s="75"/>
      <c r="G8" s="75"/>
      <c r="H8" s="75"/>
      <c r="I8" s="76"/>
      <c r="J8" s="63" t="s">
        <v>5</v>
      </c>
      <c r="K8" s="63"/>
      <c r="L8" s="57" t="s">
        <v>50</v>
      </c>
      <c r="M8" s="52"/>
      <c r="O8" s="72" t="s">
        <v>6</v>
      </c>
    </row>
    <row r="9" spans="1:255" s="9" customFormat="1" ht="12.75" customHeight="1">
      <c r="A9" s="67"/>
      <c r="B9" s="69"/>
      <c r="C9" s="54"/>
      <c r="D9" s="57" t="s">
        <v>7</v>
      </c>
      <c r="E9" s="57" t="s">
        <v>8</v>
      </c>
      <c r="F9" s="63" t="s">
        <v>9</v>
      </c>
      <c r="G9" s="63"/>
      <c r="H9" s="57" t="s">
        <v>10</v>
      </c>
      <c r="I9" s="57" t="s">
        <v>11</v>
      </c>
      <c r="J9" s="57" t="s">
        <v>12</v>
      </c>
      <c r="K9" s="57" t="s">
        <v>13</v>
      </c>
      <c r="L9" s="57"/>
      <c r="M9" s="52"/>
      <c r="O9" s="72"/>
    </row>
    <row r="10" spans="1:255" s="9" customFormat="1" ht="12.75" customHeight="1">
      <c r="A10" s="67"/>
      <c r="B10" s="69"/>
      <c r="C10" s="54"/>
      <c r="D10" s="57"/>
      <c r="E10" s="57"/>
      <c r="F10" s="57" t="s">
        <v>14</v>
      </c>
      <c r="G10" s="57" t="s">
        <v>15</v>
      </c>
      <c r="H10" s="57"/>
      <c r="I10" s="57"/>
      <c r="J10" s="57"/>
      <c r="K10" s="57"/>
      <c r="L10" s="57"/>
      <c r="M10" s="52"/>
      <c r="O10" s="72"/>
    </row>
    <row r="11" spans="1:255" s="9" customFormat="1" ht="12.75" customHeight="1">
      <c r="A11" s="67"/>
      <c r="B11" s="70"/>
      <c r="C11" s="55"/>
      <c r="D11" s="57"/>
      <c r="E11" s="57"/>
      <c r="F11" s="57"/>
      <c r="G11" s="57"/>
      <c r="H11" s="57"/>
      <c r="I11" s="57"/>
      <c r="J11" s="57"/>
      <c r="K11" s="57"/>
      <c r="L11" s="57"/>
      <c r="M11" s="52"/>
      <c r="O11" s="73"/>
    </row>
    <row r="12" spans="1:255" s="2" customFormat="1">
      <c r="A12" s="10" t="s">
        <v>16</v>
      </c>
      <c r="B12" s="11">
        <v>331</v>
      </c>
      <c r="C12" s="42">
        <v>35706055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7">
        <f>(C12)+((SUM(D12:I12)))-((SUM(J12:K12)))</f>
        <v>35706055</v>
      </c>
      <c r="M12" s="26"/>
      <c r="O12" s="12"/>
    </row>
    <row r="13" spans="1:255" s="2" customFormat="1">
      <c r="A13" s="10" t="s">
        <v>47</v>
      </c>
      <c r="B13" s="11">
        <v>332</v>
      </c>
      <c r="C13" s="42">
        <v>23160116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4">
        <v>29063</v>
      </c>
      <c r="J13" s="43">
        <v>0</v>
      </c>
      <c r="K13" s="46">
        <v>40309</v>
      </c>
      <c r="L13" s="47">
        <f t="shared" ref="L13:L21" si="0">(C13)+((SUM(D13:I13)))-((SUM(J13:K13)))</f>
        <v>23148870</v>
      </c>
      <c r="M13" s="26"/>
      <c r="O13" s="12"/>
    </row>
    <row r="14" spans="1:255" s="2" customFormat="1">
      <c r="A14" s="10" t="s">
        <v>17</v>
      </c>
      <c r="B14" s="11">
        <v>333</v>
      </c>
      <c r="C14" s="42">
        <v>195881336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4">
        <v>11670051</v>
      </c>
      <c r="J14" s="43">
        <v>0</v>
      </c>
      <c r="K14" s="43">
        <v>0</v>
      </c>
      <c r="L14" s="47">
        <f t="shared" si="0"/>
        <v>207551387</v>
      </c>
      <c r="M14" s="26"/>
      <c r="O14" s="12"/>
    </row>
    <row r="15" spans="1:255" s="2" customFormat="1">
      <c r="A15" s="10" t="s">
        <v>18</v>
      </c>
      <c r="B15" s="11">
        <v>334</v>
      </c>
      <c r="C15" s="42">
        <v>5018174</v>
      </c>
      <c r="D15" s="49">
        <v>20738</v>
      </c>
      <c r="E15" s="43">
        <v>0</v>
      </c>
      <c r="F15" s="43">
        <v>0</v>
      </c>
      <c r="G15" s="43">
        <v>0</v>
      </c>
      <c r="H15" s="43">
        <v>0</v>
      </c>
      <c r="I15" s="44">
        <v>410110</v>
      </c>
      <c r="J15" s="43">
        <v>0</v>
      </c>
      <c r="K15" s="50">
        <v>569484</v>
      </c>
      <c r="L15" s="47">
        <f t="shared" si="0"/>
        <v>4879538</v>
      </c>
      <c r="M15" s="26"/>
      <c r="O15" s="12"/>
    </row>
    <row r="16" spans="1:255" s="2" customFormat="1">
      <c r="A16" s="10" t="s">
        <v>19</v>
      </c>
      <c r="B16" s="11">
        <v>335</v>
      </c>
      <c r="C16" s="42">
        <v>766984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4">
        <v>39139</v>
      </c>
      <c r="J16" s="43">
        <v>0</v>
      </c>
      <c r="K16" s="43">
        <v>0</v>
      </c>
      <c r="L16" s="47">
        <f t="shared" si="0"/>
        <v>806123</v>
      </c>
      <c r="M16" s="26"/>
      <c r="O16" s="12"/>
    </row>
    <row r="17" spans="1:16" s="2" customFormat="1">
      <c r="A17" s="10" t="s">
        <v>20</v>
      </c>
      <c r="B17" s="11">
        <v>336</v>
      </c>
      <c r="C17" s="42">
        <v>13209236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4">
        <v>866929</v>
      </c>
      <c r="J17" s="43">
        <v>0</v>
      </c>
      <c r="K17" s="43">
        <v>0</v>
      </c>
      <c r="L17" s="47">
        <f t="shared" si="0"/>
        <v>14076165</v>
      </c>
      <c r="M17" s="26"/>
      <c r="O17" s="12"/>
    </row>
    <row r="18" spans="1:16" s="2" customFormat="1">
      <c r="A18" s="10" t="s">
        <v>21</v>
      </c>
      <c r="B18" s="11">
        <v>33721</v>
      </c>
      <c r="C18" s="42">
        <f>ROUND(5237822.95-3068474.12,0)</f>
        <v>2169349</v>
      </c>
      <c r="D18" s="51">
        <v>2641010.399999998</v>
      </c>
      <c r="E18" s="43">
        <v>0</v>
      </c>
      <c r="F18" s="43">
        <v>0</v>
      </c>
      <c r="G18" s="43">
        <v>0</v>
      </c>
      <c r="H18" s="43">
        <v>0</v>
      </c>
      <c r="I18" s="44">
        <v>497859</v>
      </c>
      <c r="J18" s="44">
        <v>99559</v>
      </c>
      <c r="K18" s="44">
        <f>23367.06+3530789.48</f>
        <v>3554156.54</v>
      </c>
      <c r="L18" s="47">
        <f t="shared" si="0"/>
        <v>1654502.8599999985</v>
      </c>
      <c r="M18" s="26"/>
      <c r="O18" s="12"/>
    </row>
    <row r="19" spans="1:16" s="2" customFormat="1">
      <c r="A19" s="10" t="s">
        <v>22</v>
      </c>
      <c r="B19" s="11">
        <v>338</v>
      </c>
      <c r="C19" s="43">
        <v>0</v>
      </c>
      <c r="D19" s="43">
        <v>498458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4">
        <v>498458</v>
      </c>
      <c r="L19" s="45">
        <f t="shared" si="0"/>
        <v>0</v>
      </c>
      <c r="M19" s="26"/>
      <c r="O19" s="12"/>
    </row>
    <row r="20" spans="1:16" s="2" customFormat="1">
      <c r="A20" s="10" t="s">
        <v>23</v>
      </c>
      <c r="B20" s="11">
        <v>339</v>
      </c>
      <c r="C20" s="42">
        <v>8894824</v>
      </c>
      <c r="D20" s="43">
        <v>11501433</v>
      </c>
      <c r="E20" s="43">
        <v>0</v>
      </c>
      <c r="F20" s="43">
        <v>0</v>
      </c>
      <c r="G20" s="43">
        <v>0</v>
      </c>
      <c r="H20" s="43">
        <v>0</v>
      </c>
      <c r="I20" s="44">
        <v>3068474</v>
      </c>
      <c r="J20" s="43">
        <v>0</v>
      </c>
      <c r="K20" s="44">
        <f>469434+9444194-1</f>
        <v>9913627</v>
      </c>
      <c r="L20" s="47">
        <f t="shared" si="0"/>
        <v>13551104</v>
      </c>
      <c r="M20" s="26"/>
      <c r="O20" s="12"/>
      <c r="P20" s="48"/>
    </row>
    <row r="21" spans="1:16" s="2" customFormat="1">
      <c r="A21" s="10"/>
      <c r="B21" s="13"/>
      <c r="C21" s="43"/>
      <c r="D21" s="43"/>
      <c r="E21" s="44"/>
      <c r="F21" s="44"/>
      <c r="G21" s="44"/>
      <c r="H21" s="44"/>
      <c r="I21" s="44"/>
      <c r="J21" s="44"/>
      <c r="K21" s="44"/>
      <c r="L21" s="45">
        <f t="shared" si="0"/>
        <v>0</v>
      </c>
      <c r="M21" s="26"/>
      <c r="O21" s="14"/>
    </row>
    <row r="22" spans="1:16" s="17" customFormat="1" ht="13.5" thickBot="1">
      <c r="A22" s="15" t="s">
        <v>24</v>
      </c>
      <c r="B22" s="16"/>
      <c r="C22" s="41">
        <f>SUM(C12:C21)</f>
        <v>284806074</v>
      </c>
      <c r="D22" s="41">
        <f t="shared" ref="D22:L22" si="1">SUM(D12:D21)</f>
        <v>14661639.399999999</v>
      </c>
      <c r="E22" s="41">
        <f t="shared" si="1"/>
        <v>0</v>
      </c>
      <c r="F22" s="41">
        <f t="shared" si="1"/>
        <v>0</v>
      </c>
      <c r="G22" s="41">
        <f t="shared" si="1"/>
        <v>0</v>
      </c>
      <c r="H22" s="41">
        <f t="shared" si="1"/>
        <v>0</v>
      </c>
      <c r="I22" s="41">
        <f t="shared" si="1"/>
        <v>16581625</v>
      </c>
      <c r="J22" s="41">
        <f t="shared" si="1"/>
        <v>99559</v>
      </c>
      <c r="K22" s="41">
        <f t="shared" si="1"/>
        <v>14576034.539999999</v>
      </c>
      <c r="L22" s="41">
        <f t="shared" si="1"/>
        <v>301373744.86000001</v>
      </c>
      <c r="M22" s="39"/>
      <c r="O22" s="18">
        <f>SUM(O12:O21)</f>
        <v>0</v>
      </c>
    </row>
    <row r="23" spans="1:16" s="8" customFormat="1" ht="13.5" thickTop="1">
      <c r="B23" s="19"/>
      <c r="C23" s="31"/>
      <c r="D23" s="31"/>
      <c r="E23" s="31"/>
      <c r="F23" s="31"/>
      <c r="G23" s="31"/>
      <c r="H23" s="31"/>
      <c r="I23" s="29"/>
      <c r="J23" s="29"/>
      <c r="K23" s="29"/>
      <c r="L23" s="29"/>
      <c r="M23" s="29"/>
    </row>
    <row r="24" spans="1:16" s="8" customFormat="1" ht="16.5" customHeight="1">
      <c r="B24" s="19"/>
      <c r="C24" s="31" t="s">
        <v>25</v>
      </c>
      <c r="D24" s="56" t="s">
        <v>26</v>
      </c>
      <c r="E24" s="56"/>
      <c r="F24" s="56"/>
      <c r="G24" s="56"/>
      <c r="H24" s="56"/>
      <c r="I24" s="56"/>
      <c r="J24" s="64" t="s">
        <v>27</v>
      </c>
      <c r="K24" s="64"/>
      <c r="L24" s="29" t="s">
        <v>28</v>
      </c>
      <c r="M24" s="29"/>
    </row>
    <row r="25" spans="1:16" s="8" customFormat="1">
      <c r="B25" s="19"/>
      <c r="C25" s="31"/>
      <c r="D25" s="29"/>
      <c r="E25" s="31"/>
      <c r="F25" s="31"/>
      <c r="G25" s="31"/>
      <c r="H25" s="31"/>
      <c r="I25" s="29"/>
      <c r="J25" s="29"/>
      <c r="K25" s="29"/>
      <c r="L25" s="29"/>
      <c r="M25" s="29"/>
    </row>
    <row r="28" spans="1:16">
      <c r="A28" s="65" t="s">
        <v>29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</row>
    <row r="29" spans="1:16">
      <c r="A29" s="65" t="s">
        <v>45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</row>
    <row r="30" spans="1:16">
      <c r="A30" s="65" t="s">
        <v>44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</row>
    <row r="31" spans="1:16">
      <c r="A31" s="8"/>
      <c r="B31" s="8"/>
      <c r="C31" s="29"/>
      <c r="D31" s="29"/>
      <c r="E31" s="29"/>
      <c r="F31" s="29"/>
      <c r="G31" s="29"/>
      <c r="H31" s="29"/>
      <c r="I31" s="29"/>
    </row>
    <row r="32" spans="1:16" s="9" customFormat="1" ht="15" customHeight="1">
      <c r="A32" s="66" t="s">
        <v>2</v>
      </c>
      <c r="B32" s="68" t="s">
        <v>3</v>
      </c>
      <c r="C32" s="53" t="s">
        <v>49</v>
      </c>
      <c r="D32" s="53" t="s">
        <v>51</v>
      </c>
      <c r="E32" s="71" t="s">
        <v>52</v>
      </c>
      <c r="F32" s="71"/>
      <c r="G32" s="71"/>
      <c r="H32" s="71"/>
      <c r="I32" s="71"/>
      <c r="J32" s="71"/>
      <c r="K32" s="71"/>
      <c r="L32" s="53" t="s">
        <v>31</v>
      </c>
      <c r="M32" s="57" t="s">
        <v>50</v>
      </c>
      <c r="O32" s="58" t="s">
        <v>32</v>
      </c>
    </row>
    <row r="33" spans="1:15" s="9" customFormat="1" ht="15" customHeight="1">
      <c r="A33" s="66"/>
      <c r="B33" s="69"/>
      <c r="C33" s="54"/>
      <c r="D33" s="54"/>
      <c r="E33" s="53" t="s">
        <v>53</v>
      </c>
      <c r="F33" s="60" t="s">
        <v>4</v>
      </c>
      <c r="G33" s="61"/>
      <c r="H33" s="61"/>
      <c r="I33" s="61"/>
      <c r="J33" s="62"/>
      <c r="K33" s="53" t="s">
        <v>30</v>
      </c>
      <c r="L33" s="54"/>
      <c r="M33" s="57"/>
      <c r="O33" s="58"/>
    </row>
    <row r="34" spans="1:15" s="9" customFormat="1" ht="12.75" customHeight="1">
      <c r="A34" s="67"/>
      <c r="B34" s="69"/>
      <c r="C34" s="54"/>
      <c r="D34" s="54"/>
      <c r="E34" s="54"/>
      <c r="F34" s="57" t="s">
        <v>54</v>
      </c>
      <c r="G34" s="63" t="s">
        <v>9</v>
      </c>
      <c r="H34" s="63"/>
      <c r="I34" s="57" t="s">
        <v>33</v>
      </c>
      <c r="J34" s="57" t="s">
        <v>11</v>
      </c>
      <c r="K34" s="54"/>
      <c r="L34" s="54" t="s">
        <v>13</v>
      </c>
      <c r="M34" s="57"/>
      <c r="O34" s="58"/>
    </row>
    <row r="35" spans="1:15" s="9" customFormat="1" ht="12.75" customHeight="1">
      <c r="A35" s="67"/>
      <c r="B35" s="69"/>
      <c r="C35" s="54"/>
      <c r="D35" s="54"/>
      <c r="E35" s="54"/>
      <c r="F35" s="57"/>
      <c r="G35" s="53" t="s">
        <v>14</v>
      </c>
      <c r="H35" s="53" t="s">
        <v>15</v>
      </c>
      <c r="I35" s="57"/>
      <c r="J35" s="57"/>
      <c r="K35" s="54"/>
      <c r="L35" s="54"/>
      <c r="M35" s="57"/>
      <c r="O35" s="58"/>
    </row>
    <row r="36" spans="1:15" s="9" customFormat="1" ht="12.75" customHeight="1">
      <c r="A36" s="67"/>
      <c r="B36" s="69"/>
      <c r="C36" s="54"/>
      <c r="D36" s="54"/>
      <c r="E36" s="54"/>
      <c r="F36" s="57"/>
      <c r="G36" s="54"/>
      <c r="H36" s="54"/>
      <c r="I36" s="57"/>
      <c r="J36" s="57"/>
      <c r="K36" s="54"/>
      <c r="L36" s="54"/>
      <c r="M36" s="57"/>
      <c r="O36" s="58"/>
    </row>
    <row r="37" spans="1:15" s="9" customFormat="1" ht="12.75" customHeight="1">
      <c r="A37" s="67"/>
      <c r="B37" s="69"/>
      <c r="C37" s="54"/>
      <c r="D37" s="54"/>
      <c r="E37" s="54"/>
      <c r="F37" s="57"/>
      <c r="G37" s="54"/>
      <c r="H37" s="54"/>
      <c r="I37" s="57"/>
      <c r="J37" s="57"/>
      <c r="K37" s="54"/>
      <c r="L37" s="54"/>
      <c r="M37" s="57"/>
      <c r="O37" s="58"/>
    </row>
    <row r="38" spans="1:15" s="9" customFormat="1" ht="12.75" customHeight="1">
      <c r="A38" s="67"/>
      <c r="B38" s="70"/>
      <c r="C38" s="55"/>
      <c r="D38" s="55"/>
      <c r="E38" s="55"/>
      <c r="F38" s="57"/>
      <c r="G38" s="55"/>
      <c r="H38" s="55"/>
      <c r="I38" s="57"/>
      <c r="J38" s="57"/>
      <c r="K38" s="55"/>
      <c r="L38" s="55"/>
      <c r="M38" s="57"/>
      <c r="O38" s="59"/>
    </row>
    <row r="39" spans="1:15" s="2" customFormat="1">
      <c r="A39" s="10" t="s">
        <v>16</v>
      </c>
      <c r="B39" s="11"/>
      <c r="C39" s="33">
        <v>0</v>
      </c>
      <c r="D39" s="34"/>
      <c r="E39" s="33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3">
        <f t="shared" ref="K39:K48" si="2">SUM(E39:J39)</f>
        <v>0</v>
      </c>
      <c r="L39" s="30">
        <v>0</v>
      </c>
      <c r="M39" s="30">
        <f>C39+K39-L39</f>
        <v>0</v>
      </c>
      <c r="O39" s="21"/>
    </row>
    <row r="40" spans="1:15" s="2" customFormat="1">
      <c r="A40" s="10" t="s">
        <v>34</v>
      </c>
      <c r="B40" s="11">
        <v>39131</v>
      </c>
      <c r="C40" s="33">
        <v>9061859</v>
      </c>
      <c r="D40" s="34"/>
      <c r="E40" s="30">
        <v>364115</v>
      </c>
      <c r="F40" s="35">
        <v>111</v>
      </c>
      <c r="G40" s="30">
        <v>0</v>
      </c>
      <c r="H40" s="30">
        <v>0</v>
      </c>
      <c r="I40" s="30">
        <v>0</v>
      </c>
      <c r="J40" s="30">
        <v>14353</v>
      </c>
      <c r="K40" s="33">
        <f t="shared" si="2"/>
        <v>378579</v>
      </c>
      <c r="L40" s="30">
        <v>0</v>
      </c>
      <c r="M40" s="30">
        <f>C40+K40-L40</f>
        <v>9440438</v>
      </c>
      <c r="O40" s="12"/>
    </row>
    <row r="41" spans="1:15" s="2" customFormat="1">
      <c r="A41" s="10" t="s">
        <v>35</v>
      </c>
      <c r="B41" s="11">
        <v>39132</v>
      </c>
      <c r="C41" s="33">
        <v>71706187</v>
      </c>
      <c r="D41" s="34"/>
      <c r="E41" s="30">
        <f>7092823-6</f>
        <v>7092817</v>
      </c>
      <c r="F41" s="35">
        <v>375070</v>
      </c>
      <c r="G41" s="30">
        <v>0</v>
      </c>
      <c r="H41" s="30">
        <v>0</v>
      </c>
      <c r="I41" s="30">
        <v>0</v>
      </c>
      <c r="J41" s="30">
        <f>163768-31950+6</f>
        <v>131824</v>
      </c>
      <c r="K41" s="33">
        <f t="shared" si="2"/>
        <v>7599711</v>
      </c>
      <c r="L41" s="30">
        <v>0</v>
      </c>
      <c r="M41" s="30">
        <f t="shared" ref="M41:M48" si="3">C41+K41-L41</f>
        <v>79305898</v>
      </c>
      <c r="O41" s="12"/>
    </row>
    <row r="42" spans="1:15" s="2" customFormat="1">
      <c r="A42" s="10" t="s">
        <v>18</v>
      </c>
      <c r="B42" s="11">
        <v>39133</v>
      </c>
      <c r="C42" s="33">
        <f>3118246-1</f>
        <v>3118245</v>
      </c>
      <c r="D42" s="34"/>
      <c r="E42" s="30">
        <v>404051</v>
      </c>
      <c r="F42" s="35">
        <v>13464</v>
      </c>
      <c r="G42" s="30">
        <v>0</v>
      </c>
      <c r="H42" s="30">
        <v>0</v>
      </c>
      <c r="I42" s="30">
        <v>0</v>
      </c>
      <c r="J42" s="30">
        <v>0</v>
      </c>
      <c r="K42" s="33">
        <f t="shared" si="2"/>
        <v>417515</v>
      </c>
      <c r="L42" s="30">
        <v>556422</v>
      </c>
      <c r="M42" s="30">
        <f t="shared" si="3"/>
        <v>2979338</v>
      </c>
      <c r="O42" s="12"/>
    </row>
    <row r="43" spans="1:15" s="2" customFormat="1">
      <c r="A43" s="10" t="s">
        <v>19</v>
      </c>
      <c r="B43" s="11">
        <v>39134</v>
      </c>
      <c r="C43" s="33">
        <v>330401</v>
      </c>
      <c r="D43" s="34"/>
      <c r="E43" s="30">
        <v>36884</v>
      </c>
      <c r="F43" s="35">
        <v>111</v>
      </c>
      <c r="G43" s="30">
        <v>0</v>
      </c>
      <c r="H43" s="30">
        <v>0</v>
      </c>
      <c r="I43" s="30">
        <v>0</v>
      </c>
      <c r="J43" s="30">
        <v>6476</v>
      </c>
      <c r="K43" s="33">
        <f t="shared" si="2"/>
        <v>43471</v>
      </c>
      <c r="L43" s="30">
        <v>0</v>
      </c>
      <c r="M43" s="30">
        <f t="shared" si="3"/>
        <v>373872</v>
      </c>
      <c r="O43" s="12"/>
    </row>
    <row r="44" spans="1:15" s="2" customFormat="1">
      <c r="A44" s="10" t="s">
        <v>20</v>
      </c>
      <c r="B44" s="11">
        <v>39135</v>
      </c>
      <c r="C44" s="33">
        <f>6917203+1</f>
        <v>6917204</v>
      </c>
      <c r="D44" s="34"/>
      <c r="E44" s="30">
        <v>852103</v>
      </c>
      <c r="F44" s="35">
        <v>32033</v>
      </c>
      <c r="G44" s="30">
        <v>0</v>
      </c>
      <c r="H44" s="30">
        <v>0</v>
      </c>
      <c r="I44" s="30">
        <v>0</v>
      </c>
      <c r="J44" s="30">
        <v>638</v>
      </c>
      <c r="K44" s="33">
        <f t="shared" si="2"/>
        <v>884774</v>
      </c>
      <c r="L44" s="30">
        <v>0</v>
      </c>
      <c r="M44" s="30">
        <f t="shared" si="3"/>
        <v>7801978</v>
      </c>
      <c r="O44" s="12"/>
    </row>
    <row r="45" spans="1:15" s="2" customFormat="1">
      <c r="A45" s="10" t="s">
        <v>36</v>
      </c>
      <c r="B45" s="11"/>
      <c r="C45" s="30">
        <v>0</v>
      </c>
      <c r="D45" s="34"/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3">
        <f t="shared" si="2"/>
        <v>0</v>
      </c>
      <c r="L45" s="30">
        <v>0</v>
      </c>
      <c r="M45" s="30">
        <f t="shared" si="3"/>
        <v>0</v>
      </c>
      <c r="O45" s="12"/>
    </row>
    <row r="46" spans="1:15" s="2" customFormat="1">
      <c r="A46" s="10" t="s">
        <v>22</v>
      </c>
      <c r="B46" s="11"/>
      <c r="C46" s="30">
        <v>0</v>
      </c>
      <c r="D46" s="34"/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3">
        <f t="shared" si="2"/>
        <v>0</v>
      </c>
      <c r="L46" s="30">
        <v>0</v>
      </c>
      <c r="M46" s="30">
        <f t="shared" si="3"/>
        <v>0</v>
      </c>
      <c r="O46" s="12"/>
    </row>
    <row r="47" spans="1:15" s="2" customFormat="1">
      <c r="A47" s="10" t="s">
        <v>23</v>
      </c>
      <c r="B47" s="13"/>
      <c r="C47" s="30">
        <v>0</v>
      </c>
      <c r="D47" s="34"/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3">
        <f t="shared" si="2"/>
        <v>0</v>
      </c>
      <c r="L47" s="30">
        <v>0</v>
      </c>
      <c r="M47" s="30">
        <f t="shared" si="3"/>
        <v>0</v>
      </c>
      <c r="O47" s="12"/>
    </row>
    <row r="48" spans="1:15" s="2" customFormat="1">
      <c r="A48" s="10"/>
      <c r="B48" s="13"/>
      <c r="C48" s="30">
        <v>0</v>
      </c>
      <c r="D48" s="36"/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3">
        <f t="shared" si="2"/>
        <v>0</v>
      </c>
      <c r="L48" s="30">
        <v>0</v>
      </c>
      <c r="M48" s="30">
        <f t="shared" si="3"/>
        <v>0</v>
      </c>
      <c r="O48" s="12"/>
    </row>
    <row r="49" spans="1:15" s="17" customFormat="1" ht="13.5" thickBot="1">
      <c r="A49" s="15" t="s">
        <v>24</v>
      </c>
      <c r="B49" s="16"/>
      <c r="C49" s="33">
        <f>SUM(C39:C48)</f>
        <v>91133896</v>
      </c>
      <c r="D49" s="37"/>
      <c r="E49" s="33">
        <f>SUM(E39:E48)</f>
        <v>8749970</v>
      </c>
      <c r="F49" s="33">
        <f>SUM(F39:F48)</f>
        <v>420789</v>
      </c>
      <c r="G49" s="33">
        <f t="shared" ref="G49:M49" si="4">SUM(G39:G48)</f>
        <v>0</v>
      </c>
      <c r="H49" s="33">
        <f t="shared" si="4"/>
        <v>0</v>
      </c>
      <c r="I49" s="33">
        <f t="shared" si="4"/>
        <v>0</v>
      </c>
      <c r="J49" s="33">
        <f t="shared" si="4"/>
        <v>153291</v>
      </c>
      <c r="K49" s="33">
        <f>SUM(K39:K48)</f>
        <v>9324050</v>
      </c>
      <c r="L49" s="33">
        <f t="shared" si="4"/>
        <v>556422</v>
      </c>
      <c r="M49" s="33">
        <f t="shared" si="4"/>
        <v>99901524</v>
      </c>
      <c r="O49" s="22">
        <f>SUM(O39:O48)</f>
        <v>0</v>
      </c>
    </row>
    <row r="50" spans="1:15" s="17" customFormat="1" ht="13.5" thickTop="1">
      <c r="A50" s="8"/>
      <c r="B50" s="23"/>
      <c r="C50" s="38"/>
      <c r="D50" s="31"/>
      <c r="E50" s="31" t="s">
        <v>37</v>
      </c>
      <c r="F50" s="31" t="s">
        <v>38</v>
      </c>
      <c r="G50" s="31" t="s">
        <v>39</v>
      </c>
      <c r="H50" s="31" t="s">
        <v>40</v>
      </c>
      <c r="I50" s="31" t="s">
        <v>41</v>
      </c>
      <c r="J50" s="29" t="s">
        <v>42</v>
      </c>
      <c r="K50" s="29" t="s">
        <v>43</v>
      </c>
      <c r="L50" s="39"/>
      <c r="M50" s="39"/>
    </row>
    <row r="51" spans="1:15" s="17" customFormat="1" ht="15.75" customHeight="1">
      <c r="A51" s="8"/>
      <c r="B51" s="23"/>
      <c r="C51" s="31" t="s">
        <v>25</v>
      </c>
      <c r="D51" s="31"/>
      <c r="E51" s="31"/>
      <c r="F51" s="56"/>
      <c r="G51" s="56"/>
      <c r="H51" s="56"/>
      <c r="I51" s="56"/>
      <c r="J51" s="56"/>
      <c r="K51" s="29" t="s">
        <v>26</v>
      </c>
      <c r="L51" s="29" t="s">
        <v>27</v>
      </c>
      <c r="M51" s="29" t="s">
        <v>28</v>
      </c>
    </row>
    <row r="52" spans="1:15" s="17" customFormat="1">
      <c r="A52" s="8"/>
      <c r="B52" s="23"/>
      <c r="C52" s="38"/>
      <c r="D52" s="31"/>
      <c r="E52" s="38"/>
      <c r="F52" s="38"/>
      <c r="G52" s="38"/>
      <c r="H52" s="38"/>
      <c r="I52" s="38"/>
      <c r="J52" s="39"/>
      <c r="K52" s="39"/>
      <c r="L52" s="39"/>
      <c r="M52" s="39"/>
    </row>
    <row r="53" spans="1:15" s="17" customFormat="1">
      <c r="A53" s="8"/>
      <c r="B53" s="23"/>
      <c r="C53" s="38"/>
      <c r="D53" s="40"/>
      <c r="E53" s="38"/>
      <c r="F53" s="38"/>
      <c r="G53" s="38"/>
      <c r="H53" s="38"/>
      <c r="I53" s="38"/>
      <c r="J53" s="39"/>
      <c r="K53" s="39"/>
      <c r="L53" s="39"/>
      <c r="M53" s="39"/>
    </row>
  </sheetData>
  <mergeCells count="42">
    <mergeCell ref="F51:J51"/>
    <mergeCell ref="L32:L38"/>
    <mergeCell ref="M32:M38"/>
    <mergeCell ref="O32:O38"/>
    <mergeCell ref="F34:F38"/>
    <mergeCell ref="G34:H34"/>
    <mergeCell ref="I34:I38"/>
    <mergeCell ref="J34:J38"/>
    <mergeCell ref="G35:G38"/>
    <mergeCell ref="H35:H38"/>
    <mergeCell ref="D24:I24"/>
    <mergeCell ref="J24:K24"/>
    <mergeCell ref="A28:L28"/>
    <mergeCell ref="A29:L29"/>
    <mergeCell ref="A30:L30"/>
    <mergeCell ref="A32:A38"/>
    <mergeCell ref="B32:B38"/>
    <mergeCell ref="C32:C38"/>
    <mergeCell ref="D32:D38"/>
    <mergeCell ref="E32:K32"/>
    <mergeCell ref="K33:K38"/>
    <mergeCell ref="E33:E38"/>
    <mergeCell ref="F33:J33"/>
    <mergeCell ref="O8:O11"/>
    <mergeCell ref="D9:D11"/>
    <mergeCell ref="E9:E11"/>
    <mergeCell ref="F9:G9"/>
    <mergeCell ref="H9:H11"/>
    <mergeCell ref="I9:I11"/>
    <mergeCell ref="J9:J11"/>
    <mergeCell ref="K9:K11"/>
    <mergeCell ref="F10:F11"/>
    <mergeCell ref="G10:G11"/>
    <mergeCell ref="A4:L4"/>
    <mergeCell ref="A5:L5"/>
    <mergeCell ref="A6:L6"/>
    <mergeCell ref="A8:A11"/>
    <mergeCell ref="B8:B11"/>
    <mergeCell ref="C8:C11"/>
    <mergeCell ref="D8:I8"/>
    <mergeCell ref="J8:K8"/>
    <mergeCell ref="L8:L11"/>
  </mergeCells>
  <printOptions horizontalCentered="1"/>
  <pageMargins left="0.19685039370078741" right="0.19685039370078741" top="0.98425196850393704" bottom="0.19685039370078741" header="0" footer="0"/>
  <pageSetup paperSize="9" scale="70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COPIA EN DATOS</vt:lpstr>
      <vt:lpstr>33_39</vt:lpstr>
    </vt:vector>
  </TitlesOfParts>
  <Company>ELECTROSUR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yluque</dc:creator>
  <cp:lastModifiedBy>Samir Saul ticona Villalba</cp:lastModifiedBy>
  <dcterms:created xsi:type="dcterms:W3CDTF">2015-04-01T15:31:35Z</dcterms:created>
  <dcterms:modified xsi:type="dcterms:W3CDTF">2016-12-06T16:21:42Z</dcterms:modified>
</cp:coreProperties>
</file>