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0490" windowHeight="8940" activeTab="2"/>
  </bookViews>
  <sheets>
    <sheet name="Датасет_Число_туристов" sheetId="3" r:id="rId1"/>
    <sheet name="Датасет_Число_турфирм" sheetId="4" r:id="rId2"/>
    <sheet name="Гипотезы" sheetId="5" r:id="rId3"/>
    <sheet name="Исходник_Число_туристов" sheetId="1" r:id="rId4"/>
    <sheet name="Исходник_Число_турфирм" sheetId="2" r:id="rId5"/>
  </sheets>
  <calcPr calcId="162913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  <c r="C32" i="5" s="1"/>
</calcChain>
</file>

<file path=xl/sharedStrings.xml><?xml version="1.0" encoding="utf-8"?>
<sst xmlns="http://schemas.openxmlformats.org/spreadsheetml/2006/main" count="84" uniqueCount="74">
  <si>
    <t>Год</t>
  </si>
  <si>
    <t>Страна</t>
  </si>
  <si>
    <t>Всего</t>
  </si>
  <si>
    <t>Аргентина</t>
  </si>
  <si>
    <t>Австрия</t>
  </si>
  <si>
    <t>Бразилия</t>
  </si>
  <si>
    <t>Болгария</t>
  </si>
  <si>
    <t>Канада</t>
  </si>
  <si>
    <t>Китай (Китайская Народная Республика)</t>
  </si>
  <si>
    <t>Хорватия</t>
  </si>
  <si>
    <t>Куба</t>
  </si>
  <si>
    <t>Кипр</t>
  </si>
  <si>
    <t>Чехия</t>
  </si>
  <si>
    <t>Доминиканская Республика</t>
  </si>
  <si>
    <t>Финляндия</t>
  </si>
  <si>
    <t>Франция</t>
  </si>
  <si>
    <t>Германия</t>
  </si>
  <si>
    <t>Греция</t>
  </si>
  <si>
    <t>Индия</t>
  </si>
  <si>
    <t>Израиль</t>
  </si>
  <si>
    <t>Италия</t>
  </si>
  <si>
    <t>Япония</t>
  </si>
  <si>
    <t>Республика Корея</t>
  </si>
  <si>
    <t>Мальдивы</t>
  </si>
  <si>
    <t>Мексика</t>
  </si>
  <si>
    <t>Черногория</t>
  </si>
  <si>
    <t>Норвегия</t>
  </si>
  <si>
    <t>Польша</t>
  </si>
  <si>
    <t>Россия</t>
  </si>
  <si>
    <t>Вьетнам</t>
  </si>
  <si>
    <t>Испания</t>
  </si>
  <si>
    <t>Швеция</t>
  </si>
  <si>
    <t>Таиланд</t>
  </si>
  <si>
    <t>ОАЭ</t>
  </si>
  <si>
    <t>Тунис</t>
  </si>
  <si>
    <t>Турция</t>
  </si>
  <si>
    <t>Египет</t>
  </si>
  <si>
    <t>Соединенное Королевство (Великобритания)</t>
  </si>
  <si>
    <t>Танзания</t>
  </si>
  <si>
    <t>США</t>
  </si>
  <si>
    <t>Абхазия</t>
  </si>
  <si>
    <t>Страны СНГ</t>
  </si>
  <si>
    <t>Страны Прибалтики</t>
  </si>
  <si>
    <t>Австралия и Океания</t>
  </si>
  <si>
    <t>Федеральный округ</t>
  </si>
  <si>
    <t>Российская Федерация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</si>
  <si>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</si>
  <si>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</si>
  <si>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</si>
  <si>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</si>
  <si>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</si>
  <si>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</si>
  <si>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</si>
  <si>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</si>
  <si>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Таблица. Численность российских туристов, тыс.чел.</t>
  </si>
  <si>
    <t>Таблица. Число турфирм.</t>
  </si>
  <si>
    <t>country</t>
  </si>
  <si>
    <t>period1</t>
  </si>
  <si>
    <t>value</t>
  </si>
  <si>
    <t>region.ccube.0</t>
  </si>
  <si>
    <t>region.ccube.1</t>
  </si>
  <si>
    <t>Источник данных: http://bi.gks.ru/biportal/contourbi.jsp?project=%2FDashboard%2Ftourism+statistics&amp;report=%D0%A2%D1%83%D1%80%D0%B8%D0%B7%D0%BC_%D0%B3%D0%BE%D0%B422&amp;toolbar=off&amp;slice=slice1&amp;view=view1</t>
  </si>
  <si>
    <t>Источник данных: http://bi.gks.ru/biportal/contourbi.jsp?project=%2FDashboard%2Ftourism+statistics&amp;report=report53&amp;toolbar=off&amp;slice=slice1&amp;view=view1</t>
  </si>
  <si>
    <t>Период</t>
  </si>
  <si>
    <t>Гипотеза 2: число российских туристов и турфирм в 2022 году увеличится.</t>
  </si>
  <si>
    <t xml:space="preserve">Источником данных является официалльный сайт Росстата. Информация представлена в виде набора данных (датасета). Датасет содержит информацию о количестве российских туристов за период с 2016 по 2021 годы, в том числе по странам. Изменение общего количества российских туристов за период с 2016 по 2021 годы представлено на графике. Анализ позволяет сделать вывод, что за период с 2016 по 2019 годы общее количество российских туристов увеличивалось, однако после 2019 года наблюдается снижение количества российских туристов. </t>
  </si>
  <si>
    <t>Коэффициент корреляции</t>
  </si>
  <si>
    <t>Гипотеза 1: открытие новых российских турфирм приведет к увеличению количества российских туристов.</t>
  </si>
  <si>
    <t>Полученное значение коэффициента корреляции свидетельствует об очень слабой связи между изменениями рассматриваемых переменных.</t>
  </si>
  <si>
    <t>Чтобы проверить гипотезу 1 и установить степень связи между изменением общего количества российских турфирм и изменением общего количества российских туристов рассчитаем коэффициент корреляции.</t>
  </si>
  <si>
    <t xml:space="preserve">Источником данных является официалльный сайт Росстата. Информация представлена в виде набора данных (датасета). Датасет содержит информацию о количестве российских турфирм, действующих за период с 2016 по 2021 годы, в том числе в федеральных округах России. Изменение общего количества российских турфирм за период с 2016 по 2021 годы представлено на графике. Анализ позволяет сделать вывод, что за период с 2016 по 2018 годы общее количество действующих российских турфирм увеличивалось, с 2019 по 2020 годы наблюдается снижение количества российских турфирм, однако с 2021 года количество российских турфирм снова выросло. </t>
  </si>
  <si>
    <t>Общее число туристов, чел.</t>
  </si>
  <si>
    <t>Общее число турфирм, шт.</t>
  </si>
  <si>
    <t>Вывод: Связь между изменением количества российских турфирм и изменением количества российских туристов отсутствует. Изменение количества российских туристов не зависит от изменения количества российских турфирм. Гипотеза 1 не подтвердилась.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</si>
</sst>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"/>
    <numFmt numFmtId="165" formatCode="#,##0.0"/>
    <numFmt numFmtId="166" formatCode="0.#"/>
    <numFmt numFmtId="167" formatCode="0.##"/>
    <numFmt numFmtId="168" formatCode="0.###"/>
  </numFmts>
  <fonts count="6">
    <font>
      <sz val="11"/>
      <color rgb="FF000000"/>
      <name val="Calibri"/>
    </font>
    <font>
      <sz val="12"/>
      <color rgb="FF494949"/>
      <name val="Roboto"/>
    </font>
    <font>
      <b/>
      <sz val="8"/>
      <color rgb="FFFFFFFF"/>
      <name val="Roboto"/>
    </font>
    <font>
      <sz val="8"/>
      <color rgb="FF313034"/>
      <name val="Roboto"/>
    </font>
    <font>
      <sz val="11"/>
      <color rgb="FF000000"/>
      <name val="Calibri"/>
      <family val="2"/>
      <charset val="204"/>
    </font>
    <font>
      <sz val="11"/>
      <color rgb="FF313034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0066CC"/>
        <bgColor auto="1"/>
      </patternFill>
    </fill>
    <fill>
      <patternFill patternType="solid">
        <fgColor rgb="FFFFFFFF"/>
        <bgColor auto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/>
      <diagonal/>
    </border>
    <border>
      <left style="thin">
        <color rgb="FFDBDBDB"/>
      </left>
      <right style="thin">
        <color rgb="FFE3E3E3"/>
      </right>
      <top style="thin">
        <color rgb="FFDBDBDB"/>
      </top>
      <bottom style="thin">
        <color rgb="FFDBDBDB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3" fillId="4" borderId="3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165" fontId="3" fillId="2" borderId="5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64" fontId="3" fillId="4" borderId="5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 indent="1"/>
    </xf>
    <xf numFmtId="0" fontId="3" fillId="4" borderId="3" xfId="0" applyFont="1" applyFill="1" applyBorder="1" applyAlignment="1">
      <alignment vertical="center" wrapText="1"/>
    </xf>
    <xf numFmtId="3" fontId="3" fillId="4" borderId="5" xfId="0" applyNumberFormat="1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vertical="center" wrapText="1" inden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4" borderId="1" xfId="0" applyFont="1" applyFill="1" applyBorder="1" applyAlignment="1">
      <alignment vertical="center" wrapText="1" indent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/>
    <xf numFmtId="3" fontId="5" fillId="4" borderId="5" xfId="0" applyNumberFormat="1" applyFont="1" applyFill="1" applyBorder="1" applyAlignment="1">
      <alignment horizontal="right" vertical="center" wrapText="1"/>
    </xf>
    <xf numFmtId="3" fontId="5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wrapText="1"/>
    </xf>
    <xf numFmtId="0" fontId="0" fillId="0" borderId="6" xfId="0" applyBorder="1"/>
    <xf numFmtId="0" fontId="4" fillId="0" borderId="6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российских туристов, тыс.чел.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Датасет_Число_туристов!$B$2:$B$7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Датасет_Число_туристов!$C$2:$C$7</c:f>
              <c:numCache>
                <c:formatCode>General</c:formatCode>
                <c:ptCount val="6"/>
                <c:pt idx="0">
                  <c:v>13412.6</c:v>
                </c:pt>
                <c:pt idx="1">
                  <c:v>17830.8</c:v>
                </c:pt>
                <c:pt idx="2">
                  <c:v>17721.8</c:v>
                </c:pt>
                <c:pt idx="3">
                  <c:v>23651.599999999999</c:v>
                </c:pt>
                <c:pt idx="4">
                  <c:v>12925.2</c:v>
                </c:pt>
                <c:pt idx="5">
                  <c:v>10458.179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8-4B16-9365-B78C04B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838832"/>
        <c:axId val="1107839248"/>
      </c:lineChart>
      <c:catAx>
        <c:axId val="11078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839248"/>
        <c:crosses val="autoZero"/>
        <c:auto val="1"/>
        <c:lblAlgn val="ctr"/>
        <c:lblOffset val="100"/>
        <c:noMultiLvlLbl val="0"/>
      </c:catAx>
      <c:valAx>
        <c:axId val="1107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8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турфирм, шт.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Датасет_Число_турфирм!$C$2:$C$7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Датасет_Число_турфирм!$D$2:$D$7</c:f>
              <c:numCache>
                <c:formatCode>#,##0</c:formatCode>
                <c:ptCount val="6"/>
                <c:pt idx="0">
                  <c:v>12395</c:v>
                </c:pt>
                <c:pt idx="1">
                  <c:v>13579</c:v>
                </c:pt>
                <c:pt idx="2">
                  <c:v>13674</c:v>
                </c:pt>
                <c:pt idx="3">
                  <c:v>12690</c:v>
                </c:pt>
                <c:pt idx="4">
                  <c:v>12463</c:v>
                </c:pt>
                <c:pt idx="5">
                  <c:v>13076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9-471C-8AB5-5290FB67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14208"/>
        <c:axId val="1182417952"/>
      </c:lineChart>
      <c:catAx>
        <c:axId val="11824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417952"/>
        <c:crosses val="autoZero"/>
        <c:auto val="1"/>
        <c:lblAlgn val="ctr"/>
        <c:lblOffset val="100"/>
        <c:noMultiLvlLbl val="0"/>
      </c:catAx>
      <c:valAx>
        <c:axId val="11824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4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200" b="1" baseline="0"/>
              <a:t>Количество </a:t>
            </a:r>
            <a:r>
              <a:rPr lang="ru-RU" sz="1200" b="1"/>
              <a:t>российских туристов и турфирм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610324716423146E-2"/>
          <c:y val="0.16092405568869109"/>
          <c:w val="0.61717866607079264"/>
          <c:h val="0.75502424968618054"/>
        </c:manualLayout>
      </c:layout>
      <c:lineChart>
        <c:grouping val="standard"/>
        <c:varyColors val="0"/>
        <c:ser>
          <c:idx val="1"/>
          <c:order val="0"/>
          <c:tx>
            <c:strRef>
              <c:f>Гипотезы!$B$1</c:f>
              <c:strCache>
                <c:ptCount val="1"/>
                <c:pt idx="0">
                  <c:v>Общее число туристов, чел.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Гипотезы!$A$2:$A$7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Гипотезы!$B$2:$B$7</c:f>
              <c:numCache>
                <c:formatCode>General</c:formatCode>
                <c:ptCount val="6"/>
                <c:pt idx="0">
                  <c:v>13412600</c:v>
                </c:pt>
                <c:pt idx="1">
                  <c:v>17830800</c:v>
                </c:pt>
                <c:pt idx="2">
                  <c:v>17721800</c:v>
                </c:pt>
                <c:pt idx="3">
                  <c:v>23651600</c:v>
                </c:pt>
                <c:pt idx="4">
                  <c:v>12925200</c:v>
                </c:pt>
                <c:pt idx="5">
                  <c:v>10458179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9-4294-85C2-4F64E35E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07680"/>
        <c:axId val="1367809760"/>
      </c:lineChart>
      <c:lineChart>
        <c:grouping val="standard"/>
        <c:varyColors val="0"/>
        <c:ser>
          <c:idx val="2"/>
          <c:order val="1"/>
          <c:tx>
            <c:strRef>
              <c:f>Гипотезы!$C$1</c:f>
              <c:strCache>
                <c:ptCount val="1"/>
                <c:pt idx="0">
                  <c:v>Общее число турфирм, шт.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Гипотезы!$C$2:$C$7</c:f>
              <c:numCache>
                <c:formatCode>#,##0</c:formatCode>
                <c:ptCount val="6"/>
                <c:pt idx="0">
                  <c:v>12395</c:v>
                </c:pt>
                <c:pt idx="1">
                  <c:v>13579</c:v>
                </c:pt>
                <c:pt idx="2">
                  <c:v>13674</c:v>
                </c:pt>
                <c:pt idx="3">
                  <c:v>12690</c:v>
                </c:pt>
                <c:pt idx="4">
                  <c:v>12463</c:v>
                </c:pt>
                <c:pt idx="5">
                  <c:v>13076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9-4294-85C2-4F64E35E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78320"/>
        <c:axId val="1110774640"/>
      </c:lineChart>
      <c:catAx>
        <c:axId val="1367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809760"/>
        <c:crosses val="autoZero"/>
        <c:auto val="1"/>
        <c:lblAlgn val="ctr"/>
        <c:lblOffset val="100"/>
        <c:noMultiLvlLbl val="0"/>
      </c:catAx>
      <c:valAx>
        <c:axId val="1367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807680"/>
        <c:crosses val="autoZero"/>
        <c:crossBetween val="between"/>
      </c:valAx>
      <c:valAx>
        <c:axId val="111077464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678320"/>
        <c:crosses val="max"/>
        <c:crossBetween val="between"/>
      </c:valAx>
      <c:catAx>
        <c:axId val="11756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077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12</xdr:col>
      <xdr:colOff>0</xdr:colOff>
      <xdr:row>16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9524</xdr:rowOff>
    </xdr:from>
    <xdr:to>
      <xdr:col>12</xdr:col>
      <xdr:colOff>600074</xdr:colOff>
      <xdr:row>16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9525</xdr:rowOff>
    </xdr:from>
    <xdr:to>
      <xdr:col>14</xdr:col>
      <xdr:colOff>600075</xdr:colOff>
      <xdr:row>21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workbookViewId="0">
      <selection activeCell="N32" sqref="N32"/>
    </sheetView>
  </sheetViews>
  <sheetFormatPr defaultRowHeight="15"/>
  <cols>
    <col min="1" max="1" width="9.140625" customWidth="1"/>
  </cols>
  <sheetData>
    <row r="1" spans="1:3">
      <c r="A1" t="s">
        <v>56</v>
      </c>
      <c r="B1" t="s">
        <v>57</v>
      </c>
      <c r="C1" t="s">
        <v>58</v>
      </c>
    </row>
    <row r="2" spans="1:3">
      <c r="A2">
        <v>0</v>
      </c>
      <c r="B2">
        <v>2016</v>
      </c>
      <c r="C2">
        <v>13412.6</v>
      </c>
    </row>
    <row r="3" spans="1:3">
      <c r="A3">
        <v>0</v>
      </c>
      <c r="B3">
        <v>2017</v>
      </c>
      <c r="C3">
        <v>17830.8</v>
      </c>
    </row>
    <row r="4" spans="1:3">
      <c r="A4">
        <v>0</v>
      </c>
      <c r="B4">
        <v>2018</v>
      </c>
      <c r="C4">
        <v>17721.8</v>
      </c>
    </row>
    <row r="5" spans="1:3">
      <c r="A5">
        <v>0</v>
      </c>
      <c r="B5">
        <v>2019</v>
      </c>
      <c r="C5">
        <v>23651.599999999999</v>
      </c>
    </row>
    <row r="6" spans="1:3">
      <c r="A6">
        <v>0</v>
      </c>
      <c r="B6">
        <v>2020</v>
      </c>
      <c r="C6">
        <v>12925.2</v>
      </c>
    </row>
    <row r="7" spans="1:3">
      <c r="A7">
        <v>0</v>
      </c>
      <c r="B7">
        <v>2021</v>
      </c>
      <c r="C7">
        <v>10458.179</v>
      </c>
    </row>
    <row r="8" spans="1:3">
      <c r="A8">
        <v>32</v>
      </c>
      <c r="B8">
        <v>2016</v>
      </c>
      <c r="C8" s="14">
        <v>0.4</v>
      </c>
    </row>
    <row r="9" spans="1:3">
      <c r="A9">
        <v>32</v>
      </c>
      <c r="B9">
        <v>2017</v>
      </c>
      <c r="C9" s="14">
        <v>0.4</v>
      </c>
    </row>
    <row r="10" spans="1:3">
      <c r="A10">
        <v>32</v>
      </c>
      <c r="B10">
        <v>2018</v>
      </c>
      <c r="C10" s="14">
        <v>0.4</v>
      </c>
    </row>
    <row r="11" spans="1:3">
      <c r="A11">
        <v>32</v>
      </c>
      <c r="B11">
        <v>2019</v>
      </c>
      <c r="C11" s="14">
        <v>0.2</v>
      </c>
    </row>
    <row r="12" spans="1:3">
      <c r="A12">
        <v>32</v>
      </c>
      <c r="B12">
        <v>2020</v>
      </c>
      <c r="C12" s="15">
        <v>0.04</v>
      </c>
    </row>
    <row r="13" spans="1:3">
      <c r="A13">
        <v>32</v>
      </c>
      <c r="B13">
        <v>2021</v>
      </c>
      <c r="C13" s="16">
        <v>0.125</v>
      </c>
    </row>
    <row r="14" spans="1:3">
      <c r="A14">
        <v>40</v>
      </c>
      <c r="B14">
        <v>2016</v>
      </c>
      <c r="C14">
        <v>15</v>
      </c>
    </row>
    <row r="15" spans="1:3">
      <c r="A15">
        <v>40</v>
      </c>
      <c r="B15">
        <v>2017</v>
      </c>
      <c r="C15">
        <v>19.2</v>
      </c>
    </row>
    <row r="16" spans="1:3">
      <c r="A16">
        <v>40</v>
      </c>
      <c r="B16">
        <v>2018</v>
      </c>
      <c r="C16">
        <v>24.2</v>
      </c>
    </row>
    <row r="17" spans="1:12">
      <c r="A17">
        <v>40</v>
      </c>
      <c r="B17">
        <v>2019</v>
      </c>
      <c r="C17">
        <v>27</v>
      </c>
    </row>
    <row r="18" spans="1:12">
      <c r="A18">
        <v>40</v>
      </c>
      <c r="B18">
        <v>2020</v>
      </c>
      <c r="C18">
        <v>7.4</v>
      </c>
    </row>
    <row r="19" spans="1:12">
      <c r="A19">
        <v>40</v>
      </c>
      <c r="B19">
        <v>2021</v>
      </c>
      <c r="C19">
        <v>1.1240000000000001</v>
      </c>
      <c r="E19" s="26" t="s">
        <v>65</v>
      </c>
      <c r="F19" s="27"/>
      <c r="G19" s="27"/>
      <c r="H19" s="27"/>
      <c r="I19" s="27"/>
      <c r="J19" s="27"/>
      <c r="K19" s="27"/>
      <c r="L19" s="27"/>
    </row>
    <row r="20" spans="1:12">
      <c r="A20">
        <v>76</v>
      </c>
      <c r="B20">
        <v>2016</v>
      </c>
      <c r="C20" s="14">
        <v>0.8</v>
      </c>
      <c r="E20" s="27"/>
      <c r="F20" s="27"/>
      <c r="G20" s="27"/>
      <c r="H20" s="27"/>
      <c r="I20" s="27"/>
      <c r="J20" s="27"/>
      <c r="K20" s="27"/>
      <c r="L20" s="27"/>
    </row>
    <row r="21" spans="1:12">
      <c r="A21">
        <v>76</v>
      </c>
      <c r="B21">
        <v>2017</v>
      </c>
      <c r="C21" s="14">
        <v>0.6</v>
      </c>
      <c r="E21" s="27"/>
      <c r="F21" s="27"/>
      <c r="G21" s="27"/>
      <c r="H21" s="27"/>
      <c r="I21" s="27"/>
      <c r="J21" s="27"/>
      <c r="K21" s="27"/>
      <c r="L21" s="27"/>
    </row>
    <row r="22" spans="1:12">
      <c r="A22">
        <v>76</v>
      </c>
      <c r="B22">
        <v>2018</v>
      </c>
      <c r="C22" s="14">
        <v>0.6</v>
      </c>
      <c r="E22" s="27"/>
      <c r="F22" s="27"/>
      <c r="G22" s="27"/>
      <c r="H22" s="27"/>
      <c r="I22" s="27"/>
      <c r="J22" s="27"/>
      <c r="K22" s="27"/>
      <c r="L22" s="27"/>
    </row>
    <row r="23" spans="1:12">
      <c r="A23">
        <v>76</v>
      </c>
      <c r="B23">
        <v>2019</v>
      </c>
      <c r="C23" s="14">
        <v>0.8</v>
      </c>
      <c r="E23" s="27"/>
      <c r="F23" s="27"/>
      <c r="G23" s="27"/>
      <c r="H23" s="27"/>
      <c r="I23" s="27"/>
      <c r="J23" s="27"/>
      <c r="K23" s="27"/>
      <c r="L23" s="27"/>
    </row>
    <row r="24" spans="1:12">
      <c r="A24">
        <v>76</v>
      </c>
      <c r="B24">
        <v>2020</v>
      </c>
      <c r="C24" s="14">
        <v>0.2</v>
      </c>
      <c r="E24" s="27"/>
      <c r="F24" s="27"/>
      <c r="G24" s="27"/>
      <c r="H24" s="27"/>
      <c r="I24" s="27"/>
      <c r="J24" s="27"/>
      <c r="K24" s="27"/>
      <c r="L24" s="27"/>
    </row>
    <row r="25" spans="1:12">
      <c r="A25">
        <v>76</v>
      </c>
      <c r="B25">
        <v>2021</v>
      </c>
      <c r="C25" s="16">
        <v>8.7999999999999995E-2</v>
      </c>
      <c r="E25" s="27"/>
      <c r="F25" s="27"/>
      <c r="G25" s="27"/>
      <c r="H25" s="27"/>
      <c r="I25" s="27"/>
      <c r="J25" s="27"/>
      <c r="K25" s="27"/>
      <c r="L25" s="27"/>
    </row>
    <row r="26" spans="1:12">
      <c r="A26">
        <v>100</v>
      </c>
      <c r="B26">
        <v>2016</v>
      </c>
      <c r="C26">
        <v>212.2</v>
      </c>
      <c r="E26" s="27"/>
      <c r="F26" s="27"/>
      <c r="G26" s="27"/>
      <c r="H26" s="27"/>
      <c r="I26" s="27"/>
      <c r="J26" s="27"/>
      <c r="K26" s="27"/>
      <c r="L26" s="27"/>
    </row>
    <row r="27" spans="1:12">
      <c r="A27">
        <v>100</v>
      </c>
      <c r="B27">
        <v>2017</v>
      </c>
      <c r="C27">
        <v>168.4</v>
      </c>
      <c r="E27" s="27"/>
      <c r="F27" s="27"/>
      <c r="G27" s="27"/>
      <c r="H27" s="27"/>
      <c r="I27" s="27"/>
      <c r="J27" s="27"/>
      <c r="K27" s="27"/>
      <c r="L27" s="27"/>
    </row>
    <row r="28" spans="1:12">
      <c r="A28">
        <v>100</v>
      </c>
      <c r="B28">
        <v>2018</v>
      </c>
      <c r="C28">
        <v>101.4</v>
      </c>
      <c r="E28" s="27"/>
      <c r="F28" s="27"/>
      <c r="G28" s="27"/>
      <c r="H28" s="27"/>
      <c r="I28" s="27"/>
      <c r="J28" s="27"/>
      <c r="K28" s="27"/>
      <c r="L28" s="27"/>
    </row>
    <row r="29" spans="1:12">
      <c r="A29">
        <v>100</v>
      </c>
      <c r="B29">
        <v>2019</v>
      </c>
      <c r="C29">
        <v>86</v>
      </c>
    </row>
    <row r="30" spans="1:12">
      <c r="A30">
        <v>100</v>
      </c>
      <c r="B30">
        <v>2020</v>
      </c>
      <c r="C30">
        <v>19.8</v>
      </c>
    </row>
    <row r="31" spans="1:12">
      <c r="A31">
        <v>100</v>
      </c>
      <c r="B31">
        <v>2021</v>
      </c>
      <c r="C31">
        <v>6.7830000000000004</v>
      </c>
    </row>
    <row r="32" spans="1:12">
      <c r="A32">
        <v>124</v>
      </c>
      <c r="B32">
        <v>2016</v>
      </c>
      <c r="C32" s="14">
        <v>0.8</v>
      </c>
    </row>
    <row r="33" spans="1:3">
      <c r="A33">
        <v>124</v>
      </c>
      <c r="B33">
        <v>2017</v>
      </c>
      <c r="C33" s="14">
        <v>0.8</v>
      </c>
    </row>
    <row r="34" spans="1:3">
      <c r="A34">
        <v>124</v>
      </c>
      <c r="B34">
        <v>2018</v>
      </c>
      <c r="C34">
        <v>1</v>
      </c>
    </row>
    <row r="35" spans="1:3">
      <c r="A35">
        <v>124</v>
      </c>
      <c r="B35">
        <v>2019</v>
      </c>
      <c r="C35">
        <v>1.2</v>
      </c>
    </row>
    <row r="36" spans="1:3">
      <c r="A36">
        <v>124</v>
      </c>
      <c r="B36">
        <v>2020</v>
      </c>
      <c r="C36" s="14">
        <v>0.2</v>
      </c>
    </row>
    <row r="37" spans="1:3">
      <c r="A37">
        <v>124</v>
      </c>
      <c r="B37">
        <v>2021</v>
      </c>
      <c r="C37" s="16">
        <v>5.8999999999999997E-2</v>
      </c>
    </row>
    <row r="38" spans="1:3">
      <c r="A38">
        <v>156</v>
      </c>
      <c r="B38">
        <v>2016</v>
      </c>
      <c r="C38">
        <v>586</v>
      </c>
    </row>
    <row r="39" spans="1:3">
      <c r="A39">
        <v>156</v>
      </c>
      <c r="B39">
        <v>2017</v>
      </c>
      <c r="C39">
        <v>1029.4000000000001</v>
      </c>
    </row>
    <row r="40" spans="1:3">
      <c r="A40">
        <v>156</v>
      </c>
      <c r="B40">
        <v>2018</v>
      </c>
      <c r="C40">
        <v>957.8</v>
      </c>
    </row>
    <row r="41" spans="1:3">
      <c r="A41">
        <v>156</v>
      </c>
      <c r="B41">
        <v>2019</v>
      </c>
      <c r="C41">
        <v>919</v>
      </c>
    </row>
    <row r="42" spans="1:3">
      <c r="A42">
        <v>156</v>
      </c>
      <c r="B42">
        <v>2020</v>
      </c>
      <c r="C42">
        <v>75.2</v>
      </c>
    </row>
    <row r="43" spans="1:3">
      <c r="A43">
        <v>156</v>
      </c>
      <c r="B43">
        <v>2021</v>
      </c>
      <c r="C43">
        <v>1.377</v>
      </c>
    </row>
    <row r="44" spans="1:3">
      <c r="A44">
        <v>191</v>
      </c>
      <c r="B44">
        <v>2016</v>
      </c>
      <c r="C44">
        <v>26.6</v>
      </c>
    </row>
    <row r="45" spans="1:3">
      <c r="A45">
        <v>191</v>
      </c>
      <c r="B45">
        <v>2017</v>
      </c>
      <c r="C45">
        <v>20.8</v>
      </c>
    </row>
    <row r="46" spans="1:3">
      <c r="A46">
        <v>191</v>
      </c>
      <c r="B46">
        <v>2018</v>
      </c>
      <c r="C46">
        <v>11.6</v>
      </c>
    </row>
    <row r="47" spans="1:3">
      <c r="A47">
        <v>191</v>
      </c>
      <c r="B47">
        <v>2019</v>
      </c>
      <c r="C47">
        <v>23.6</v>
      </c>
    </row>
    <row r="48" spans="1:3">
      <c r="A48">
        <v>191</v>
      </c>
      <c r="B48">
        <v>2020</v>
      </c>
      <c r="C48" s="14">
        <v>0.4</v>
      </c>
    </row>
    <row r="49" spans="1:3">
      <c r="A49">
        <v>191</v>
      </c>
      <c r="B49">
        <v>2021</v>
      </c>
      <c r="C49">
        <v>5.3659999999999997</v>
      </c>
    </row>
    <row r="50" spans="1:3">
      <c r="A50">
        <v>192</v>
      </c>
      <c r="B50">
        <v>2016</v>
      </c>
      <c r="C50">
        <v>13.510999999999999</v>
      </c>
    </row>
    <row r="51" spans="1:3">
      <c r="A51">
        <v>192</v>
      </c>
      <c r="B51">
        <v>2017</v>
      </c>
      <c r="C51">
        <v>26.89</v>
      </c>
    </row>
    <row r="52" spans="1:3">
      <c r="A52">
        <v>192</v>
      </c>
      <c r="B52">
        <v>2018</v>
      </c>
      <c r="C52">
        <v>28.704999999999998</v>
      </c>
    </row>
    <row r="53" spans="1:3">
      <c r="A53">
        <v>192</v>
      </c>
      <c r="B53">
        <v>2019</v>
      </c>
      <c r="C53">
        <v>53.487000000000002</v>
      </c>
    </row>
    <row r="54" spans="1:3">
      <c r="A54">
        <v>192</v>
      </c>
      <c r="B54">
        <v>2020</v>
      </c>
      <c r="C54">
        <v>32.091000000000001</v>
      </c>
    </row>
    <row r="55" spans="1:3">
      <c r="A55">
        <v>192</v>
      </c>
      <c r="B55">
        <v>2021</v>
      </c>
      <c r="C55">
        <v>68.956999999999994</v>
      </c>
    </row>
    <row r="56" spans="1:3">
      <c r="A56">
        <v>196</v>
      </c>
      <c r="B56">
        <v>2016</v>
      </c>
      <c r="C56">
        <v>448.8</v>
      </c>
    </row>
    <row r="57" spans="1:3">
      <c r="A57">
        <v>196</v>
      </c>
      <c r="B57">
        <v>2017</v>
      </c>
      <c r="C57">
        <v>323.39999999999998</v>
      </c>
    </row>
    <row r="58" spans="1:3">
      <c r="A58">
        <v>196</v>
      </c>
      <c r="B58">
        <v>2018</v>
      </c>
      <c r="C58">
        <v>304.2</v>
      </c>
    </row>
    <row r="59" spans="1:3">
      <c r="A59">
        <v>196</v>
      </c>
      <c r="B59">
        <v>2019</v>
      </c>
      <c r="C59">
        <v>544</v>
      </c>
    </row>
    <row r="60" spans="1:3">
      <c r="A60">
        <v>196</v>
      </c>
      <c r="B60">
        <v>2020</v>
      </c>
      <c r="C60">
        <v>40</v>
      </c>
    </row>
    <row r="61" spans="1:3">
      <c r="A61">
        <v>196</v>
      </c>
      <c r="B61">
        <v>2021</v>
      </c>
      <c r="C61">
        <v>297.923</v>
      </c>
    </row>
    <row r="62" spans="1:3">
      <c r="A62">
        <v>203</v>
      </c>
      <c r="B62">
        <v>2016</v>
      </c>
      <c r="C62">
        <v>155.6</v>
      </c>
    </row>
    <row r="63" spans="1:3">
      <c r="A63">
        <v>203</v>
      </c>
      <c r="B63">
        <v>2017</v>
      </c>
      <c r="C63">
        <v>184</v>
      </c>
    </row>
    <row r="64" spans="1:3">
      <c r="A64">
        <v>203</v>
      </c>
      <c r="B64">
        <v>2018</v>
      </c>
      <c r="C64">
        <v>145.80000000000001</v>
      </c>
    </row>
    <row r="65" spans="1:3">
      <c r="A65">
        <v>203</v>
      </c>
      <c r="B65">
        <v>2019</v>
      </c>
      <c r="C65">
        <v>153.80000000000001</v>
      </c>
    </row>
    <row r="66" spans="1:3">
      <c r="A66">
        <v>203</v>
      </c>
      <c r="B66">
        <v>2020</v>
      </c>
      <c r="C66">
        <v>51.4</v>
      </c>
    </row>
    <row r="67" spans="1:3">
      <c r="A67">
        <v>203</v>
      </c>
      <c r="B67">
        <v>2021</v>
      </c>
      <c r="C67">
        <v>1.766</v>
      </c>
    </row>
    <row r="68" spans="1:3">
      <c r="A68">
        <v>214</v>
      </c>
      <c r="B68">
        <v>2016</v>
      </c>
      <c r="C68">
        <v>30.463999999999999</v>
      </c>
    </row>
    <row r="69" spans="1:3">
      <c r="A69">
        <v>214</v>
      </c>
      <c r="B69">
        <v>2017</v>
      </c>
      <c r="C69">
        <v>71.388000000000005</v>
      </c>
    </row>
    <row r="70" spans="1:3">
      <c r="A70">
        <v>214</v>
      </c>
      <c r="B70">
        <v>2018</v>
      </c>
      <c r="C70">
        <v>61.808</v>
      </c>
    </row>
    <row r="71" spans="1:3">
      <c r="A71">
        <v>214</v>
      </c>
      <c r="B71">
        <v>2019</v>
      </c>
      <c r="C71">
        <v>64.084000000000003</v>
      </c>
    </row>
    <row r="72" spans="1:3">
      <c r="A72">
        <v>214</v>
      </c>
      <c r="B72">
        <v>2020</v>
      </c>
      <c r="C72">
        <v>29.651</v>
      </c>
    </row>
    <row r="73" spans="1:3">
      <c r="A73">
        <v>214</v>
      </c>
      <c r="B73">
        <v>2021</v>
      </c>
      <c r="C73">
        <v>84.576999999999998</v>
      </c>
    </row>
    <row r="74" spans="1:3">
      <c r="A74">
        <v>246</v>
      </c>
      <c r="B74">
        <v>2016</v>
      </c>
      <c r="C74">
        <v>61.4</v>
      </c>
    </row>
    <row r="75" spans="1:3">
      <c r="A75">
        <v>246</v>
      </c>
      <c r="B75">
        <v>2017</v>
      </c>
      <c r="C75">
        <v>26</v>
      </c>
    </row>
    <row r="76" spans="1:3">
      <c r="A76">
        <v>246</v>
      </c>
      <c r="B76">
        <v>2018</v>
      </c>
      <c r="C76">
        <v>32.4</v>
      </c>
    </row>
    <row r="77" spans="1:3">
      <c r="A77">
        <v>246</v>
      </c>
      <c r="B77">
        <v>2019</v>
      </c>
      <c r="C77">
        <v>60.8</v>
      </c>
    </row>
    <row r="78" spans="1:3">
      <c r="A78">
        <v>246</v>
      </c>
      <c r="B78">
        <v>2020</v>
      </c>
      <c r="C78">
        <v>6.2</v>
      </c>
    </row>
    <row r="79" spans="1:3">
      <c r="A79">
        <v>246</v>
      </c>
      <c r="B79">
        <v>2021</v>
      </c>
      <c r="C79" s="16">
        <v>0.45700000000000002</v>
      </c>
    </row>
    <row r="80" spans="1:3">
      <c r="A80">
        <v>250</v>
      </c>
      <c r="B80">
        <v>2016</v>
      </c>
      <c r="C80">
        <v>72.599999999999994</v>
      </c>
    </row>
    <row r="81" spans="1:3">
      <c r="A81">
        <v>250</v>
      </c>
      <c r="B81">
        <v>2017</v>
      </c>
      <c r="C81">
        <v>74.2</v>
      </c>
    </row>
    <row r="82" spans="1:3">
      <c r="A82">
        <v>250</v>
      </c>
      <c r="B82">
        <v>2018</v>
      </c>
      <c r="C82">
        <v>71.400000000000006</v>
      </c>
    </row>
    <row r="83" spans="1:3">
      <c r="A83">
        <v>250</v>
      </c>
      <c r="B83">
        <v>2019</v>
      </c>
      <c r="C83">
        <v>72.8</v>
      </c>
    </row>
    <row r="84" spans="1:3">
      <c r="A84">
        <v>250</v>
      </c>
      <c r="B84">
        <v>2020</v>
      </c>
      <c r="C84">
        <v>19.600000000000001</v>
      </c>
    </row>
    <row r="85" spans="1:3">
      <c r="A85">
        <v>250</v>
      </c>
      <c r="B85">
        <v>2021</v>
      </c>
      <c r="C85">
        <v>1.242</v>
      </c>
    </row>
    <row r="86" spans="1:3">
      <c r="A86">
        <v>276</v>
      </c>
      <c r="B86">
        <v>2016</v>
      </c>
      <c r="C86">
        <v>46.4</v>
      </c>
    </row>
    <row r="87" spans="1:3">
      <c r="A87">
        <v>276</v>
      </c>
      <c r="B87">
        <v>2017</v>
      </c>
      <c r="C87">
        <v>36</v>
      </c>
    </row>
    <row r="88" spans="1:3">
      <c r="A88">
        <v>276</v>
      </c>
      <c r="B88">
        <v>2018</v>
      </c>
      <c r="C88">
        <v>41.6</v>
      </c>
    </row>
    <row r="89" spans="1:3">
      <c r="A89">
        <v>276</v>
      </c>
      <c r="B89">
        <v>2019</v>
      </c>
      <c r="C89">
        <v>33.6</v>
      </c>
    </row>
    <row r="90" spans="1:3">
      <c r="A90">
        <v>276</v>
      </c>
      <c r="B90">
        <v>2020</v>
      </c>
      <c r="C90">
        <v>5.6</v>
      </c>
    </row>
    <row r="91" spans="1:3">
      <c r="A91">
        <v>276</v>
      </c>
      <c r="B91">
        <v>2021</v>
      </c>
      <c r="C91">
        <v>1.403</v>
      </c>
    </row>
    <row r="92" spans="1:3">
      <c r="A92">
        <v>300</v>
      </c>
      <c r="B92">
        <v>2016</v>
      </c>
      <c r="C92">
        <v>961</v>
      </c>
    </row>
    <row r="93" spans="1:3">
      <c r="A93">
        <v>300</v>
      </c>
      <c r="B93">
        <v>2017</v>
      </c>
      <c r="C93">
        <v>634.4</v>
      </c>
    </row>
    <row r="94" spans="1:3">
      <c r="A94">
        <v>300</v>
      </c>
      <c r="B94">
        <v>2018</v>
      </c>
      <c r="C94">
        <v>561</v>
      </c>
    </row>
    <row r="95" spans="1:3">
      <c r="A95">
        <v>300</v>
      </c>
      <c r="B95">
        <v>2019</v>
      </c>
      <c r="C95">
        <v>626.6</v>
      </c>
    </row>
    <row r="96" spans="1:3">
      <c r="A96">
        <v>300</v>
      </c>
      <c r="B96">
        <v>2020</v>
      </c>
      <c r="C96">
        <v>29</v>
      </c>
    </row>
    <row r="97" spans="1:3">
      <c r="A97">
        <v>300</v>
      </c>
      <c r="B97">
        <v>2021</v>
      </c>
      <c r="C97">
        <v>26.666</v>
      </c>
    </row>
    <row r="98" spans="1:3">
      <c r="A98">
        <v>356</v>
      </c>
      <c r="B98">
        <v>2016</v>
      </c>
      <c r="C98">
        <v>195.6</v>
      </c>
    </row>
    <row r="99" spans="1:3">
      <c r="A99">
        <v>356</v>
      </c>
      <c r="B99">
        <v>2017</v>
      </c>
      <c r="C99">
        <v>243</v>
      </c>
    </row>
    <row r="100" spans="1:3">
      <c r="A100">
        <v>356</v>
      </c>
      <c r="B100">
        <v>2018</v>
      </c>
      <c r="C100">
        <v>178.6</v>
      </c>
    </row>
    <row r="101" spans="1:3">
      <c r="A101">
        <v>356</v>
      </c>
      <c r="B101">
        <v>2019</v>
      </c>
      <c r="C101">
        <v>217.8</v>
      </c>
    </row>
    <row r="102" spans="1:3">
      <c r="A102">
        <v>356</v>
      </c>
      <c r="B102">
        <v>2020</v>
      </c>
      <c r="C102">
        <v>113</v>
      </c>
    </row>
    <row r="103" spans="1:3">
      <c r="A103">
        <v>356</v>
      </c>
      <c r="B103">
        <v>2021</v>
      </c>
      <c r="C103">
        <v>2.0710000000000002</v>
      </c>
    </row>
    <row r="104" spans="1:3">
      <c r="A104">
        <v>376</v>
      </c>
      <c r="B104">
        <v>2016</v>
      </c>
      <c r="C104">
        <v>56</v>
      </c>
    </row>
    <row r="105" spans="1:3">
      <c r="A105">
        <v>376</v>
      </c>
      <c r="B105">
        <v>2017</v>
      </c>
      <c r="C105">
        <v>41.6</v>
      </c>
    </row>
    <row r="106" spans="1:3">
      <c r="A106">
        <v>376</v>
      </c>
      <c r="B106">
        <v>2018</v>
      </c>
      <c r="C106">
        <v>33.200000000000003</v>
      </c>
    </row>
    <row r="107" spans="1:3">
      <c r="A107">
        <v>376</v>
      </c>
      <c r="B107">
        <v>2019</v>
      </c>
      <c r="C107">
        <v>45</v>
      </c>
    </row>
    <row r="108" spans="1:3">
      <c r="A108">
        <v>376</v>
      </c>
      <c r="B108">
        <v>2020</v>
      </c>
      <c r="C108">
        <v>17.399999999999999</v>
      </c>
    </row>
    <row r="109" spans="1:3">
      <c r="A109">
        <v>376</v>
      </c>
      <c r="B109">
        <v>2021</v>
      </c>
      <c r="C109">
        <v>2.177</v>
      </c>
    </row>
    <row r="110" spans="1:3">
      <c r="A110">
        <v>380</v>
      </c>
      <c r="B110">
        <v>2016</v>
      </c>
      <c r="C110">
        <v>291</v>
      </c>
    </row>
    <row r="111" spans="1:3">
      <c r="A111">
        <v>380</v>
      </c>
      <c r="B111">
        <v>2017</v>
      </c>
      <c r="C111">
        <v>211.8</v>
      </c>
    </row>
    <row r="112" spans="1:3">
      <c r="A112">
        <v>380</v>
      </c>
      <c r="B112">
        <v>2018</v>
      </c>
      <c r="C112">
        <v>210.8</v>
      </c>
    </row>
    <row r="113" spans="1:3">
      <c r="A113">
        <v>380</v>
      </c>
      <c r="B113">
        <v>2019</v>
      </c>
      <c r="C113">
        <v>294.8</v>
      </c>
    </row>
    <row r="114" spans="1:3">
      <c r="A114">
        <v>380</v>
      </c>
      <c r="B114">
        <v>2020</v>
      </c>
      <c r="C114">
        <v>40.6</v>
      </c>
    </row>
    <row r="115" spans="1:3">
      <c r="A115">
        <v>380</v>
      </c>
      <c r="B115">
        <v>2021</v>
      </c>
      <c r="C115">
        <v>6.944</v>
      </c>
    </row>
    <row r="116" spans="1:3">
      <c r="A116">
        <v>392</v>
      </c>
      <c r="B116">
        <v>2016</v>
      </c>
      <c r="C116">
        <v>11.8</v>
      </c>
    </row>
    <row r="117" spans="1:3">
      <c r="A117">
        <v>392</v>
      </c>
      <c r="B117">
        <v>2017</v>
      </c>
      <c r="C117">
        <v>12.8</v>
      </c>
    </row>
    <row r="118" spans="1:3">
      <c r="A118">
        <v>392</v>
      </c>
      <c r="B118">
        <v>2018</v>
      </c>
      <c r="C118">
        <v>13.4</v>
      </c>
    </row>
    <row r="119" spans="1:3">
      <c r="A119">
        <v>392</v>
      </c>
      <c r="B119">
        <v>2019</v>
      </c>
      <c r="C119">
        <v>13.6</v>
      </c>
    </row>
    <row r="120" spans="1:3">
      <c r="A120">
        <v>392</v>
      </c>
      <c r="B120">
        <v>2020</v>
      </c>
      <c r="C120">
        <v>2.4</v>
      </c>
    </row>
    <row r="121" spans="1:3">
      <c r="A121">
        <v>392</v>
      </c>
      <c r="B121">
        <v>2021</v>
      </c>
      <c r="C121" s="15">
        <v>0.04</v>
      </c>
    </row>
    <row r="122" spans="1:3">
      <c r="A122">
        <v>410</v>
      </c>
      <c r="B122">
        <v>2016</v>
      </c>
      <c r="C122">
        <v>6.6</v>
      </c>
    </row>
    <row r="123" spans="1:3">
      <c r="A123">
        <v>410</v>
      </c>
      <c r="B123">
        <v>2017</v>
      </c>
      <c r="C123">
        <v>6.2</v>
      </c>
    </row>
    <row r="124" spans="1:3">
      <c r="A124">
        <v>410</v>
      </c>
      <c r="B124">
        <v>2018</v>
      </c>
      <c r="C124">
        <v>6.2</v>
      </c>
    </row>
    <row r="125" spans="1:3">
      <c r="A125">
        <v>410</v>
      </c>
      <c r="B125">
        <v>2019</v>
      </c>
      <c r="C125">
        <v>5.6</v>
      </c>
    </row>
    <row r="126" spans="1:3">
      <c r="A126">
        <v>410</v>
      </c>
      <c r="B126">
        <v>2020</v>
      </c>
      <c r="C126">
        <v>1</v>
      </c>
    </row>
    <row r="127" spans="1:3">
      <c r="A127">
        <v>410</v>
      </c>
      <c r="B127">
        <v>2021</v>
      </c>
      <c r="C127" s="16">
        <v>0.10299999999999999</v>
      </c>
    </row>
    <row r="128" spans="1:3">
      <c r="A128">
        <v>462</v>
      </c>
      <c r="B128">
        <v>2016</v>
      </c>
      <c r="C128">
        <v>5.0339999999999998</v>
      </c>
    </row>
    <row r="129" spans="1:3">
      <c r="A129">
        <v>462</v>
      </c>
      <c r="B129">
        <v>2017</v>
      </c>
      <c r="C129">
        <v>12.801</v>
      </c>
    </row>
    <row r="130" spans="1:3">
      <c r="A130">
        <v>462</v>
      </c>
      <c r="B130">
        <v>2018</v>
      </c>
      <c r="C130">
        <v>13.315</v>
      </c>
    </row>
    <row r="131" spans="1:3">
      <c r="A131">
        <v>462</v>
      </c>
      <c r="B131">
        <v>2019</v>
      </c>
      <c r="C131">
        <v>19.693999999999999</v>
      </c>
    </row>
    <row r="132" spans="1:3">
      <c r="A132">
        <v>462</v>
      </c>
      <c r="B132">
        <v>2020</v>
      </c>
      <c r="C132">
        <v>23.978000000000002</v>
      </c>
    </row>
    <row r="133" spans="1:3">
      <c r="A133">
        <v>462</v>
      </c>
      <c r="B133">
        <v>2021</v>
      </c>
      <c r="C133">
        <v>65.662999999999997</v>
      </c>
    </row>
    <row r="134" spans="1:3">
      <c r="A134">
        <v>484</v>
      </c>
      <c r="B134">
        <v>2016</v>
      </c>
      <c r="C134">
        <v>6.7229999999999999</v>
      </c>
    </row>
    <row r="135" spans="1:3">
      <c r="A135">
        <v>484</v>
      </c>
      <c r="B135">
        <v>2017</v>
      </c>
      <c r="C135">
        <v>5.0359999999999996</v>
      </c>
    </row>
    <row r="136" spans="1:3">
      <c r="A136">
        <v>484</v>
      </c>
      <c r="B136">
        <v>2018</v>
      </c>
      <c r="C136">
        <v>8.6639999999999997</v>
      </c>
    </row>
    <row r="137" spans="1:3">
      <c r="A137">
        <v>484</v>
      </c>
      <c r="B137">
        <v>2019</v>
      </c>
      <c r="C137">
        <v>13.62</v>
      </c>
    </row>
    <row r="138" spans="1:3">
      <c r="A138">
        <v>484</v>
      </c>
      <c r="B138">
        <v>2020</v>
      </c>
      <c r="C138">
        <v>6.657</v>
      </c>
    </row>
    <row r="139" spans="1:3">
      <c r="A139">
        <v>484</v>
      </c>
      <c r="B139">
        <v>2021</v>
      </c>
      <c r="C139">
        <v>21.06</v>
      </c>
    </row>
    <row r="140" spans="1:3">
      <c r="A140">
        <v>499</v>
      </c>
      <c r="B140">
        <v>2016</v>
      </c>
      <c r="C140">
        <v>67.599999999999994</v>
      </c>
    </row>
    <row r="141" spans="1:3">
      <c r="A141">
        <v>499</v>
      </c>
      <c r="B141">
        <v>2017</v>
      </c>
      <c r="C141">
        <v>51</v>
      </c>
    </row>
    <row r="142" spans="1:3">
      <c r="A142">
        <v>499</v>
      </c>
      <c r="B142">
        <v>2018</v>
      </c>
      <c r="C142">
        <v>41</v>
      </c>
    </row>
    <row r="143" spans="1:3">
      <c r="A143">
        <v>499</v>
      </c>
      <c r="B143">
        <v>2019</v>
      </c>
      <c r="C143">
        <v>89.8</v>
      </c>
    </row>
    <row r="144" spans="1:3">
      <c r="A144">
        <v>499</v>
      </c>
      <c r="B144">
        <v>2020</v>
      </c>
      <c r="C144">
        <v>3.4</v>
      </c>
    </row>
    <row r="145" spans="1:3">
      <c r="A145">
        <v>499</v>
      </c>
      <c r="B145">
        <v>2021</v>
      </c>
      <c r="C145">
        <v>1.8280000000000001</v>
      </c>
    </row>
    <row r="146" spans="1:3">
      <c r="A146">
        <v>578</v>
      </c>
      <c r="B146">
        <v>2016</v>
      </c>
      <c r="C146">
        <v>4</v>
      </c>
    </row>
    <row r="147" spans="1:3">
      <c r="A147">
        <v>578</v>
      </c>
      <c r="B147">
        <v>2017</v>
      </c>
      <c r="C147">
        <v>5.8</v>
      </c>
    </row>
    <row r="148" spans="1:3">
      <c r="A148">
        <v>578</v>
      </c>
      <c r="B148">
        <v>2018</v>
      </c>
      <c r="C148">
        <v>6</v>
      </c>
    </row>
    <row r="149" spans="1:3">
      <c r="A149">
        <v>578</v>
      </c>
      <c r="B149">
        <v>2019</v>
      </c>
      <c r="C149">
        <v>4.8</v>
      </c>
    </row>
    <row r="150" spans="1:3">
      <c r="A150">
        <v>578</v>
      </c>
      <c r="B150">
        <v>2020</v>
      </c>
      <c r="C150">
        <v>1.2</v>
      </c>
    </row>
    <row r="151" spans="1:3">
      <c r="A151">
        <v>578</v>
      </c>
      <c r="B151">
        <v>2021</v>
      </c>
      <c r="C151" s="16">
        <v>4.5999999999999999E-2</v>
      </c>
    </row>
    <row r="152" spans="1:3">
      <c r="A152">
        <v>616</v>
      </c>
      <c r="B152">
        <v>2016</v>
      </c>
      <c r="C152">
        <v>6.8</v>
      </c>
    </row>
    <row r="153" spans="1:3">
      <c r="A153">
        <v>616</v>
      </c>
      <c r="B153">
        <v>2017</v>
      </c>
      <c r="C153">
        <v>14.6</v>
      </c>
    </row>
    <row r="154" spans="1:3">
      <c r="A154">
        <v>616</v>
      </c>
      <c r="B154">
        <v>2018</v>
      </c>
      <c r="C154">
        <v>32.200000000000003</v>
      </c>
    </row>
    <row r="155" spans="1:3">
      <c r="A155">
        <v>616</v>
      </c>
      <c r="B155">
        <v>2019</v>
      </c>
      <c r="C155">
        <v>13</v>
      </c>
    </row>
    <row r="156" spans="1:3">
      <c r="A156">
        <v>616</v>
      </c>
      <c r="B156">
        <v>2020</v>
      </c>
      <c r="C156">
        <v>2.4</v>
      </c>
    </row>
    <row r="157" spans="1:3">
      <c r="A157">
        <v>616</v>
      </c>
      <c r="B157">
        <v>2021</v>
      </c>
      <c r="C157" s="16">
        <v>0.16500000000000001</v>
      </c>
    </row>
    <row r="158" spans="1:3">
      <c r="A158">
        <v>643</v>
      </c>
      <c r="B158">
        <v>2016</v>
      </c>
      <c r="C158">
        <v>6568.4</v>
      </c>
    </row>
    <row r="159" spans="1:3">
      <c r="A159">
        <v>643</v>
      </c>
      <c r="B159">
        <v>2017</v>
      </c>
      <c r="C159">
        <v>6570.8</v>
      </c>
    </row>
    <row r="160" spans="1:3">
      <c r="A160">
        <v>643</v>
      </c>
      <c r="B160">
        <v>2018</v>
      </c>
      <c r="C160">
        <v>6749.2</v>
      </c>
    </row>
    <row r="161" spans="1:3">
      <c r="A161">
        <v>643</v>
      </c>
      <c r="B161">
        <v>2019</v>
      </c>
      <c r="C161">
        <v>8746.2000000000007</v>
      </c>
    </row>
    <row r="162" spans="1:3">
      <c r="A162">
        <v>643</v>
      </c>
      <c r="B162">
        <v>2020</v>
      </c>
      <c r="C162">
        <v>8253.6</v>
      </c>
    </row>
    <row r="163" spans="1:3">
      <c r="A163">
        <v>643</v>
      </c>
      <c r="B163">
        <v>2021</v>
      </c>
      <c r="C163">
        <v>5994.7359999999999</v>
      </c>
    </row>
    <row r="164" spans="1:3">
      <c r="A164">
        <v>704</v>
      </c>
      <c r="B164">
        <v>2016</v>
      </c>
      <c r="C164">
        <v>480.6</v>
      </c>
    </row>
    <row r="165" spans="1:3">
      <c r="A165">
        <v>704</v>
      </c>
      <c r="B165">
        <v>2017</v>
      </c>
      <c r="C165">
        <v>719.2</v>
      </c>
    </row>
    <row r="166" spans="1:3">
      <c r="A166">
        <v>704</v>
      </c>
      <c r="B166">
        <v>2018</v>
      </c>
      <c r="C166">
        <v>603.6</v>
      </c>
    </row>
    <row r="167" spans="1:3">
      <c r="A167">
        <v>704</v>
      </c>
      <c r="B167">
        <v>2019</v>
      </c>
      <c r="C167">
        <v>559.4</v>
      </c>
    </row>
    <row r="168" spans="1:3">
      <c r="A168">
        <v>704</v>
      </c>
      <c r="B168">
        <v>2020</v>
      </c>
      <c r="C168">
        <v>162.6</v>
      </c>
    </row>
    <row r="169" spans="1:3">
      <c r="A169">
        <v>704</v>
      </c>
      <c r="B169">
        <v>2021</v>
      </c>
      <c r="C169">
        <v>2.9929999999999999</v>
      </c>
    </row>
    <row r="170" spans="1:3">
      <c r="A170">
        <v>724</v>
      </c>
      <c r="B170">
        <v>2016</v>
      </c>
      <c r="C170">
        <v>295.2</v>
      </c>
    </row>
    <row r="171" spans="1:3">
      <c r="A171">
        <v>724</v>
      </c>
      <c r="B171">
        <v>2017</v>
      </c>
      <c r="C171">
        <v>318.39999999999998</v>
      </c>
    </row>
    <row r="172" spans="1:3">
      <c r="A172">
        <v>724</v>
      </c>
      <c r="B172">
        <v>2018</v>
      </c>
      <c r="C172">
        <v>290.8</v>
      </c>
    </row>
    <row r="173" spans="1:3">
      <c r="A173">
        <v>724</v>
      </c>
      <c r="B173">
        <v>2019</v>
      </c>
      <c r="C173">
        <v>372.2</v>
      </c>
    </row>
    <row r="174" spans="1:3">
      <c r="A174">
        <v>724</v>
      </c>
      <c r="B174">
        <v>2020</v>
      </c>
      <c r="C174">
        <v>26.8</v>
      </c>
    </row>
    <row r="175" spans="1:3">
      <c r="A175">
        <v>724</v>
      </c>
      <c r="B175">
        <v>2021</v>
      </c>
      <c r="C175">
        <v>6.6849999999999996</v>
      </c>
    </row>
    <row r="176" spans="1:3">
      <c r="A176">
        <v>752</v>
      </c>
      <c r="B176">
        <v>2016</v>
      </c>
      <c r="C176">
        <v>13.2</v>
      </c>
    </row>
    <row r="177" spans="1:3">
      <c r="A177">
        <v>752</v>
      </c>
      <c r="B177">
        <v>2017</v>
      </c>
      <c r="C177">
        <v>8.1999999999999993</v>
      </c>
    </row>
    <row r="178" spans="1:3">
      <c r="A178">
        <v>752</v>
      </c>
      <c r="B178">
        <v>2018</v>
      </c>
      <c r="C178">
        <v>11.4</v>
      </c>
    </row>
    <row r="179" spans="1:3">
      <c r="A179">
        <v>752</v>
      </c>
      <c r="B179">
        <v>2019</v>
      </c>
      <c r="C179">
        <v>21.6</v>
      </c>
    </row>
    <row r="180" spans="1:3">
      <c r="A180">
        <v>752</v>
      </c>
      <c r="B180">
        <v>2020</v>
      </c>
      <c r="C180">
        <v>2.2000000000000002</v>
      </c>
    </row>
    <row r="181" spans="1:3">
      <c r="A181">
        <v>752</v>
      </c>
      <c r="B181">
        <v>2021</v>
      </c>
      <c r="C181" s="16">
        <v>5.0999999999999997E-2</v>
      </c>
    </row>
    <row r="182" spans="1:3">
      <c r="A182">
        <v>764</v>
      </c>
      <c r="B182">
        <v>2016</v>
      </c>
      <c r="C182">
        <v>889.8</v>
      </c>
    </row>
    <row r="183" spans="1:3">
      <c r="A183">
        <v>764</v>
      </c>
      <c r="B183">
        <v>2017</v>
      </c>
      <c r="C183">
        <v>1152.4000000000001</v>
      </c>
    </row>
    <row r="184" spans="1:3">
      <c r="A184">
        <v>764</v>
      </c>
      <c r="B184">
        <v>2018</v>
      </c>
      <c r="C184">
        <v>1081</v>
      </c>
    </row>
    <row r="185" spans="1:3">
      <c r="A185">
        <v>764</v>
      </c>
      <c r="B185">
        <v>2019</v>
      </c>
      <c r="C185">
        <v>1100.4000000000001</v>
      </c>
    </row>
    <row r="186" spans="1:3">
      <c r="A186">
        <v>764</v>
      </c>
      <c r="B186">
        <v>2020</v>
      </c>
      <c r="C186">
        <v>431.2</v>
      </c>
    </row>
    <row r="187" spans="1:3">
      <c r="A187">
        <v>764</v>
      </c>
      <c r="B187">
        <v>2021</v>
      </c>
      <c r="C187">
        <v>23.631</v>
      </c>
    </row>
    <row r="188" spans="1:3">
      <c r="A188">
        <v>784</v>
      </c>
      <c r="B188">
        <v>2016</v>
      </c>
      <c r="C188">
        <v>207.4</v>
      </c>
    </row>
    <row r="189" spans="1:3">
      <c r="A189">
        <v>784</v>
      </c>
      <c r="B189">
        <v>2017</v>
      </c>
      <c r="C189">
        <v>439</v>
      </c>
    </row>
    <row r="190" spans="1:3">
      <c r="A190">
        <v>784</v>
      </c>
      <c r="B190">
        <v>2018</v>
      </c>
      <c r="C190">
        <v>472.6</v>
      </c>
    </row>
    <row r="191" spans="1:3">
      <c r="A191">
        <v>784</v>
      </c>
      <c r="B191">
        <v>2019</v>
      </c>
      <c r="C191">
        <v>632.6</v>
      </c>
    </row>
    <row r="192" spans="1:3">
      <c r="A192">
        <v>784</v>
      </c>
      <c r="B192">
        <v>2020</v>
      </c>
      <c r="C192">
        <v>320.60000000000002</v>
      </c>
    </row>
    <row r="193" spans="1:3">
      <c r="A193">
        <v>784</v>
      </c>
      <c r="B193">
        <v>2021</v>
      </c>
      <c r="C193">
        <v>260.85500000000002</v>
      </c>
    </row>
    <row r="194" spans="1:3">
      <c r="A194">
        <v>788</v>
      </c>
      <c r="B194">
        <v>2016</v>
      </c>
      <c r="C194">
        <v>590.6</v>
      </c>
    </row>
    <row r="195" spans="1:3">
      <c r="A195">
        <v>788</v>
      </c>
      <c r="B195">
        <v>2017</v>
      </c>
      <c r="C195">
        <v>566.4</v>
      </c>
    </row>
    <row r="196" spans="1:3">
      <c r="A196">
        <v>788</v>
      </c>
      <c r="B196">
        <v>2018</v>
      </c>
      <c r="C196">
        <v>469.4</v>
      </c>
    </row>
    <row r="197" spans="1:3">
      <c r="A197">
        <v>788</v>
      </c>
      <c r="B197">
        <v>2019</v>
      </c>
      <c r="C197">
        <v>645</v>
      </c>
    </row>
    <row r="198" spans="1:3">
      <c r="A198">
        <v>788</v>
      </c>
      <c r="B198">
        <v>2020</v>
      </c>
      <c r="C198">
        <v>17.399999999999999</v>
      </c>
    </row>
    <row r="199" spans="1:3">
      <c r="A199">
        <v>788</v>
      </c>
      <c r="B199">
        <v>2021</v>
      </c>
      <c r="C199">
        <v>66.474000000000004</v>
      </c>
    </row>
    <row r="200" spans="1:3">
      <c r="A200">
        <v>792</v>
      </c>
      <c r="B200">
        <v>2016</v>
      </c>
      <c r="C200">
        <v>632.79999999999995</v>
      </c>
    </row>
    <row r="201" spans="1:3">
      <c r="A201">
        <v>792</v>
      </c>
      <c r="B201">
        <v>2017</v>
      </c>
      <c r="C201">
        <v>4191.2</v>
      </c>
    </row>
    <row r="202" spans="1:3">
      <c r="A202">
        <v>792</v>
      </c>
      <c r="B202">
        <v>2018</v>
      </c>
      <c r="C202">
        <v>4424.3999999999996</v>
      </c>
    </row>
    <row r="203" spans="1:3">
      <c r="A203">
        <v>792</v>
      </c>
      <c r="B203">
        <v>2019</v>
      </c>
      <c r="C203">
        <v>7352.2</v>
      </c>
    </row>
    <row r="204" spans="1:3">
      <c r="A204">
        <v>792</v>
      </c>
      <c r="B204">
        <v>2020</v>
      </c>
      <c r="C204">
        <v>2710</v>
      </c>
    </row>
    <row r="205" spans="1:3">
      <c r="A205">
        <v>792</v>
      </c>
      <c r="B205">
        <v>2021</v>
      </c>
      <c r="C205">
        <v>2501.922</v>
      </c>
    </row>
    <row r="206" spans="1:3">
      <c r="A206">
        <v>818</v>
      </c>
      <c r="B206">
        <v>2016</v>
      </c>
      <c r="C206">
        <v>15.6</v>
      </c>
    </row>
    <row r="207" spans="1:3">
      <c r="A207">
        <v>818</v>
      </c>
      <c r="B207">
        <v>2017</v>
      </c>
      <c r="C207">
        <v>4.8</v>
      </c>
    </row>
    <row r="208" spans="1:3">
      <c r="A208">
        <v>818</v>
      </c>
      <c r="B208">
        <v>2018</v>
      </c>
      <c r="C208">
        <v>32.799999999999997</v>
      </c>
    </row>
    <row r="209" spans="1:3">
      <c r="A209">
        <v>818</v>
      </c>
      <c r="B209">
        <v>2019</v>
      </c>
      <c r="C209">
        <v>73.2</v>
      </c>
    </row>
    <row r="210" spans="1:3">
      <c r="A210">
        <v>818</v>
      </c>
      <c r="B210">
        <v>2020</v>
      </c>
      <c r="C210">
        <v>16.2</v>
      </c>
    </row>
    <row r="211" spans="1:3">
      <c r="A211">
        <v>818</v>
      </c>
      <c r="B211">
        <v>2021</v>
      </c>
      <c r="C211">
        <v>695.43899999999996</v>
      </c>
    </row>
    <row r="212" spans="1:3">
      <c r="A212">
        <v>826</v>
      </c>
      <c r="B212">
        <v>2016</v>
      </c>
      <c r="C212">
        <v>6</v>
      </c>
    </row>
    <row r="213" spans="1:3">
      <c r="A213">
        <v>826</v>
      </c>
      <c r="B213">
        <v>2017</v>
      </c>
      <c r="C213">
        <v>13.8</v>
      </c>
    </row>
    <row r="214" spans="1:3">
      <c r="A214">
        <v>826</v>
      </c>
      <c r="B214">
        <v>2018</v>
      </c>
      <c r="C214">
        <v>16.600000000000001</v>
      </c>
    </row>
    <row r="215" spans="1:3">
      <c r="A215">
        <v>826</v>
      </c>
      <c r="B215">
        <v>2019</v>
      </c>
      <c r="C215">
        <v>16</v>
      </c>
    </row>
    <row r="216" spans="1:3">
      <c r="A216">
        <v>826</v>
      </c>
      <c r="B216">
        <v>2020</v>
      </c>
      <c r="C216">
        <v>2.8</v>
      </c>
    </row>
    <row r="217" spans="1:3">
      <c r="A217">
        <v>826</v>
      </c>
      <c r="B217">
        <v>2021</v>
      </c>
      <c r="C217">
        <v>1.5609999999999999</v>
      </c>
    </row>
    <row r="218" spans="1:3">
      <c r="A218">
        <v>834</v>
      </c>
      <c r="B218">
        <v>2016</v>
      </c>
      <c r="C218" s="16">
        <v>0.124</v>
      </c>
    </row>
    <row r="219" spans="1:3">
      <c r="A219">
        <v>834</v>
      </c>
      <c r="B219">
        <v>2017</v>
      </c>
      <c r="C219">
        <v>2.5310000000000001</v>
      </c>
    </row>
    <row r="220" spans="1:3">
      <c r="A220">
        <v>834</v>
      </c>
      <c r="B220">
        <v>2018</v>
      </c>
      <c r="C220">
        <v>2.7349999999999999</v>
      </c>
    </row>
    <row r="221" spans="1:3">
      <c r="A221">
        <v>834</v>
      </c>
      <c r="B221">
        <v>2019</v>
      </c>
      <c r="C221">
        <v>3.6659999999999999</v>
      </c>
    </row>
    <row r="222" spans="1:3">
      <c r="A222">
        <v>834</v>
      </c>
      <c r="B222">
        <v>2020</v>
      </c>
      <c r="C222">
        <v>44.463999999999999</v>
      </c>
    </row>
    <row r="223" spans="1:3">
      <c r="A223">
        <v>834</v>
      </c>
      <c r="B223">
        <v>2021</v>
      </c>
      <c r="C223">
        <v>27.878</v>
      </c>
    </row>
    <row r="224" spans="1:3">
      <c r="A224">
        <v>840</v>
      </c>
      <c r="B224">
        <v>2016</v>
      </c>
      <c r="C224">
        <v>6.2</v>
      </c>
    </row>
    <row r="225" spans="1:3">
      <c r="A225">
        <v>840</v>
      </c>
      <c r="B225">
        <v>2017</v>
      </c>
      <c r="C225">
        <v>8.6</v>
      </c>
    </row>
    <row r="226" spans="1:3">
      <c r="A226">
        <v>840</v>
      </c>
      <c r="B226">
        <v>2018</v>
      </c>
      <c r="C226">
        <v>9.8000000000000007</v>
      </c>
    </row>
    <row r="227" spans="1:3">
      <c r="A227">
        <v>840</v>
      </c>
      <c r="B227">
        <v>2019</v>
      </c>
      <c r="C227">
        <v>8.6</v>
      </c>
    </row>
    <row r="228" spans="1:3">
      <c r="A228">
        <v>840</v>
      </c>
      <c r="B228">
        <v>2020</v>
      </c>
      <c r="C228">
        <v>1.4</v>
      </c>
    </row>
    <row r="229" spans="1:3">
      <c r="A229">
        <v>840</v>
      </c>
      <c r="B229">
        <v>2021</v>
      </c>
      <c r="C229" s="16">
        <v>0.93899999999999995</v>
      </c>
    </row>
    <row r="230" spans="1:3">
      <c r="A230">
        <v>895</v>
      </c>
      <c r="B230">
        <v>2016</v>
      </c>
      <c r="C230">
        <v>43.417999999999999</v>
      </c>
    </row>
    <row r="231" spans="1:3">
      <c r="A231">
        <v>895</v>
      </c>
      <c r="B231">
        <v>2017</v>
      </c>
      <c r="C231">
        <v>36.633000000000003</v>
      </c>
    </row>
    <row r="232" spans="1:3">
      <c r="A232">
        <v>895</v>
      </c>
      <c r="B232">
        <v>2018</v>
      </c>
      <c r="C232">
        <v>43.072000000000003</v>
      </c>
    </row>
    <row r="233" spans="1:3">
      <c r="A233">
        <v>895</v>
      </c>
      <c r="B233">
        <v>2019</v>
      </c>
      <c r="C233">
        <v>57.723999999999997</v>
      </c>
    </row>
    <row r="234" spans="1:3">
      <c r="A234">
        <v>895</v>
      </c>
      <c r="B234">
        <v>2020</v>
      </c>
      <c r="C234">
        <v>65.356999999999999</v>
      </c>
    </row>
    <row r="235" spans="1:3">
      <c r="A235">
        <v>895</v>
      </c>
      <c r="B235">
        <v>2021</v>
      </c>
      <c r="C235">
        <v>210.078</v>
      </c>
    </row>
    <row r="236" spans="1:3">
      <c r="A236">
        <v>1001</v>
      </c>
      <c r="B236">
        <v>2016</v>
      </c>
      <c r="C236">
        <v>57</v>
      </c>
    </row>
    <row r="237" spans="1:3">
      <c r="A237">
        <v>1001</v>
      </c>
      <c r="B237">
        <v>2017</v>
      </c>
      <c r="C237">
        <v>88</v>
      </c>
    </row>
    <row r="238" spans="1:3">
      <c r="A238">
        <v>1001</v>
      </c>
      <c r="B238">
        <v>2018</v>
      </c>
      <c r="C238">
        <v>135.19999999999999</v>
      </c>
    </row>
    <row r="239" spans="1:3">
      <c r="A239">
        <v>1001</v>
      </c>
      <c r="B239">
        <v>2019</v>
      </c>
      <c r="C239">
        <v>115.2</v>
      </c>
    </row>
    <row r="240" spans="1:3">
      <c r="A240">
        <v>1001</v>
      </c>
      <c r="B240">
        <v>2020</v>
      </c>
      <c r="C240">
        <v>16.600000000000001</v>
      </c>
    </row>
    <row r="241" spans="1:3">
      <c r="A241">
        <v>1001</v>
      </c>
      <c r="B241">
        <v>2021</v>
      </c>
      <c r="C241">
        <v>18.073</v>
      </c>
    </row>
    <row r="242" spans="1:3">
      <c r="A242">
        <v>1003</v>
      </c>
      <c r="B242">
        <v>2016</v>
      </c>
      <c r="C242">
        <v>25.4</v>
      </c>
    </row>
    <row r="243" spans="1:3">
      <c r="A243">
        <v>1003</v>
      </c>
      <c r="B243">
        <v>2017</v>
      </c>
      <c r="C243">
        <v>20.6</v>
      </c>
    </row>
    <row r="244" spans="1:3">
      <c r="A244">
        <v>1003</v>
      </c>
      <c r="B244">
        <v>2018</v>
      </c>
      <c r="C244">
        <v>26.8</v>
      </c>
    </row>
    <row r="245" spans="1:3">
      <c r="A245">
        <v>1003</v>
      </c>
      <c r="B245">
        <v>2019</v>
      </c>
      <c r="C245">
        <v>44.4</v>
      </c>
    </row>
    <row r="246" spans="1:3">
      <c r="A246">
        <v>1003</v>
      </c>
      <c r="B246">
        <v>2020</v>
      </c>
      <c r="C246">
        <v>9.4</v>
      </c>
    </row>
    <row r="247" spans="1:3">
      <c r="A247">
        <v>1003</v>
      </c>
      <c r="B247">
        <v>2021</v>
      </c>
      <c r="C247" s="16">
        <v>0.40699999999999997</v>
      </c>
    </row>
    <row r="248" spans="1:3">
      <c r="A248">
        <v>1007</v>
      </c>
      <c r="B248">
        <v>2016</v>
      </c>
      <c r="C248">
        <v>2.6</v>
      </c>
    </row>
    <row r="249" spans="1:3">
      <c r="A249">
        <v>1007</v>
      </c>
      <c r="B249">
        <v>2017</v>
      </c>
      <c r="C249">
        <v>2.8</v>
      </c>
    </row>
    <row r="250" spans="1:3">
      <c r="A250">
        <v>1007</v>
      </c>
      <c r="B250">
        <v>2018</v>
      </c>
      <c r="C250">
        <v>3.8</v>
      </c>
    </row>
    <row r="251" spans="1:3">
      <c r="A251">
        <v>1007</v>
      </c>
      <c r="B251">
        <v>2019</v>
      </c>
      <c r="C251">
        <v>3</v>
      </c>
    </row>
    <row r="252" spans="1:3">
      <c r="A252">
        <v>1007</v>
      </c>
      <c r="B252">
        <v>2020</v>
      </c>
      <c r="C252" s="14">
        <v>0.8</v>
      </c>
    </row>
    <row r="253" spans="1:3">
      <c r="A253">
        <v>1007</v>
      </c>
      <c r="B253">
        <v>2021</v>
      </c>
      <c r="C253" s="16">
        <v>0.74199999999999999</v>
      </c>
    </row>
  </sheetData>
  <mergeCells count="1">
    <mergeCell ref="E19:L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J30" sqref="J30"/>
    </sheetView>
  </sheetViews>
  <sheetFormatPr defaultRowHeight="15"/>
  <cols>
    <col min="1" max="1" width="14.5703125" style="19" customWidth="1"/>
    <col min="2" max="2" width="14.7109375" style="19" customWidth="1"/>
    <col min="3" max="3" width="9.140625" style="19" customWidth="1"/>
    <col min="4" max="16384" width="9.140625" style="19"/>
  </cols>
  <sheetData>
    <row r="1" spans="1:9">
      <c r="A1" s="19" t="s">
        <v>59</v>
      </c>
      <c r="B1" s="19" t="s">
        <v>60</v>
      </c>
      <c r="C1" s="19" t="s">
        <v>57</v>
      </c>
      <c r="D1" s="19" t="s">
        <v>58</v>
      </c>
    </row>
    <row r="2" spans="1:9">
      <c r="A2" s="19">
        <v>643</v>
      </c>
      <c r="B2" s="19">
        <v>0</v>
      </c>
      <c r="C2" s="19">
        <v>2016</v>
      </c>
      <c r="D2" s="20">
        <v>12395</v>
      </c>
    </row>
    <row r="3" spans="1:9">
      <c r="A3" s="19">
        <v>643</v>
      </c>
      <c r="B3" s="19">
        <v>0</v>
      </c>
      <c r="C3" s="19">
        <v>2017</v>
      </c>
      <c r="D3" s="20">
        <v>13579</v>
      </c>
      <c r="E3" s="20"/>
      <c r="F3" s="20"/>
      <c r="G3" s="20"/>
      <c r="H3" s="20"/>
      <c r="I3" s="20"/>
    </row>
    <row r="4" spans="1:9">
      <c r="A4" s="19">
        <v>643</v>
      </c>
      <c r="B4" s="19">
        <v>0</v>
      </c>
      <c r="C4" s="19">
        <v>2018</v>
      </c>
      <c r="D4" s="20">
        <v>13674</v>
      </c>
      <c r="E4" s="20"/>
      <c r="F4" s="20"/>
      <c r="G4" s="20"/>
      <c r="H4" s="20"/>
      <c r="I4" s="20"/>
    </row>
    <row r="5" spans="1:9">
      <c r="A5" s="19">
        <v>643</v>
      </c>
      <c r="B5" s="19">
        <v>0</v>
      </c>
      <c r="C5" s="19">
        <v>2019</v>
      </c>
      <c r="D5" s="20">
        <v>12690</v>
      </c>
      <c r="E5" s="20"/>
      <c r="F5" s="20"/>
      <c r="G5" s="20"/>
      <c r="H5" s="20"/>
      <c r="I5" s="20"/>
    </row>
    <row r="6" spans="1:9">
      <c r="A6" s="19">
        <v>643</v>
      </c>
      <c r="B6" s="19">
        <v>0</v>
      </c>
      <c r="C6" s="19">
        <v>2020</v>
      </c>
      <c r="D6" s="20">
        <v>12463</v>
      </c>
      <c r="E6" s="20"/>
      <c r="F6" s="20"/>
      <c r="G6" s="20"/>
      <c r="H6" s="20"/>
      <c r="I6" s="20"/>
    </row>
    <row r="7" spans="1:9">
      <c r="A7" s="19">
        <v>643</v>
      </c>
      <c r="B7" s="19">
        <v>0</v>
      </c>
      <c r="C7" s="19">
        <v>2021</v>
      </c>
      <c r="D7" s="20">
        <v>13076</v>
      </c>
      <c r="E7" s="20"/>
      <c r="F7" s="20"/>
      <c r="G7" s="20"/>
      <c r="H7" s="20"/>
      <c r="I7" s="20"/>
    </row>
    <row r="8" spans="1:9">
      <c r="A8" s="19">
        <v>643</v>
      </c>
      <c r="B8" s="19">
        <v>30</v>
      </c>
      <c r="C8" s="19">
        <v>2016</v>
      </c>
      <c r="D8" s="19">
        <v>2646</v>
      </c>
    </row>
    <row r="9" spans="1:9">
      <c r="A9" s="19">
        <v>643</v>
      </c>
      <c r="B9" s="19">
        <v>30</v>
      </c>
      <c r="C9" s="19">
        <v>2017</v>
      </c>
      <c r="D9" s="19">
        <v>3139</v>
      </c>
    </row>
    <row r="10" spans="1:9">
      <c r="A10" s="19">
        <v>643</v>
      </c>
      <c r="B10" s="19">
        <v>30</v>
      </c>
      <c r="C10" s="19">
        <v>2018</v>
      </c>
      <c r="D10" s="19">
        <v>3055</v>
      </c>
    </row>
    <row r="11" spans="1:9">
      <c r="A11" s="19">
        <v>643</v>
      </c>
      <c r="B11" s="19">
        <v>30</v>
      </c>
      <c r="C11" s="19">
        <v>2019</v>
      </c>
      <c r="D11" s="19">
        <v>2703</v>
      </c>
    </row>
    <row r="12" spans="1:9">
      <c r="A12" s="19">
        <v>643</v>
      </c>
      <c r="B12" s="19">
        <v>30</v>
      </c>
      <c r="C12" s="19">
        <v>2020</v>
      </c>
      <c r="D12" s="19">
        <v>2977</v>
      </c>
    </row>
    <row r="13" spans="1:9">
      <c r="A13" s="19">
        <v>643</v>
      </c>
      <c r="B13" s="19">
        <v>30</v>
      </c>
      <c r="C13" s="19">
        <v>2021</v>
      </c>
      <c r="D13" s="19">
        <v>3248</v>
      </c>
    </row>
    <row r="14" spans="1:9">
      <c r="A14" s="19">
        <v>643</v>
      </c>
      <c r="B14" s="19">
        <v>31</v>
      </c>
      <c r="C14" s="19">
        <v>2016</v>
      </c>
      <c r="D14" s="19">
        <v>1623</v>
      </c>
    </row>
    <row r="15" spans="1:9">
      <c r="A15" s="19">
        <v>643</v>
      </c>
      <c r="B15" s="19">
        <v>31</v>
      </c>
      <c r="C15" s="19">
        <v>2017</v>
      </c>
      <c r="D15" s="19">
        <v>1847</v>
      </c>
    </row>
    <row r="16" spans="1:9">
      <c r="A16" s="19">
        <v>643</v>
      </c>
      <c r="B16" s="19">
        <v>31</v>
      </c>
      <c r="C16" s="19">
        <v>2018</v>
      </c>
      <c r="D16" s="19">
        <v>1833</v>
      </c>
    </row>
    <row r="17" spans="1:13">
      <c r="A17" s="19">
        <v>643</v>
      </c>
      <c r="B17" s="19">
        <v>31</v>
      </c>
      <c r="C17" s="19">
        <v>2019</v>
      </c>
      <c r="D17" s="19">
        <v>1605</v>
      </c>
    </row>
    <row r="18" spans="1:13">
      <c r="A18" s="19">
        <v>643</v>
      </c>
      <c r="B18" s="19">
        <v>31</v>
      </c>
      <c r="C18" s="19">
        <v>2020</v>
      </c>
      <c r="D18" s="19">
        <v>1588</v>
      </c>
    </row>
    <row r="19" spans="1:13">
      <c r="A19" s="19">
        <v>643</v>
      </c>
      <c r="B19" s="19">
        <v>31</v>
      </c>
      <c r="C19" s="19">
        <v>2021</v>
      </c>
      <c r="D19" s="19">
        <v>1680</v>
      </c>
      <c r="F19" s="26" t="s">
        <v>70</v>
      </c>
      <c r="G19" s="27"/>
      <c r="H19" s="27"/>
      <c r="I19" s="27"/>
      <c r="J19" s="27"/>
      <c r="K19" s="27"/>
      <c r="L19" s="27"/>
      <c r="M19" s="27"/>
    </row>
    <row r="20" spans="1:13">
      <c r="A20" s="19">
        <v>643</v>
      </c>
      <c r="B20" s="19">
        <v>37</v>
      </c>
      <c r="C20" s="19">
        <v>2016</v>
      </c>
      <c r="D20" s="19">
        <v>1579</v>
      </c>
      <c r="F20" s="27"/>
      <c r="G20" s="27"/>
      <c r="H20" s="27"/>
      <c r="I20" s="27"/>
      <c r="J20" s="27"/>
      <c r="K20" s="27"/>
      <c r="L20" s="27"/>
      <c r="M20" s="27"/>
    </row>
    <row r="21" spans="1:13">
      <c r="A21" s="19">
        <v>643</v>
      </c>
      <c r="B21" s="19">
        <v>37</v>
      </c>
      <c r="C21" s="19">
        <v>2017</v>
      </c>
      <c r="D21" s="19">
        <v>1446</v>
      </c>
      <c r="F21" s="27"/>
      <c r="G21" s="27"/>
      <c r="H21" s="27"/>
      <c r="I21" s="27"/>
      <c r="J21" s="27"/>
      <c r="K21" s="27"/>
      <c r="L21" s="27"/>
      <c r="M21" s="27"/>
    </row>
    <row r="22" spans="1:13">
      <c r="A22" s="19">
        <v>643</v>
      </c>
      <c r="B22" s="19">
        <v>37</v>
      </c>
      <c r="C22" s="19">
        <v>2018</v>
      </c>
      <c r="D22" s="19">
        <v>1554</v>
      </c>
      <c r="F22" s="27"/>
      <c r="G22" s="27"/>
      <c r="H22" s="27"/>
      <c r="I22" s="27"/>
      <c r="J22" s="27"/>
      <c r="K22" s="27"/>
      <c r="L22" s="27"/>
      <c r="M22" s="27"/>
    </row>
    <row r="23" spans="1:13">
      <c r="A23" s="19">
        <v>643</v>
      </c>
      <c r="B23" s="19">
        <v>37</v>
      </c>
      <c r="C23" s="19">
        <v>2019</v>
      </c>
      <c r="D23" s="19">
        <v>1508</v>
      </c>
      <c r="F23" s="27"/>
      <c r="G23" s="27"/>
      <c r="H23" s="27"/>
      <c r="I23" s="27"/>
      <c r="J23" s="27"/>
      <c r="K23" s="27"/>
      <c r="L23" s="27"/>
      <c r="M23" s="27"/>
    </row>
    <row r="24" spans="1:13">
      <c r="A24" s="19">
        <v>643</v>
      </c>
      <c r="B24" s="19">
        <v>37</v>
      </c>
      <c r="C24" s="19">
        <v>2020</v>
      </c>
      <c r="D24" s="19">
        <v>1403</v>
      </c>
      <c r="F24" s="27"/>
      <c r="G24" s="27"/>
      <c r="H24" s="27"/>
      <c r="I24" s="27"/>
      <c r="J24" s="27"/>
      <c r="K24" s="27"/>
      <c r="L24" s="27"/>
      <c r="M24" s="27"/>
    </row>
    <row r="25" spans="1:13">
      <c r="A25" s="19">
        <v>643</v>
      </c>
      <c r="B25" s="19">
        <v>37</v>
      </c>
      <c r="C25" s="19">
        <v>2021</v>
      </c>
      <c r="D25" s="19">
        <v>1421</v>
      </c>
      <c r="F25" s="27"/>
      <c r="G25" s="27"/>
      <c r="H25" s="27"/>
      <c r="I25" s="27"/>
      <c r="J25" s="27"/>
      <c r="K25" s="27"/>
      <c r="L25" s="27"/>
      <c r="M25" s="27"/>
    </row>
    <row r="26" spans="1:13">
      <c r="A26" s="19">
        <v>643</v>
      </c>
      <c r="B26" s="19">
        <v>38</v>
      </c>
      <c r="C26" s="19">
        <v>2016</v>
      </c>
      <c r="D26" s="19">
        <v>341</v>
      </c>
      <c r="F26" s="27"/>
      <c r="G26" s="27"/>
      <c r="H26" s="27"/>
      <c r="I26" s="27"/>
      <c r="J26" s="27"/>
      <c r="K26" s="27"/>
      <c r="L26" s="27"/>
      <c r="M26" s="27"/>
    </row>
    <row r="27" spans="1:13">
      <c r="A27" s="19">
        <v>643</v>
      </c>
      <c r="B27" s="19">
        <v>38</v>
      </c>
      <c r="C27" s="19">
        <v>2017</v>
      </c>
      <c r="D27" s="19">
        <v>340</v>
      </c>
      <c r="F27" s="27"/>
      <c r="G27" s="27"/>
      <c r="H27" s="27"/>
      <c r="I27" s="27"/>
      <c r="J27" s="27"/>
      <c r="K27" s="27"/>
      <c r="L27" s="27"/>
      <c r="M27" s="27"/>
    </row>
    <row r="28" spans="1:13">
      <c r="A28" s="19">
        <v>643</v>
      </c>
      <c r="B28" s="19">
        <v>38</v>
      </c>
      <c r="C28" s="19">
        <v>2018</v>
      </c>
      <c r="D28" s="19">
        <v>331</v>
      </c>
      <c r="F28" s="27"/>
      <c r="G28" s="27"/>
      <c r="H28" s="27"/>
      <c r="I28" s="27"/>
      <c r="J28" s="27"/>
      <c r="K28" s="27"/>
      <c r="L28" s="27"/>
      <c r="M28" s="27"/>
    </row>
    <row r="29" spans="1:13">
      <c r="A29" s="19">
        <v>643</v>
      </c>
      <c r="B29" s="19">
        <v>38</v>
      </c>
      <c r="C29" s="19">
        <v>2019</v>
      </c>
      <c r="D29" s="19">
        <v>324</v>
      </c>
    </row>
    <row r="30" spans="1:13">
      <c r="A30" s="19">
        <v>643</v>
      </c>
      <c r="B30" s="19">
        <v>38</v>
      </c>
      <c r="C30" s="19">
        <v>2020</v>
      </c>
      <c r="D30" s="19">
        <v>265</v>
      </c>
    </row>
    <row r="31" spans="1:13">
      <c r="A31" s="19">
        <v>643</v>
      </c>
      <c r="B31" s="19">
        <v>38</v>
      </c>
      <c r="C31" s="19">
        <v>2021</v>
      </c>
      <c r="D31" s="19">
        <v>288</v>
      </c>
    </row>
    <row r="32" spans="1:13">
      <c r="A32" s="19">
        <v>643</v>
      </c>
      <c r="B32" s="19">
        <v>33</v>
      </c>
      <c r="C32" s="19">
        <v>2016</v>
      </c>
      <c r="D32" s="19">
        <v>2565</v>
      </c>
    </row>
    <row r="33" spans="1:4">
      <c r="A33" s="19">
        <v>643</v>
      </c>
      <c r="B33" s="19">
        <v>33</v>
      </c>
      <c r="C33" s="19">
        <v>2017</v>
      </c>
      <c r="D33" s="19">
        <v>2779</v>
      </c>
    </row>
    <row r="34" spans="1:4">
      <c r="A34" s="19">
        <v>643</v>
      </c>
      <c r="B34" s="19">
        <v>33</v>
      </c>
      <c r="C34" s="19">
        <v>2018</v>
      </c>
      <c r="D34" s="19">
        <v>2890</v>
      </c>
    </row>
    <row r="35" spans="1:4">
      <c r="A35" s="19">
        <v>643</v>
      </c>
      <c r="B35" s="19">
        <v>33</v>
      </c>
      <c r="C35" s="19">
        <v>2019</v>
      </c>
      <c r="D35" s="19">
        <v>2831</v>
      </c>
    </row>
    <row r="36" spans="1:4">
      <c r="A36" s="19">
        <v>643</v>
      </c>
      <c r="B36" s="19">
        <v>33</v>
      </c>
      <c r="C36" s="19">
        <v>2020</v>
      </c>
      <c r="D36" s="19">
        <v>2708</v>
      </c>
    </row>
    <row r="37" spans="1:4">
      <c r="A37" s="19">
        <v>643</v>
      </c>
      <c r="B37" s="19">
        <v>33</v>
      </c>
      <c r="C37" s="19">
        <v>2021</v>
      </c>
      <c r="D37" s="19">
        <v>2773</v>
      </c>
    </row>
    <row r="38" spans="1:4">
      <c r="A38" s="19">
        <v>643</v>
      </c>
      <c r="B38" s="19">
        <v>34</v>
      </c>
      <c r="C38" s="19">
        <v>2016</v>
      </c>
      <c r="D38" s="19">
        <v>1424</v>
      </c>
    </row>
    <row r="39" spans="1:4">
      <c r="A39" s="19">
        <v>643</v>
      </c>
      <c r="B39" s="19">
        <v>34</v>
      </c>
      <c r="C39" s="19">
        <v>2017</v>
      </c>
      <c r="D39" s="19">
        <v>1546</v>
      </c>
    </row>
    <row r="40" spans="1:4">
      <c r="A40" s="19">
        <v>643</v>
      </c>
      <c r="B40" s="19">
        <v>34</v>
      </c>
      <c r="C40" s="19">
        <v>2018</v>
      </c>
      <c r="D40" s="19">
        <v>1464</v>
      </c>
    </row>
    <row r="41" spans="1:4">
      <c r="A41" s="19">
        <v>643</v>
      </c>
      <c r="B41" s="19">
        <v>34</v>
      </c>
      <c r="C41" s="19">
        <v>2019</v>
      </c>
      <c r="D41" s="19">
        <v>1345</v>
      </c>
    </row>
    <row r="42" spans="1:4">
      <c r="A42" s="19">
        <v>643</v>
      </c>
      <c r="B42" s="19">
        <v>34</v>
      </c>
      <c r="C42" s="19">
        <v>2020</v>
      </c>
      <c r="D42" s="19">
        <v>1351</v>
      </c>
    </row>
    <row r="43" spans="1:4">
      <c r="A43" s="19">
        <v>643</v>
      </c>
      <c r="B43" s="19">
        <v>34</v>
      </c>
      <c r="C43" s="19">
        <v>2021</v>
      </c>
      <c r="D43" s="19">
        <v>1435</v>
      </c>
    </row>
    <row r="44" spans="1:4">
      <c r="A44" s="19">
        <v>643</v>
      </c>
      <c r="B44" s="19">
        <v>35</v>
      </c>
      <c r="C44" s="19">
        <v>2016</v>
      </c>
      <c r="D44" s="19">
        <v>1554</v>
      </c>
    </row>
    <row r="45" spans="1:4">
      <c r="A45" s="19">
        <v>643</v>
      </c>
      <c r="B45" s="19">
        <v>35</v>
      </c>
      <c r="C45" s="19">
        <v>2017</v>
      </c>
      <c r="D45" s="19">
        <v>1780</v>
      </c>
    </row>
    <row r="46" spans="1:4">
      <c r="A46" s="19">
        <v>643</v>
      </c>
      <c r="B46" s="19">
        <v>35</v>
      </c>
      <c r="C46" s="19">
        <v>2018</v>
      </c>
      <c r="D46" s="19">
        <v>1797</v>
      </c>
    </row>
    <row r="47" spans="1:4">
      <c r="A47" s="19">
        <v>643</v>
      </c>
      <c r="B47" s="19">
        <v>35</v>
      </c>
      <c r="C47" s="19">
        <v>2019</v>
      </c>
      <c r="D47" s="19">
        <v>1612</v>
      </c>
    </row>
    <row r="48" spans="1:4">
      <c r="A48" s="19">
        <v>643</v>
      </c>
      <c r="B48" s="19">
        <v>35</v>
      </c>
      <c r="C48" s="19">
        <v>2020</v>
      </c>
      <c r="D48" s="19">
        <v>1556</v>
      </c>
    </row>
    <row r="49" spans="1:4">
      <c r="A49" s="19">
        <v>643</v>
      </c>
      <c r="B49" s="19">
        <v>35</v>
      </c>
      <c r="C49" s="19">
        <v>2021</v>
      </c>
      <c r="D49" s="19">
        <v>1648</v>
      </c>
    </row>
    <row r="50" spans="1:4">
      <c r="A50" s="19">
        <v>643</v>
      </c>
      <c r="B50" s="19">
        <v>36</v>
      </c>
      <c r="C50" s="19">
        <v>2016</v>
      </c>
      <c r="D50" s="19">
        <v>663</v>
      </c>
    </row>
    <row r="51" spans="1:4">
      <c r="A51" s="19">
        <v>643</v>
      </c>
      <c r="B51" s="19">
        <v>36</v>
      </c>
      <c r="C51" s="19">
        <v>2017</v>
      </c>
      <c r="D51" s="19">
        <v>702</v>
      </c>
    </row>
    <row r="52" spans="1:4">
      <c r="A52" s="19">
        <v>643</v>
      </c>
      <c r="B52" s="19">
        <v>36</v>
      </c>
      <c r="C52" s="19">
        <v>2018</v>
      </c>
      <c r="D52" s="19">
        <v>750</v>
      </c>
    </row>
    <row r="53" spans="1:4">
      <c r="A53" s="19">
        <v>643</v>
      </c>
      <c r="B53" s="19">
        <v>36</v>
      </c>
      <c r="C53" s="19">
        <v>2019</v>
      </c>
      <c r="D53" s="19">
        <v>762</v>
      </c>
    </row>
    <row r="54" spans="1:4">
      <c r="A54" s="19">
        <v>643</v>
      </c>
      <c r="B54" s="19">
        <v>36</v>
      </c>
      <c r="C54" s="19">
        <v>2020</v>
      </c>
      <c r="D54" s="19">
        <v>615</v>
      </c>
    </row>
    <row r="55" spans="1:4">
      <c r="A55" s="19">
        <v>643</v>
      </c>
      <c r="B55" s="19">
        <v>36</v>
      </c>
      <c r="C55" s="19">
        <v>2021</v>
      </c>
      <c r="D55" s="19">
        <v>583</v>
      </c>
    </row>
  </sheetData>
  <mergeCells count="1">
    <mergeCell ref="F19:M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L38" sqref="L38"/>
    </sheetView>
  </sheetViews>
  <sheetFormatPr defaultRowHeight="15"/>
  <cols>
    <col min="1" max="1" width="8.5703125" style="19" customWidth="1"/>
    <col min="2" max="2" width="16" style="19" customWidth="1"/>
    <col min="3" max="3" width="17.42578125" style="19" customWidth="1"/>
    <col min="4" max="4" width="12.85546875" style="19" customWidth="1"/>
    <col min="5" max="16384" width="9.140625" style="19"/>
  </cols>
  <sheetData>
    <row r="1" spans="1:3" ht="30">
      <c r="A1" s="24" t="s">
        <v>63</v>
      </c>
      <c r="B1" s="24" t="s">
        <v>71</v>
      </c>
      <c r="C1" s="24" t="s">
        <v>72</v>
      </c>
    </row>
    <row r="2" spans="1:3">
      <c r="A2" s="23">
        <v>2016</v>
      </c>
      <c r="B2" s="23">
        <f>13412.6*1000</f>
        <v>13412600</v>
      </c>
      <c r="C2" s="21">
        <v>12395</v>
      </c>
    </row>
    <row r="3" spans="1:3">
      <c r="A3" s="23">
        <v>2017</v>
      </c>
      <c r="B3" s="23">
        <f>17830.8*1000</f>
        <v>17830800</v>
      </c>
      <c r="C3" s="21">
        <v>13579</v>
      </c>
    </row>
    <row r="4" spans="1:3">
      <c r="A4" s="23">
        <v>2018</v>
      </c>
      <c r="B4" s="23">
        <f>17721.8*1000</f>
        <v>17721800</v>
      </c>
      <c r="C4" s="21">
        <v>13674</v>
      </c>
    </row>
    <row r="5" spans="1:3">
      <c r="A5" s="23">
        <v>2019</v>
      </c>
      <c r="B5" s="23">
        <f>23651.6*1000</f>
        <v>23651600</v>
      </c>
      <c r="C5" s="21">
        <v>12690</v>
      </c>
    </row>
    <row r="6" spans="1:3">
      <c r="A6" s="23">
        <v>2020</v>
      </c>
      <c r="B6" s="23">
        <f>12925.2*1000</f>
        <v>12925200</v>
      </c>
      <c r="C6" s="21">
        <v>12463</v>
      </c>
    </row>
    <row r="7" spans="1:3">
      <c r="A7" s="23">
        <v>2021</v>
      </c>
      <c r="B7" s="23">
        <f>10458.179*1000</f>
        <v>10458179</v>
      </c>
      <c r="C7" s="21">
        <v>13076</v>
      </c>
    </row>
    <row r="26" spans="1:9">
      <c r="A26" s="30" t="s">
        <v>67</v>
      </c>
      <c r="B26" s="30"/>
      <c r="C26" s="30"/>
      <c r="D26" s="30"/>
      <c r="E26" s="30"/>
      <c r="F26" s="30"/>
      <c r="G26" s="30"/>
    </row>
    <row r="27" spans="1:9">
      <c r="A27" s="29"/>
      <c r="B27" s="29"/>
      <c r="C27" s="29"/>
      <c r="D27" s="29"/>
      <c r="E27" s="29"/>
      <c r="F27" s="29"/>
      <c r="G27" s="29"/>
    </row>
    <row r="28" spans="1:9">
      <c r="A28" s="28" t="s">
        <v>64</v>
      </c>
      <c r="B28" s="28"/>
      <c r="C28" s="28"/>
      <c r="D28" s="28"/>
      <c r="E28" s="28"/>
      <c r="F28" s="28"/>
      <c r="G28" s="29"/>
    </row>
    <row r="30" spans="1:9" ht="30" customHeight="1">
      <c r="A30" s="26" t="s">
        <v>69</v>
      </c>
      <c r="B30" s="26"/>
      <c r="C30" s="26"/>
      <c r="D30" s="26"/>
      <c r="E30" s="26"/>
      <c r="F30" s="26"/>
      <c r="G30" s="26"/>
      <c r="H30" s="26"/>
      <c r="I30" s="26"/>
    </row>
    <row r="31" spans="1:9">
      <c r="C31" s="22"/>
      <c r="D31" s="22"/>
    </row>
    <row r="32" spans="1:9">
      <c r="A32" s="25" t="s">
        <v>66</v>
      </c>
      <c r="B32" s="25"/>
      <c r="C32" s="19">
        <f>CORREL(B2:B7,C2:C7)</f>
        <v>0.2013497431209656</v>
      </c>
    </row>
    <row r="34" spans="1:9" ht="30" customHeight="1">
      <c r="A34" s="26" t="s">
        <v>68</v>
      </c>
      <c r="B34" s="26"/>
      <c r="C34" s="26"/>
      <c r="D34" s="26"/>
      <c r="E34" s="26"/>
      <c r="F34" s="26"/>
      <c r="G34" s="26"/>
      <c r="H34" s="26"/>
      <c r="I34" s="26"/>
    </row>
    <row r="36" spans="1:9" ht="45" customHeight="1">
      <c r="A36" s="26" t="s">
        <v>73</v>
      </c>
      <c r="B36" s="26"/>
      <c r="C36" s="26"/>
      <c r="D36" s="26"/>
      <c r="E36" s="26"/>
      <c r="F36" s="26"/>
      <c r="G36" s="26"/>
      <c r="H36" s="26"/>
      <c r="I36" s="26"/>
    </row>
  </sheetData>
  <mergeCells count="5">
    <mergeCell ref="A36:I36"/>
    <mergeCell ref="A28:F28"/>
    <mergeCell ref="A32:B32"/>
    <mergeCell ref="A30:I30"/>
    <mergeCell ref="A34:I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K8" sqref="K8"/>
    </sheetView>
  </sheetViews>
  <sheetFormatPr defaultRowHeight="15"/>
  <cols>
    <col min="1" max="1" width="29.140625" customWidth="1"/>
    <col min="2" max="7" width="10.42578125" customWidth="1"/>
  </cols>
  <sheetData>
    <row r="1" spans="1:7" ht="21.75" customHeight="1">
      <c r="A1" s="1" t="s">
        <v>54</v>
      </c>
    </row>
    <row r="2" spans="1:7" ht="20.25" customHeight="1">
      <c r="A2" s="2" t="s">
        <v>0</v>
      </c>
    </row>
    <row r="3" spans="1:7" ht="20.25" customHeight="1">
      <c r="A3" s="3" t="s">
        <v>1</v>
      </c>
      <c r="B3" s="4">
        <v>2016</v>
      </c>
      <c r="C3" s="4">
        <v>2017</v>
      </c>
      <c r="D3" s="4">
        <v>2018</v>
      </c>
      <c r="E3" s="4">
        <v>2019</v>
      </c>
      <c r="F3" s="4">
        <v>2020</v>
      </c>
      <c r="G3" s="4">
        <v>2021</v>
      </c>
    </row>
    <row r="4" spans="1:7" ht="18" customHeight="1">
      <c r="A4" s="5" t="s">
        <v>2</v>
      </c>
      <c r="B4" s="6">
        <v>13412.6</v>
      </c>
      <c r="C4" s="6">
        <v>17830.8</v>
      </c>
      <c r="D4" s="6">
        <v>17721.8</v>
      </c>
      <c r="E4" s="6">
        <v>23651.599999999999</v>
      </c>
      <c r="F4" s="6">
        <v>12925.2</v>
      </c>
      <c r="G4" s="6">
        <v>10458.179</v>
      </c>
    </row>
    <row r="5" spans="1:7" ht="18" customHeight="1">
      <c r="A5" s="5" t="s">
        <v>3</v>
      </c>
      <c r="B5" s="6">
        <v>0.4</v>
      </c>
      <c r="C5" s="6">
        <v>0.4</v>
      </c>
      <c r="D5" s="6">
        <v>0.4</v>
      </c>
      <c r="E5" s="6">
        <v>0.2</v>
      </c>
      <c r="F5" s="6">
        <v>0.04</v>
      </c>
      <c r="G5" s="6">
        <v>0.125</v>
      </c>
    </row>
    <row r="6" spans="1:7" ht="18" customHeight="1">
      <c r="A6" s="5" t="s">
        <v>4</v>
      </c>
      <c r="B6" s="6">
        <v>15</v>
      </c>
      <c r="C6" s="6">
        <v>19.2</v>
      </c>
      <c r="D6" s="6">
        <v>24.2</v>
      </c>
      <c r="E6" s="6">
        <v>27</v>
      </c>
      <c r="F6" s="6">
        <v>7.4</v>
      </c>
      <c r="G6" s="6">
        <v>1.1240000000000001</v>
      </c>
    </row>
    <row r="7" spans="1:7" ht="18" customHeight="1">
      <c r="A7" s="5" t="s">
        <v>5</v>
      </c>
      <c r="B7" s="6">
        <v>0.8</v>
      </c>
      <c r="C7" s="6">
        <v>0.6</v>
      </c>
      <c r="D7" s="6">
        <v>0.6</v>
      </c>
      <c r="E7" s="6">
        <v>0.8</v>
      </c>
      <c r="F7" s="6">
        <v>0.2</v>
      </c>
      <c r="G7" s="6">
        <v>8.7999999999999995E-2</v>
      </c>
    </row>
    <row r="8" spans="1:7" ht="18" customHeight="1">
      <c r="A8" s="5" t="s">
        <v>6</v>
      </c>
      <c r="B8" s="6">
        <v>212.2</v>
      </c>
      <c r="C8" s="6">
        <v>168.4</v>
      </c>
      <c r="D8" s="6">
        <v>101.4</v>
      </c>
      <c r="E8" s="6">
        <v>86</v>
      </c>
      <c r="F8" s="6">
        <v>19.8</v>
      </c>
      <c r="G8" s="6">
        <v>6.7830000000000004</v>
      </c>
    </row>
    <row r="9" spans="1:7" ht="18" customHeight="1">
      <c r="A9" s="5" t="s">
        <v>7</v>
      </c>
      <c r="B9" s="6">
        <v>0.8</v>
      </c>
      <c r="C9" s="6">
        <v>0.8</v>
      </c>
      <c r="D9" s="6">
        <v>1</v>
      </c>
      <c r="E9" s="6">
        <v>1.2</v>
      </c>
      <c r="F9" s="6">
        <v>0.2</v>
      </c>
      <c r="G9" s="6">
        <v>5.8999999999999997E-2</v>
      </c>
    </row>
    <row r="10" spans="1:7" ht="27.75" customHeight="1">
      <c r="A10" s="5" t="s">
        <v>8</v>
      </c>
      <c r="B10" s="6">
        <v>586</v>
      </c>
      <c r="C10" s="6">
        <v>1029.4000000000001</v>
      </c>
      <c r="D10" s="6">
        <v>957.8</v>
      </c>
      <c r="E10" s="6">
        <v>919</v>
      </c>
      <c r="F10" s="6">
        <v>75.2</v>
      </c>
      <c r="G10" s="6">
        <v>1.377</v>
      </c>
    </row>
    <row r="11" spans="1:7" ht="18" customHeight="1">
      <c r="A11" s="5" t="s">
        <v>9</v>
      </c>
      <c r="B11" s="6">
        <v>26.6</v>
      </c>
      <c r="C11" s="6">
        <v>20.8</v>
      </c>
      <c r="D11" s="6">
        <v>11.6</v>
      </c>
      <c r="E11" s="6">
        <v>23.6</v>
      </c>
      <c r="F11" s="6">
        <v>0.4</v>
      </c>
      <c r="G11" s="6">
        <v>5.3659999999999997</v>
      </c>
    </row>
    <row r="12" spans="1:7" ht="18" customHeight="1">
      <c r="A12" s="5" t="s">
        <v>10</v>
      </c>
      <c r="B12" s="6">
        <v>13.510999999999999</v>
      </c>
      <c r="C12" s="6">
        <v>26.89</v>
      </c>
      <c r="D12" s="6">
        <v>28.704999999999998</v>
      </c>
      <c r="E12" s="6">
        <v>53.487000000000002</v>
      </c>
      <c r="F12" s="6">
        <v>32.091000000000001</v>
      </c>
      <c r="G12" s="6">
        <v>68.956999999999994</v>
      </c>
    </row>
    <row r="13" spans="1:7" ht="18" customHeight="1">
      <c r="A13" s="5" t="s">
        <v>11</v>
      </c>
      <c r="B13" s="6">
        <v>448.8</v>
      </c>
      <c r="C13" s="6">
        <v>323.39999999999998</v>
      </c>
      <c r="D13" s="6">
        <v>304.2</v>
      </c>
      <c r="E13" s="6">
        <v>544</v>
      </c>
      <c r="F13" s="6">
        <v>40</v>
      </c>
      <c r="G13" s="6">
        <v>297.923</v>
      </c>
    </row>
    <row r="14" spans="1:7" ht="18" customHeight="1">
      <c r="A14" s="5" t="s">
        <v>12</v>
      </c>
      <c r="B14" s="6">
        <v>155.6</v>
      </c>
      <c r="C14" s="6">
        <v>184</v>
      </c>
      <c r="D14" s="6">
        <v>145.80000000000001</v>
      </c>
      <c r="E14" s="6">
        <v>153.80000000000001</v>
      </c>
      <c r="F14" s="6">
        <v>51.4</v>
      </c>
      <c r="G14" s="6">
        <v>1.766</v>
      </c>
    </row>
    <row r="15" spans="1:7" ht="18" customHeight="1">
      <c r="A15" s="5" t="s">
        <v>13</v>
      </c>
      <c r="B15" s="6">
        <v>30.463999999999999</v>
      </c>
      <c r="C15" s="6">
        <v>71.388000000000005</v>
      </c>
      <c r="D15" s="6">
        <v>61.808</v>
      </c>
      <c r="E15" s="6">
        <v>64.084000000000003</v>
      </c>
      <c r="F15" s="6">
        <v>29.651</v>
      </c>
      <c r="G15" s="6">
        <v>84.576999999999998</v>
      </c>
    </row>
    <row r="16" spans="1:7" ht="18" customHeight="1">
      <c r="A16" s="5" t="s">
        <v>14</v>
      </c>
      <c r="B16" s="6">
        <v>61.4</v>
      </c>
      <c r="C16" s="6">
        <v>26</v>
      </c>
      <c r="D16" s="6">
        <v>32.4</v>
      </c>
      <c r="E16" s="6">
        <v>60.8</v>
      </c>
      <c r="F16" s="6">
        <v>6.2</v>
      </c>
      <c r="G16" s="6">
        <v>0.45700000000000002</v>
      </c>
    </row>
    <row r="17" spans="1:7" ht="18" customHeight="1">
      <c r="A17" s="5" t="s">
        <v>15</v>
      </c>
      <c r="B17" s="6">
        <v>72.599999999999994</v>
      </c>
      <c r="C17" s="6">
        <v>74.2</v>
      </c>
      <c r="D17" s="6">
        <v>71.400000000000006</v>
      </c>
      <c r="E17" s="6">
        <v>72.8</v>
      </c>
      <c r="F17" s="6">
        <v>19.600000000000001</v>
      </c>
      <c r="G17" s="6">
        <v>1.242</v>
      </c>
    </row>
    <row r="18" spans="1:7" ht="18" customHeight="1">
      <c r="A18" s="5" t="s">
        <v>16</v>
      </c>
      <c r="B18" s="6">
        <v>46.4</v>
      </c>
      <c r="C18" s="6">
        <v>36</v>
      </c>
      <c r="D18" s="6">
        <v>41.6</v>
      </c>
      <c r="E18" s="6">
        <v>33.6</v>
      </c>
      <c r="F18" s="6">
        <v>5.6</v>
      </c>
      <c r="G18" s="6">
        <v>1.403</v>
      </c>
    </row>
    <row r="19" spans="1:7" ht="18" customHeight="1">
      <c r="A19" s="5" t="s">
        <v>17</v>
      </c>
      <c r="B19" s="6">
        <v>961</v>
      </c>
      <c r="C19" s="6">
        <v>634.4</v>
      </c>
      <c r="D19" s="6">
        <v>561</v>
      </c>
      <c r="E19" s="6">
        <v>626.6</v>
      </c>
      <c r="F19" s="6">
        <v>29</v>
      </c>
      <c r="G19" s="6">
        <v>26.666</v>
      </c>
    </row>
    <row r="20" spans="1:7" ht="18" customHeight="1">
      <c r="A20" s="5" t="s">
        <v>18</v>
      </c>
      <c r="B20" s="6">
        <v>195.6</v>
      </c>
      <c r="C20" s="6">
        <v>243</v>
      </c>
      <c r="D20" s="6">
        <v>178.6</v>
      </c>
      <c r="E20" s="6">
        <v>217.8</v>
      </c>
      <c r="F20" s="6">
        <v>113</v>
      </c>
      <c r="G20" s="6">
        <v>2.0710000000000002</v>
      </c>
    </row>
    <row r="21" spans="1:7" ht="18" customHeight="1">
      <c r="A21" s="5" t="s">
        <v>19</v>
      </c>
      <c r="B21" s="6">
        <v>56</v>
      </c>
      <c r="C21" s="6">
        <v>41.6</v>
      </c>
      <c r="D21" s="6">
        <v>33.200000000000003</v>
      </c>
      <c r="E21" s="6">
        <v>45</v>
      </c>
      <c r="F21" s="6">
        <v>17.399999999999999</v>
      </c>
      <c r="G21" s="6">
        <v>2.177</v>
      </c>
    </row>
    <row r="22" spans="1:7" ht="18" customHeight="1">
      <c r="A22" s="5" t="s">
        <v>20</v>
      </c>
      <c r="B22" s="6">
        <v>291</v>
      </c>
      <c r="C22" s="6">
        <v>211.8</v>
      </c>
      <c r="D22" s="6">
        <v>210.8</v>
      </c>
      <c r="E22" s="6">
        <v>294.8</v>
      </c>
      <c r="F22" s="6">
        <v>40.6</v>
      </c>
      <c r="G22" s="6">
        <v>6.944</v>
      </c>
    </row>
    <row r="23" spans="1:7" ht="18" customHeight="1">
      <c r="A23" s="5" t="s">
        <v>21</v>
      </c>
      <c r="B23" s="6">
        <v>11.8</v>
      </c>
      <c r="C23" s="6">
        <v>12.8</v>
      </c>
      <c r="D23" s="6">
        <v>13.4</v>
      </c>
      <c r="E23" s="6">
        <v>13.6</v>
      </c>
      <c r="F23" s="6">
        <v>2.4</v>
      </c>
      <c r="G23" s="6">
        <v>0.04</v>
      </c>
    </row>
    <row r="24" spans="1:7" ht="18" customHeight="1">
      <c r="A24" s="5" t="s">
        <v>22</v>
      </c>
      <c r="B24" s="6">
        <v>6.6</v>
      </c>
      <c r="C24" s="6">
        <v>6.2</v>
      </c>
      <c r="D24" s="6">
        <v>6.2</v>
      </c>
      <c r="E24" s="6">
        <v>5.6</v>
      </c>
      <c r="F24" s="6">
        <v>1</v>
      </c>
      <c r="G24" s="6">
        <v>0.10299999999999999</v>
      </c>
    </row>
    <row r="25" spans="1:7" ht="18" customHeight="1">
      <c r="A25" s="5" t="s">
        <v>23</v>
      </c>
      <c r="B25" s="6">
        <v>5.0339999999999998</v>
      </c>
      <c r="C25" s="6">
        <v>12.801</v>
      </c>
      <c r="D25" s="6">
        <v>13.315</v>
      </c>
      <c r="E25" s="6">
        <v>19.693999999999999</v>
      </c>
      <c r="F25" s="6">
        <v>23.978000000000002</v>
      </c>
      <c r="G25" s="6">
        <v>65.662999999999997</v>
      </c>
    </row>
    <row r="26" spans="1:7" ht="18" customHeight="1">
      <c r="A26" s="5" t="s">
        <v>24</v>
      </c>
      <c r="B26" s="6">
        <v>6.7229999999999999</v>
      </c>
      <c r="C26" s="6">
        <v>5.0359999999999996</v>
      </c>
      <c r="D26" s="6">
        <v>8.6639999999999997</v>
      </c>
      <c r="E26" s="6">
        <v>13.62</v>
      </c>
      <c r="F26" s="6">
        <v>6.657</v>
      </c>
      <c r="G26" s="6">
        <v>21.06</v>
      </c>
    </row>
    <row r="27" spans="1:7" ht="18" customHeight="1">
      <c r="A27" s="5" t="s">
        <v>25</v>
      </c>
      <c r="B27" s="6">
        <v>67.599999999999994</v>
      </c>
      <c r="C27" s="6">
        <v>51</v>
      </c>
      <c r="D27" s="6">
        <v>41</v>
      </c>
      <c r="E27" s="6">
        <v>89.8</v>
      </c>
      <c r="F27" s="6">
        <v>3.4</v>
      </c>
      <c r="G27" s="6">
        <v>1.8280000000000001</v>
      </c>
    </row>
    <row r="28" spans="1:7" ht="18" customHeight="1">
      <c r="A28" s="5" t="s">
        <v>26</v>
      </c>
      <c r="B28" s="6">
        <v>4</v>
      </c>
      <c r="C28" s="6">
        <v>5.8</v>
      </c>
      <c r="D28" s="6">
        <v>6</v>
      </c>
      <c r="E28" s="6">
        <v>4.8</v>
      </c>
      <c r="F28" s="6">
        <v>1.2</v>
      </c>
      <c r="G28" s="6">
        <v>4.5999999999999999E-2</v>
      </c>
    </row>
    <row r="29" spans="1:7" ht="18" customHeight="1">
      <c r="A29" s="5" t="s">
        <v>27</v>
      </c>
      <c r="B29" s="6">
        <v>6.8</v>
      </c>
      <c r="C29" s="6">
        <v>14.6</v>
      </c>
      <c r="D29" s="6">
        <v>32.200000000000003</v>
      </c>
      <c r="E29" s="6">
        <v>13</v>
      </c>
      <c r="F29" s="6">
        <v>2.4</v>
      </c>
      <c r="G29" s="6">
        <v>0.16500000000000001</v>
      </c>
    </row>
    <row r="30" spans="1:7" ht="18" customHeight="1">
      <c r="A30" s="5" t="s">
        <v>28</v>
      </c>
      <c r="B30" s="6">
        <v>6568.4</v>
      </c>
      <c r="C30" s="6">
        <v>6570.8</v>
      </c>
      <c r="D30" s="6">
        <v>6749.2</v>
      </c>
      <c r="E30" s="6">
        <v>8746.2000000000007</v>
      </c>
      <c r="F30" s="6">
        <v>8253.6</v>
      </c>
      <c r="G30" s="6">
        <v>5994.7359999999999</v>
      </c>
    </row>
    <row r="31" spans="1:7" ht="18" customHeight="1">
      <c r="A31" s="5" t="s">
        <v>29</v>
      </c>
      <c r="B31" s="6">
        <v>480.6</v>
      </c>
      <c r="C31" s="6">
        <v>719.2</v>
      </c>
      <c r="D31" s="6">
        <v>603.6</v>
      </c>
      <c r="E31" s="6">
        <v>559.4</v>
      </c>
      <c r="F31" s="6">
        <v>162.6</v>
      </c>
      <c r="G31" s="6">
        <v>2.9929999999999999</v>
      </c>
    </row>
    <row r="32" spans="1:7" ht="18" customHeight="1">
      <c r="A32" s="5" t="s">
        <v>30</v>
      </c>
      <c r="B32" s="6">
        <v>295.2</v>
      </c>
      <c r="C32" s="6">
        <v>318.39999999999998</v>
      </c>
      <c r="D32" s="6">
        <v>290.8</v>
      </c>
      <c r="E32" s="6">
        <v>372.2</v>
      </c>
      <c r="F32" s="6">
        <v>26.8</v>
      </c>
      <c r="G32" s="6">
        <v>6.6849999999999996</v>
      </c>
    </row>
    <row r="33" spans="1:7" ht="18" customHeight="1">
      <c r="A33" s="5" t="s">
        <v>31</v>
      </c>
      <c r="B33" s="6">
        <v>13.2</v>
      </c>
      <c r="C33" s="6">
        <v>8.1999999999999993</v>
      </c>
      <c r="D33" s="6">
        <v>11.4</v>
      </c>
      <c r="E33" s="6">
        <v>21.6</v>
      </c>
      <c r="F33" s="6">
        <v>2.2000000000000002</v>
      </c>
      <c r="G33" s="6">
        <v>5.0999999999999997E-2</v>
      </c>
    </row>
    <row r="34" spans="1:7" ht="18" customHeight="1">
      <c r="A34" s="5" t="s">
        <v>32</v>
      </c>
      <c r="B34" s="6">
        <v>889.8</v>
      </c>
      <c r="C34" s="6">
        <v>1152.4000000000001</v>
      </c>
      <c r="D34" s="6">
        <v>1081</v>
      </c>
      <c r="E34" s="6">
        <v>1100.4000000000001</v>
      </c>
      <c r="F34" s="6">
        <v>431.2</v>
      </c>
      <c r="G34" s="6">
        <v>23.631</v>
      </c>
    </row>
    <row r="35" spans="1:7" ht="18" customHeight="1">
      <c r="A35" s="5" t="s">
        <v>33</v>
      </c>
      <c r="B35" s="6">
        <v>207.4</v>
      </c>
      <c r="C35" s="6">
        <v>439</v>
      </c>
      <c r="D35" s="6">
        <v>472.6</v>
      </c>
      <c r="E35" s="6">
        <v>632.6</v>
      </c>
      <c r="F35" s="6">
        <v>320.60000000000002</v>
      </c>
      <c r="G35" s="6">
        <v>260.85500000000002</v>
      </c>
    </row>
    <row r="36" spans="1:7" ht="18" customHeight="1">
      <c r="A36" s="5" t="s">
        <v>34</v>
      </c>
      <c r="B36" s="6">
        <v>590.6</v>
      </c>
      <c r="C36" s="6">
        <v>566.4</v>
      </c>
      <c r="D36" s="6">
        <v>469.4</v>
      </c>
      <c r="E36" s="6">
        <v>645</v>
      </c>
      <c r="F36" s="6">
        <v>17.399999999999999</v>
      </c>
      <c r="G36" s="6">
        <v>66.474000000000004</v>
      </c>
    </row>
    <row r="37" spans="1:7" ht="18" customHeight="1">
      <c r="A37" s="5" t="s">
        <v>35</v>
      </c>
      <c r="B37" s="6">
        <v>632.79999999999995</v>
      </c>
      <c r="C37" s="6">
        <v>4191.2</v>
      </c>
      <c r="D37" s="6">
        <v>4424.3999999999996</v>
      </c>
      <c r="E37" s="6">
        <v>7352.2</v>
      </c>
      <c r="F37" s="6">
        <v>2710</v>
      </c>
      <c r="G37" s="6">
        <v>2501.922</v>
      </c>
    </row>
    <row r="38" spans="1:7" ht="18" customHeight="1">
      <c r="A38" s="5" t="s">
        <v>36</v>
      </c>
      <c r="B38" s="6">
        <v>15.6</v>
      </c>
      <c r="C38" s="6">
        <v>4.8</v>
      </c>
      <c r="D38" s="6">
        <v>32.799999999999997</v>
      </c>
      <c r="E38" s="6">
        <v>73.2</v>
      </c>
      <c r="F38" s="6">
        <v>16.2</v>
      </c>
      <c r="G38" s="6">
        <v>695.43899999999996</v>
      </c>
    </row>
    <row r="39" spans="1:7" ht="27.75" customHeight="1">
      <c r="A39" s="5" t="s">
        <v>37</v>
      </c>
      <c r="B39" s="6">
        <v>6</v>
      </c>
      <c r="C39" s="6">
        <v>13.8</v>
      </c>
      <c r="D39" s="6">
        <v>16.600000000000001</v>
      </c>
      <c r="E39" s="6">
        <v>16</v>
      </c>
      <c r="F39" s="6">
        <v>2.8</v>
      </c>
      <c r="G39" s="6">
        <v>1.5609999999999999</v>
      </c>
    </row>
    <row r="40" spans="1:7" ht="18" customHeight="1">
      <c r="A40" s="5" t="s">
        <v>38</v>
      </c>
      <c r="B40" s="6">
        <v>0.124</v>
      </c>
      <c r="C40" s="6">
        <v>2.5310000000000001</v>
      </c>
      <c r="D40" s="6">
        <v>2.7349999999999999</v>
      </c>
      <c r="E40" s="6">
        <v>3.6659999999999999</v>
      </c>
      <c r="F40" s="6">
        <v>44.463999999999999</v>
      </c>
      <c r="G40" s="6">
        <v>27.878</v>
      </c>
    </row>
    <row r="41" spans="1:7" ht="18" customHeight="1">
      <c r="A41" s="5" t="s">
        <v>39</v>
      </c>
      <c r="B41" s="6">
        <v>6.2</v>
      </c>
      <c r="C41" s="6">
        <v>8.6</v>
      </c>
      <c r="D41" s="6">
        <v>9.8000000000000007</v>
      </c>
      <c r="E41" s="6">
        <v>8.6</v>
      </c>
      <c r="F41" s="6">
        <v>1.4</v>
      </c>
      <c r="G41" s="6">
        <v>0.93899999999999995</v>
      </c>
    </row>
    <row r="42" spans="1:7" ht="18" customHeight="1">
      <c r="A42" s="5" t="s">
        <v>40</v>
      </c>
      <c r="B42" s="6">
        <v>43.417999999999999</v>
      </c>
      <c r="C42" s="6">
        <v>36.633000000000003</v>
      </c>
      <c r="D42" s="6">
        <v>43.072000000000003</v>
      </c>
      <c r="E42" s="6">
        <v>57.723999999999997</v>
      </c>
      <c r="F42" s="6">
        <v>65.356999999999999</v>
      </c>
      <c r="G42" s="6">
        <v>210.078</v>
      </c>
    </row>
    <row r="43" spans="1:7" ht="18" customHeight="1">
      <c r="A43" s="5" t="s">
        <v>41</v>
      </c>
      <c r="B43" s="6">
        <v>57</v>
      </c>
      <c r="C43" s="6">
        <v>88</v>
      </c>
      <c r="D43" s="6">
        <v>135.19999999999999</v>
      </c>
      <c r="E43" s="6">
        <v>115.2</v>
      </c>
      <c r="F43" s="6">
        <v>16.600000000000001</v>
      </c>
      <c r="G43" s="6">
        <v>18.073</v>
      </c>
    </row>
    <row r="44" spans="1:7" ht="18" customHeight="1">
      <c r="A44" s="5" t="s">
        <v>42</v>
      </c>
      <c r="B44" s="6">
        <v>25.4</v>
      </c>
      <c r="C44" s="6">
        <v>20.6</v>
      </c>
      <c r="D44" s="6">
        <v>26.8</v>
      </c>
      <c r="E44" s="6">
        <v>44.4</v>
      </c>
      <c r="F44" s="6">
        <v>9.4</v>
      </c>
      <c r="G44" s="6">
        <v>0.40699999999999997</v>
      </c>
    </row>
    <row r="45" spans="1:7" ht="18" customHeight="1">
      <c r="A45" s="5" t="s">
        <v>43</v>
      </c>
      <c r="B45" s="6">
        <v>2.6</v>
      </c>
      <c r="C45" s="6">
        <v>2.8</v>
      </c>
      <c r="D45" s="6">
        <v>3.8</v>
      </c>
      <c r="E45" s="6">
        <v>3</v>
      </c>
      <c r="F45" s="6">
        <v>0.8</v>
      </c>
      <c r="G45" s="6">
        <v>0.74199999999999999</v>
      </c>
    </row>
    <row r="48" spans="1:7" ht="56.25">
      <c r="A48" s="18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3" sqref="E23"/>
    </sheetView>
  </sheetViews>
  <sheetFormatPr defaultRowHeight="15"/>
  <cols>
    <col min="1" max="1" width="31.140625" customWidth="1"/>
    <col min="2" max="2" width="18" customWidth="1"/>
    <col min="3" max="3" width="18.140625" customWidth="1"/>
    <col min="4" max="7" width="18" customWidth="1"/>
  </cols>
  <sheetData>
    <row r="1" spans="1:7" ht="21.75" customHeight="1">
      <c r="A1" s="7" t="s">
        <v>55</v>
      </c>
    </row>
    <row r="2" spans="1:7" ht="20.25" customHeight="1">
      <c r="A2" s="2" t="s">
        <v>0</v>
      </c>
      <c r="B2" s="8"/>
    </row>
    <row r="3" spans="1:7" ht="20.25" customHeight="1">
      <c r="A3" s="3" t="s">
        <v>1</v>
      </c>
      <c r="B3" s="9">
        <v>2016</v>
      </c>
      <c r="C3" s="9">
        <v>2017</v>
      </c>
      <c r="D3" s="9">
        <v>2018</v>
      </c>
      <c r="E3" s="9">
        <v>2019</v>
      </c>
      <c r="F3" s="9">
        <v>2020</v>
      </c>
      <c r="G3" s="9">
        <v>2021</v>
      </c>
    </row>
    <row r="4" spans="1:7">
      <c r="A4" s="10" t="s">
        <v>44</v>
      </c>
      <c r="B4" s="11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</row>
    <row r="5" spans="1:7">
      <c r="A5" s="5" t="s">
        <v>45</v>
      </c>
      <c r="B5" s="12">
        <v>12395</v>
      </c>
      <c r="C5" s="12">
        <v>13579</v>
      </c>
      <c r="D5" s="12">
        <v>13674</v>
      </c>
      <c r="E5" s="12">
        <v>12690</v>
      </c>
      <c r="F5" s="12">
        <v>12463</v>
      </c>
      <c r="G5" s="12">
        <v>13076</v>
      </c>
    </row>
    <row r="6" spans="1:7">
      <c r="A6" s="13" t="s">
        <v>46</v>
      </c>
      <c r="B6" s="12">
        <v>2646</v>
      </c>
      <c r="C6" s="12">
        <v>3139</v>
      </c>
      <c r="D6" s="12">
        <v>3055</v>
      </c>
      <c r="E6" s="12">
        <v>2703</v>
      </c>
      <c r="F6" s="12">
        <v>2977</v>
      </c>
      <c r="G6" s="12">
        <v>3248</v>
      </c>
    </row>
    <row r="7" spans="1:7">
      <c r="A7" s="13" t="s">
        <v>47</v>
      </c>
      <c r="B7" s="12">
        <v>1623</v>
      </c>
      <c r="C7" s="12">
        <v>1847</v>
      </c>
      <c r="D7" s="12">
        <v>1833</v>
      </c>
      <c r="E7" s="12">
        <v>1605</v>
      </c>
      <c r="F7" s="12">
        <v>1588</v>
      </c>
      <c r="G7" s="12">
        <v>1680</v>
      </c>
    </row>
    <row r="8" spans="1:7">
      <c r="A8" s="13" t="s">
        <v>48</v>
      </c>
      <c r="B8" s="12">
        <v>1579</v>
      </c>
      <c r="C8" s="12">
        <v>1446</v>
      </c>
      <c r="D8" s="12">
        <v>1554</v>
      </c>
      <c r="E8" s="12">
        <v>1508</v>
      </c>
      <c r="F8" s="12">
        <v>1403</v>
      </c>
      <c r="G8" s="12">
        <v>1421</v>
      </c>
    </row>
    <row r="9" spans="1:7" ht="15" customHeight="1">
      <c r="A9" s="13" t="s">
        <v>49</v>
      </c>
      <c r="B9" s="12">
        <v>341</v>
      </c>
      <c r="C9" s="12">
        <v>340</v>
      </c>
      <c r="D9" s="12">
        <v>331</v>
      </c>
      <c r="E9" s="12">
        <v>324</v>
      </c>
      <c r="F9" s="12">
        <v>265</v>
      </c>
      <c r="G9" s="12">
        <v>288</v>
      </c>
    </row>
    <row r="10" spans="1:7">
      <c r="A10" s="13" t="s">
        <v>50</v>
      </c>
      <c r="B10" s="12">
        <v>2565</v>
      </c>
      <c r="C10" s="12">
        <v>2779</v>
      </c>
      <c r="D10" s="12">
        <v>2890</v>
      </c>
      <c r="E10" s="12">
        <v>2831</v>
      </c>
      <c r="F10" s="12">
        <v>2708</v>
      </c>
      <c r="G10" s="12">
        <v>2773</v>
      </c>
    </row>
    <row r="11" spans="1:7">
      <c r="A11" s="13" t="s">
        <v>51</v>
      </c>
      <c r="B11" s="12">
        <v>1424</v>
      </c>
      <c r="C11" s="12">
        <v>1546</v>
      </c>
      <c r="D11" s="12">
        <v>1464</v>
      </c>
      <c r="E11" s="12">
        <v>1345</v>
      </c>
      <c r="F11" s="12">
        <v>1351</v>
      </c>
      <c r="G11" s="12">
        <v>1435</v>
      </c>
    </row>
    <row r="12" spans="1:7">
      <c r="A12" s="13" t="s">
        <v>52</v>
      </c>
      <c r="B12" s="12">
        <v>1554</v>
      </c>
      <c r="C12" s="12">
        <v>1780</v>
      </c>
      <c r="D12" s="12">
        <v>1797</v>
      </c>
      <c r="E12" s="12">
        <v>1612</v>
      </c>
      <c r="F12" s="12">
        <v>1556</v>
      </c>
      <c r="G12" s="12">
        <v>1648</v>
      </c>
    </row>
    <row r="13" spans="1:7" ht="16.5" customHeight="1">
      <c r="A13" s="13" t="s">
        <v>53</v>
      </c>
      <c r="B13" s="12">
        <v>663</v>
      </c>
      <c r="C13" s="12">
        <v>702</v>
      </c>
      <c r="D13" s="12">
        <v>750</v>
      </c>
      <c r="E13" s="12">
        <v>762</v>
      </c>
      <c r="F13" s="12">
        <v>615</v>
      </c>
      <c r="G13" s="12">
        <v>583</v>
      </c>
    </row>
    <row r="16" spans="1:7" ht="82.5" customHeight="1">
      <c r="A16" s="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Датасет_Число_туристов</vt:lpstr>
      <vt:lpstr>Датасет_Число_турфирм</vt:lpstr>
      <vt:lpstr>Гипотезы</vt:lpstr>
      <vt:lpstr>Исходник_Число_туристов</vt:lpstr>
      <vt:lpstr>Исходник_Число_турфирм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Contour OLAP Server 6.2.0.699.6.2</dc:creator>
  <cp:lastModifiedBy>Пользователь</cp:lastModifiedBy>
  <dcterms:created xsi:type="dcterms:W3CDTF">2023-06-28T13:18:34Z</dcterms:created>
  <dcterms:modified xsi:type="dcterms:W3CDTF">2023-06-30T20:23:57Z</dcterms:modified>
</cp:coreProperties>
</file>