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cialfinanceltd.sharepoint.com/sites/Digi/Shared Documents/1. Live Projects/LIIA - London Data Platform Engineering/Testing/Pipeline test data/Pipeline test 1/919/annex_a/"/>
    </mc:Choice>
  </mc:AlternateContent>
  <xr:revisionPtr revIDLastSave="10" documentId="8_{4224E752-A692-494E-B8CB-833EE831A711}" xr6:coauthVersionLast="47" xr6:coauthVersionMax="47" xr10:uidLastSave="{BBBF6EEE-8F8C-4CDB-A7B1-DDA64499E22A}"/>
  <bookViews>
    <workbookView xWindow="-110" yWindow="-110" windowWidth="19420" windowHeight="10300" firstSheet="3" activeTab="6" xr2:uid="{16B5CE67-0781-4575-8251-1FD3DD33A5AC}"/>
  </bookViews>
  <sheets>
    <sheet name="List 1" sheetId="1" r:id="rId1"/>
    <sheet name="List 2" sheetId="2" r:id="rId2"/>
    <sheet name="List 3" sheetId="3" r:id="rId3"/>
    <sheet name="List 4" sheetId="4" r:id="rId4"/>
    <sheet name="List 5" sheetId="5" r:id="rId5"/>
    <sheet name="List 6" sheetId="6" r:id="rId6"/>
    <sheet name="List 7" sheetId="7" r:id="rId7"/>
    <sheet name="List 8" sheetId="8" r:id="rId8"/>
    <sheet name="List 9" sheetId="9" r:id="rId9"/>
    <sheet name="List 10" sheetId="10" r:id="rId10"/>
    <sheet name="List 11" sheetId="11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1" l="1"/>
  <c r="I7" i="11" s="1"/>
  <c r="J7" i="11" s="1"/>
  <c r="K7" i="11" s="1"/>
  <c r="L7" i="11" s="1"/>
  <c r="M7" i="11" s="1"/>
  <c r="N7" i="11" s="1"/>
  <c r="O7" i="11" s="1"/>
  <c r="Q7" i="11" s="1"/>
  <c r="A7" i="11"/>
  <c r="I7" i="10"/>
  <c r="J7" i="10" s="1"/>
  <c r="K7" i="10" s="1"/>
  <c r="L7" i="10" s="1"/>
  <c r="H6" i="11"/>
  <c r="I6" i="11" s="1"/>
  <c r="J6" i="11" s="1"/>
  <c r="K6" i="11" s="1"/>
  <c r="L6" i="11" s="1"/>
  <c r="M6" i="11" s="1"/>
  <c r="N6" i="11" s="1"/>
  <c r="O6" i="11" s="1"/>
  <c r="Q6" i="11" s="1"/>
  <c r="H5" i="11"/>
  <c r="I5" i="11" s="1"/>
  <c r="J5" i="11" s="1"/>
  <c r="K5" i="11" s="1"/>
  <c r="L5" i="11" s="1"/>
  <c r="M5" i="11" s="1"/>
  <c r="N5" i="11" s="1"/>
  <c r="O5" i="11" s="1"/>
  <c r="Q5" i="11" s="1"/>
  <c r="R5" i="11" s="1"/>
  <c r="H4" i="11"/>
  <c r="I4" i="11" s="1"/>
  <c r="J4" i="11" s="1"/>
  <c r="K4" i="11" s="1"/>
  <c r="L4" i="11" s="1"/>
  <c r="M4" i="11" s="1"/>
  <c r="N4" i="11" s="1"/>
  <c r="O4" i="11" s="1"/>
  <c r="Q4" i="11" s="1"/>
  <c r="H3" i="11"/>
  <c r="I3" i="11" s="1"/>
  <c r="J3" i="11" s="1"/>
  <c r="K3" i="11" s="1"/>
  <c r="L3" i="11" s="1"/>
  <c r="M3" i="11" s="1"/>
  <c r="N3" i="11" s="1"/>
  <c r="O3" i="11" s="1"/>
  <c r="Q3" i="11" s="1"/>
  <c r="H2" i="11"/>
  <c r="I2" i="11" s="1"/>
  <c r="J2" i="11" s="1"/>
  <c r="K2" i="11" s="1"/>
  <c r="L2" i="11" s="1"/>
  <c r="M2" i="11" s="1"/>
  <c r="N2" i="11" s="1"/>
  <c r="O2" i="11" s="1"/>
  <c r="Q2" i="11" s="1"/>
  <c r="J6" i="10"/>
  <c r="K6" i="10" s="1"/>
  <c r="L6" i="10" s="1"/>
  <c r="I6" i="10"/>
  <c r="I5" i="10"/>
  <c r="J5" i="10" s="1"/>
  <c r="K5" i="10" s="1"/>
  <c r="L5" i="10" s="1"/>
  <c r="I4" i="10"/>
  <c r="J4" i="10" s="1"/>
  <c r="K4" i="10" s="1"/>
  <c r="L4" i="10" s="1"/>
  <c r="N4" i="10" s="1"/>
  <c r="I3" i="10"/>
  <c r="J3" i="10" s="1"/>
  <c r="K3" i="10" s="1"/>
  <c r="L3" i="10" s="1"/>
  <c r="I2" i="10"/>
  <c r="J2" i="10" s="1"/>
  <c r="K2" i="10" s="1"/>
  <c r="L2" i="10" s="1"/>
</calcChain>
</file>

<file path=xl/sharedStrings.xml><?xml version="1.0" encoding="utf-8"?>
<sst xmlns="http://schemas.openxmlformats.org/spreadsheetml/2006/main" count="757" uniqueCount="212">
  <si>
    <t>Child Unique ID</t>
  </si>
  <si>
    <t>Gender</t>
  </si>
  <si>
    <t>Ethnicity</t>
  </si>
  <si>
    <t>Date of Birth</t>
  </si>
  <si>
    <t>Age</t>
  </si>
  <si>
    <t>Date of Contact</t>
  </si>
  <si>
    <t>Contact Source</t>
  </si>
  <si>
    <t>Female</t>
  </si>
  <si>
    <t>a) WBRI</t>
  </si>
  <si>
    <t>q) 6: Police</t>
  </si>
  <si>
    <t>b) Female</t>
  </si>
  <si>
    <t>k) APKN</t>
  </si>
  <si>
    <t>a) Male</t>
  </si>
  <si>
    <t>s) NOBT</t>
  </si>
  <si>
    <t>b) 1B: Individual</t>
  </si>
  <si>
    <t>t) 9: Anonymous</t>
  </si>
  <si>
    <t>Assessment start date</t>
  </si>
  <si>
    <t>Assessment completion date</t>
  </si>
  <si>
    <t>Organisation completing assessment</t>
  </si>
  <si>
    <t>Top Town Academy</t>
  </si>
  <si>
    <t>I made this up</t>
  </si>
  <si>
    <t>Early Help Locality 2</t>
  </si>
  <si>
    <t>Early Help Service</t>
  </si>
  <si>
    <t>Date of Referral</t>
  </si>
  <si>
    <t>Referral Source</t>
  </si>
  <si>
    <t>Referral NFA?</t>
  </si>
  <si>
    <t>Number of Referrals in Last 12 Months</t>
  </si>
  <si>
    <t>Allocated Team</t>
  </si>
  <si>
    <t>Allocated Worker</t>
  </si>
  <si>
    <t>s) 8: Other</t>
  </si>
  <si>
    <t>No</t>
  </si>
  <si>
    <t>Multi Agency Safeguarding Hub</t>
  </si>
  <si>
    <t>Dustin Hazlett</t>
  </si>
  <si>
    <t>j) 3D: Health services</t>
  </si>
  <si>
    <t>Locality 4 Duty Team</t>
  </si>
  <si>
    <t>Mathilde Cutsforth</t>
  </si>
  <si>
    <t>e) 2A: Schools</t>
  </si>
  <si>
    <t>Locality 2 Unit 1</t>
  </si>
  <si>
    <t>Verdell Arp</t>
  </si>
  <si>
    <t>r) OOTH</t>
  </si>
  <si>
    <t>Yes</t>
  </si>
  <si>
    <t>Does the Child have a Disability</t>
  </si>
  <si>
    <t>Continuous Assessment Start Date</t>
  </si>
  <si>
    <t>Child Seen During Continuous Assessment</t>
  </si>
  <si>
    <t>Continuous Assessment Date of Authorisation</t>
  </si>
  <si>
    <t>Was the child assessed as requiring LA children's social care support?</t>
  </si>
  <si>
    <t>b) No</t>
  </si>
  <si>
    <t>CS Assessment Updated</t>
  </si>
  <si>
    <t>Children in Care Team 1</t>
  </si>
  <si>
    <t>Lexie Defore</t>
  </si>
  <si>
    <t>Children in Care Team 3</t>
  </si>
  <si>
    <t>Hallie Erwin</t>
  </si>
  <si>
    <t>Bob</t>
  </si>
  <si>
    <t>Locality 4 Unit 2</t>
  </si>
  <si>
    <t>Marty Gonsalves</t>
  </si>
  <si>
    <t>Tom McMasters</t>
  </si>
  <si>
    <t>Strategy discussion initiating Section 47 Enquiry Start Date</t>
  </si>
  <si>
    <t>Was an Initial Child Protection Conference deemed unnecessary?</t>
  </si>
  <si>
    <t>Date of Initial Child Protection Conference</t>
  </si>
  <si>
    <t>Did the Initial Child Protection Conference Result in a Child Protection Plan</t>
  </si>
  <si>
    <t>Number of Section 47 Enquiries in the last 12 months</t>
  </si>
  <si>
    <t>Number of ICPCs in the last 12 months</t>
  </si>
  <si>
    <t>a) Yes</t>
  </si>
  <si>
    <t>Children with Disabilities Team</t>
  </si>
  <si>
    <t>Delta Arthur</t>
  </si>
  <si>
    <t>Locality 3 Duty Team</t>
  </si>
  <si>
    <t>Reagan Mor</t>
  </si>
  <si>
    <t/>
  </si>
  <si>
    <t>Locality 3 Unit 2</t>
  </si>
  <si>
    <t>Franciszek Hampton</t>
  </si>
  <si>
    <t>Oswaldo Gowin</t>
  </si>
  <si>
    <t>Locality 2 Duty Team</t>
  </si>
  <si>
    <t>Janee Garwood</t>
  </si>
  <si>
    <t>CIN Start Date</t>
  </si>
  <si>
    <t>Primary Need Code</t>
  </si>
  <si>
    <t>Date Child Was Last Seen</t>
  </si>
  <si>
    <t>CIN Closure Date</t>
  </si>
  <si>
    <t>Reason for Closure</t>
  </si>
  <si>
    <t>Case Status</t>
  </si>
  <si>
    <t>i) MOTH</t>
  </si>
  <si>
    <t>PSRMEM - Support with memory and cognition</t>
  </si>
  <si>
    <t>c) Child in need plan</t>
  </si>
  <si>
    <t>N1 - Abuse or Neglect</t>
  </si>
  <si>
    <t>Child Protection Plan Start Date</t>
  </si>
  <si>
    <t>Initial Category of Abuse</t>
  </si>
  <si>
    <t>Latest Category of Abuse</t>
  </si>
  <si>
    <t>Date of the Last Statutory Visit</t>
  </si>
  <si>
    <t>Was the Child Seen Alone?</t>
  </si>
  <si>
    <t>Date of latest review conference</t>
  </si>
  <si>
    <t>Child Protection Plan End Date</t>
  </si>
  <si>
    <t>Subject to Emergency Protection Order or Protected Under Police Powers in Last Six Months (Y/N)</t>
  </si>
  <si>
    <t>Number of Previous Child Protection Plans</t>
  </si>
  <si>
    <t>Physical abuse</t>
  </si>
  <si>
    <t>Locality 4 Unit 1</t>
  </si>
  <si>
    <t>Ezra Leigh</t>
  </si>
  <si>
    <t>Petra Wills</t>
  </si>
  <si>
    <t>Emotional abuse</t>
  </si>
  <si>
    <t>Stevie Greenwood</t>
  </si>
  <si>
    <t>Rose Cunningham</t>
  </si>
  <si>
    <t>Child id</t>
  </si>
  <si>
    <t>Unaccompanied Asylum Seeking Child (UASC) within the Last 12 Months (Y/N))</t>
  </si>
  <si>
    <t>Date Started to be Looked After</t>
  </si>
  <si>
    <t>Child's Category of Need</t>
  </si>
  <si>
    <t>Is this a second or subsequent period of being a Looked After Child within the last 12 months (Y/N)</t>
  </si>
  <si>
    <t>Start date of current legal status</t>
  </si>
  <si>
    <t>Child's Legal Status</t>
  </si>
  <si>
    <t>Date of Latest Statutory Review</t>
  </si>
  <si>
    <t>Date of Last Social Work Visit</t>
  </si>
  <si>
    <t>What is the permanence plan for this child?</t>
  </si>
  <si>
    <t>Date of Last IRO Visit / Contact to the Child</t>
  </si>
  <si>
    <t>Date of Last Health Assessment</t>
  </si>
  <si>
    <t>Date of Last Dental Check</t>
  </si>
  <si>
    <t>Number of Placements in the Last 12 months</t>
  </si>
  <si>
    <t>Date Ceased to be Looked After</t>
  </si>
  <si>
    <t>Reason Ceased to be Looked After</t>
  </si>
  <si>
    <t>Start Date of Most Recent Placement</t>
  </si>
  <si>
    <t>Placement Type</t>
  </si>
  <si>
    <t>Placement Provider</t>
  </si>
  <si>
    <t>Placement postcode</t>
  </si>
  <si>
    <t>URN of Placement</t>
  </si>
  <si>
    <t>Placement Location</t>
  </si>
  <si>
    <t>LA of Placement</t>
  </si>
  <si>
    <t>Number of Episodes the Child has been ‘Missing’ from their Placement in the last 12 months</t>
  </si>
  <si>
    <t>Number of Episodes the Child has been ‘Absent’ from their Placement in the last 12 months</t>
  </si>
  <si>
    <t>Was the child offered a Return Interview after their last missing episode (Y/N)?</t>
  </si>
  <si>
    <t>Did the child accept a Return Interview after their last missing episode (Y/N)?</t>
  </si>
  <si>
    <t>E1: Placement order</t>
  </si>
  <si>
    <t>f) U6: Foster placement - not FFA</t>
  </si>
  <si>
    <t>e) PR4 - Private provision</t>
  </si>
  <si>
    <t>T28 2WB</t>
  </si>
  <si>
    <t>Home Town</t>
  </si>
  <si>
    <t>Eugene Swift</t>
  </si>
  <si>
    <t>C2: FCO</t>
  </si>
  <si>
    <t>a) U1: Foster placement - relatives - long term</t>
  </si>
  <si>
    <t>b) PR1 - Own provision</t>
  </si>
  <si>
    <t>nope</t>
  </si>
  <si>
    <t>d) U4: Foster placement - long term</t>
  </si>
  <si>
    <t>f) PR5 - Voluntary/third sector</t>
  </si>
  <si>
    <t>C25 1YT</t>
  </si>
  <si>
    <t>Other Town 1</t>
  </si>
  <si>
    <t>Wyatt Hammond</t>
  </si>
  <si>
    <t>Children in Care Team 2</t>
  </si>
  <si>
    <t>Fatimah Davison</t>
  </si>
  <si>
    <t>d) WOTH</t>
  </si>
  <si>
    <t>C1: ICO</t>
  </si>
  <si>
    <t>k) E47: Special Guardianship Orders - relative/friend</t>
  </si>
  <si>
    <t>n) H5: Residential accommodation</t>
  </si>
  <si>
    <t>P13 2TR</t>
  </si>
  <si>
    <t>Isis Chandler</t>
  </si>
  <si>
    <t>Unaccompanied Asylum Seeking Child (UASC), or formerly UASC if 18 or over (Y/N)</t>
  </si>
  <si>
    <t>Allocated Personal Advisor</t>
  </si>
  <si>
    <t>Eligibility Category</t>
  </si>
  <si>
    <t>Latest Pathway Plan Review Date</t>
  </si>
  <si>
    <t>LA in Touch</t>
  </si>
  <si>
    <t>Latest Date of Contact</t>
  </si>
  <si>
    <t>Type of Accommodation</t>
  </si>
  <si>
    <t>Suitability of Accommodation</t>
  </si>
  <si>
    <t>Activity Status</t>
  </si>
  <si>
    <t>Y</t>
  </si>
  <si>
    <t>Care Leavers Team</t>
  </si>
  <si>
    <t>Jae Vang</t>
  </si>
  <si>
    <t>Michael Fox</t>
  </si>
  <si>
    <t>b) Former relevant child</t>
  </si>
  <si>
    <t>Y: Other accommodation</t>
  </si>
  <si>
    <t>a) Suitable</t>
  </si>
  <si>
    <t>F1: Full time in higher education</t>
  </si>
  <si>
    <t>l) ABAN</t>
  </si>
  <si>
    <t>Emir Dyer</t>
  </si>
  <si>
    <t>Jimmy Stewart</t>
  </si>
  <si>
    <t>U: Independent living</t>
  </si>
  <si>
    <t>F2: Full time in education other than higher</t>
  </si>
  <si>
    <t>N</t>
  </si>
  <si>
    <t>Stefan Rees</t>
  </si>
  <si>
    <t>Marlon Brando</t>
  </si>
  <si>
    <t>G5: Not in education, employment or training - other</t>
  </si>
  <si>
    <t>f) MWBC</t>
  </si>
  <si>
    <t>Brandon-Lee Hampton</t>
  </si>
  <si>
    <t>Marlene Dietrich</t>
  </si>
  <si>
    <t>Aayan Wormald</t>
  </si>
  <si>
    <t>Sarah Jessica Parker</t>
  </si>
  <si>
    <t>F3: Full time in training or employment</t>
  </si>
  <si>
    <t>Cassius Mccarthy</t>
  </si>
  <si>
    <t>Maya Angelou</t>
  </si>
  <si>
    <t>Family identifier</t>
  </si>
  <si>
    <t>Age of Child (Years)</t>
  </si>
  <si>
    <t>Date the Child Entered Care</t>
  </si>
  <si>
    <t>Date of Decision that Child Should be Placed for Adoption</t>
  </si>
  <si>
    <t>Date of Placement Order</t>
  </si>
  <si>
    <t>Date of Matching Child and Prospective Adopters</t>
  </si>
  <si>
    <t>Date Placed for Adoption</t>
  </si>
  <si>
    <t>Date of Adoption Order</t>
  </si>
  <si>
    <t>Date of Decision that Child Should No Longer be Placed for Adoption</t>
  </si>
  <si>
    <t>Reason Why Child No Longer Placed for Adoption</t>
  </si>
  <si>
    <t>Date the child was placed for fostering in FFA or concurrent planning placement</t>
  </si>
  <si>
    <t>RD2</t>
  </si>
  <si>
    <t>Individual adopter identifier</t>
  </si>
  <si>
    <t>Disability</t>
  </si>
  <si>
    <t>Is the (prospective) adopter fostering for adoption?</t>
  </si>
  <si>
    <t>Date enquiry received</t>
  </si>
  <si>
    <t>Date Stage 1 started</t>
  </si>
  <si>
    <t>Date Stage 1 ended</t>
  </si>
  <si>
    <t>Date Stage 2 started</t>
  </si>
  <si>
    <t>Date Stage 2 ended</t>
  </si>
  <si>
    <t>Date application submitted</t>
  </si>
  <si>
    <t>Date application approved</t>
  </si>
  <si>
    <t>Date adopter matched with child(ren)</t>
  </si>
  <si>
    <t>Date child/children placed with adopter(s)</t>
  </si>
  <si>
    <t>No. of children placed</t>
  </si>
  <si>
    <t>Date of leaving adoption process</t>
  </si>
  <si>
    <t>Reason for leaving adoption process</t>
  </si>
  <si>
    <t>NULL</t>
  </si>
  <si>
    <t>Child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</si>
</sst>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center" vertical="center" wrapText="1"/>
    </xf>
    <xf numFmtId="1" fontId="0" fillId="0" borderId="0" xfId="0" applyNumberFormat="1"/>
    <xf numFmtId="164" fontId="0" fillId="0" borderId="0" xfId="0" applyNumberFormat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AE36E-E809-4A5E-8F54-FF4594189D15}">
  <dimension ref="A1:G9"/>
  <sheetViews>
    <sheetView workbookViewId="0">
      <selection activeCell="A3" sqref="A3"/>
    </sheetView>
  </sheetViews>
  <sheetFormatPr defaultRowHeight="14.5" x14ac:dyDescent="0.35"/>
  <cols>
    <col min="1" max="1" width="13.81640625" bestFit="1" customWidth="1"/>
    <col min="2" max="2" width="9" bestFit="1" customWidth="1"/>
    <col min="3" max="3" width="57.1796875" customWidth="1"/>
    <col min="4" max="4" width="11.453125" bestFit="1" customWidth="1"/>
    <col min="5" max="5" width="3.81640625" bestFit="1" customWidth="1"/>
    <col min="6" max="6" width="13.81640625" bestFit="1" customWidth="1"/>
    <col min="7" max="7" width="14.5429687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</row>
    <row r="2" spans="1:7" x14ac:dyDescent="0.35">
      <c r="A2" s="1">
        <v>9212044</v>
      </c>
      <c r="B2" s="1" t="s">
        <v>7</v>
      </c>
      <c r="C2" s="1" t="s">
        <v>8</v>
      </c>
      <c r="D2" s="2">
        <v>42029</v>
      </c>
      <c r="E2" s="1">
        <v>6.1382614647501708</v>
      </c>
      <c r="F2" s="3">
        <v>44090</v>
      </c>
      <c r="G2" t="s">
        <v>9</v>
      </c>
    </row>
    <row r="3" spans="1:7" x14ac:dyDescent="0.35">
      <c r="A3" s="1"/>
      <c r="B3" s="1" t="s">
        <v>10</v>
      </c>
      <c r="C3" s="1" t="s">
        <v>11</v>
      </c>
      <c r="D3" s="2"/>
      <c r="E3" s="1">
        <v>8.8843258042436695</v>
      </c>
      <c r="F3" s="3">
        <v>44090</v>
      </c>
      <c r="G3" t="s">
        <v>9</v>
      </c>
    </row>
    <row r="4" spans="1:7" x14ac:dyDescent="0.35">
      <c r="A4" s="1">
        <v>6217392</v>
      </c>
      <c r="B4" s="1" t="s">
        <v>12</v>
      </c>
      <c r="C4" s="1" t="s">
        <v>13</v>
      </c>
      <c r="D4" s="2">
        <v>40027</v>
      </c>
      <c r="E4" s="1">
        <v>11.619438740588638</v>
      </c>
      <c r="F4" s="3">
        <v>44090</v>
      </c>
      <c r="G4" t="s">
        <v>14</v>
      </c>
    </row>
    <row r="5" spans="1:7" x14ac:dyDescent="0.35">
      <c r="A5" s="1">
        <v>16248829</v>
      </c>
      <c r="B5" s="1" t="s">
        <v>12</v>
      </c>
      <c r="C5" s="1" t="s">
        <v>13</v>
      </c>
      <c r="D5" s="2">
        <v>38854</v>
      </c>
      <c r="E5" s="1">
        <v>14.830937713894592</v>
      </c>
      <c r="F5" s="3">
        <v>44090</v>
      </c>
      <c r="G5" t="s">
        <v>9</v>
      </c>
    </row>
    <row r="6" spans="1:7" x14ac:dyDescent="0.35">
      <c r="A6" s="1">
        <v>13981739</v>
      </c>
      <c r="B6" s="1" t="s">
        <v>10</v>
      </c>
      <c r="C6" s="1" t="s">
        <v>8</v>
      </c>
      <c r="D6" s="2">
        <v>38459</v>
      </c>
      <c r="E6" s="1">
        <v>15.912388774811772</v>
      </c>
      <c r="F6" s="3">
        <v>44090</v>
      </c>
      <c r="G6" t="s">
        <v>15</v>
      </c>
    </row>
    <row r="7" spans="1:7" x14ac:dyDescent="0.35">
      <c r="A7" s="1">
        <v>9212044</v>
      </c>
      <c r="B7" s="1" t="s">
        <v>7</v>
      </c>
      <c r="C7" s="1" t="s">
        <v>8</v>
      </c>
      <c r="D7" s="2">
        <v>42029</v>
      </c>
      <c r="E7" s="1">
        <v>6.1382614647501708</v>
      </c>
      <c r="F7" s="3">
        <v>44090</v>
      </c>
      <c r="G7" t="s">
        <v>9</v>
      </c>
    </row>
    <row r="8" spans="1:7" x14ac:dyDescent="0.35">
      <c r="A8" s="1">
        <v>9212044</v>
      </c>
      <c r="B8" s="1" t="s">
        <v>7</v>
      </c>
      <c r="C8" s="1" t="s">
        <v>8</v>
      </c>
      <c r="D8" s="2">
        <v>42029</v>
      </c>
      <c r="E8" s="1">
        <v>6.1382614647501708</v>
      </c>
      <c r="F8" s="3">
        <v>44090</v>
      </c>
      <c r="G8" t="s">
        <v>15</v>
      </c>
    </row>
    <row r="9" spans="1:7" x14ac:dyDescent="0.35">
      <c r="A9" s="1">
        <v>9212044</v>
      </c>
      <c r="B9" s="1" t="s">
        <v>7</v>
      </c>
      <c r="C9" s="1" t="s">
        <v>13</v>
      </c>
      <c r="D9" s="2">
        <v>42029</v>
      </c>
      <c r="E9" s="1">
        <v>6.1382614647501708</v>
      </c>
      <c r="F9" s="3">
        <v>44090</v>
      </c>
      <c r="G9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DCE9-2BB8-459E-853E-7D6568F621BA}">
  <dimension ref="A1:P7"/>
  <sheetViews>
    <sheetView workbookViewId="0">
      <selection activeCell="A8" sqref="A8:XFD8"/>
    </sheetView>
  </sheetViews>
  <sheetFormatPr defaultRowHeight="14.5" x14ac:dyDescent="0.35"/>
  <cols>
    <col min="5" max="5" width="11" bestFit="1" customWidth="1"/>
    <col min="8" max="8" width="11" bestFit="1" customWidth="1"/>
    <col min="13" max="13" width="22.1796875" bestFit="1" customWidth="1"/>
  </cols>
  <sheetData>
    <row r="1" spans="1:16" x14ac:dyDescent="0.35">
      <c r="A1" t="s">
        <v>0</v>
      </c>
      <c r="B1" t="s">
        <v>183</v>
      </c>
      <c r="C1" t="s">
        <v>1</v>
      </c>
      <c r="D1" t="s">
        <v>2</v>
      </c>
      <c r="E1" t="s">
        <v>3</v>
      </c>
      <c r="F1" t="s">
        <v>184</v>
      </c>
      <c r="G1" t="s">
        <v>41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  <c r="M1" t="s">
        <v>190</v>
      </c>
      <c r="N1" t="s">
        <v>191</v>
      </c>
      <c r="O1" t="s">
        <v>192</v>
      </c>
      <c r="P1" t="s">
        <v>193</v>
      </c>
    </row>
    <row r="2" spans="1:16" x14ac:dyDescent="0.35">
      <c r="A2" s="1">
        <v>7961370</v>
      </c>
      <c r="B2" s="1">
        <v>14159183</v>
      </c>
      <c r="C2" s="1" t="s">
        <v>12</v>
      </c>
      <c r="D2" s="1" t="s">
        <v>13</v>
      </c>
      <c r="E2" s="2">
        <v>37300</v>
      </c>
      <c r="F2">
        <v>20</v>
      </c>
      <c r="G2" t="s">
        <v>46</v>
      </c>
      <c r="H2" s="9">
        <v>40031</v>
      </c>
      <c r="I2" s="3">
        <f>H2+5</f>
        <v>40036</v>
      </c>
      <c r="J2" s="3">
        <f t="shared" ref="J2:L2" si="0">I2+5</f>
        <v>40041</v>
      </c>
      <c r="K2" s="3">
        <f t="shared" si="0"/>
        <v>40046</v>
      </c>
      <c r="L2" s="3">
        <f t="shared" si="0"/>
        <v>40051</v>
      </c>
      <c r="M2" s="3">
        <v>40056</v>
      </c>
      <c r="N2" s="3"/>
    </row>
    <row r="3" spans="1:16" x14ac:dyDescent="0.35">
      <c r="A3" s="1">
        <v>10414520</v>
      </c>
      <c r="B3" s="1">
        <v>14158374</v>
      </c>
      <c r="C3" s="1" t="s">
        <v>12</v>
      </c>
      <c r="D3" s="1" t="s">
        <v>39</v>
      </c>
      <c r="E3" s="2">
        <v>37985</v>
      </c>
      <c r="F3">
        <v>18</v>
      </c>
      <c r="G3" t="s">
        <v>46</v>
      </c>
      <c r="H3" s="9">
        <v>40031</v>
      </c>
      <c r="I3" s="3">
        <f t="shared" ref="I3:N6" si="1">H3+5</f>
        <v>40036</v>
      </c>
      <c r="J3" s="3">
        <f t="shared" si="1"/>
        <v>40041</v>
      </c>
      <c r="K3" s="3">
        <f t="shared" si="1"/>
        <v>40046</v>
      </c>
      <c r="L3" s="3">
        <f t="shared" si="1"/>
        <v>40051</v>
      </c>
      <c r="M3" s="3">
        <v>40056</v>
      </c>
      <c r="N3" s="3"/>
    </row>
    <row r="4" spans="1:16" x14ac:dyDescent="0.35">
      <c r="A4" s="1">
        <v>13782635</v>
      </c>
      <c r="B4" s="1">
        <v>4836911</v>
      </c>
      <c r="C4" s="1" t="s">
        <v>10</v>
      </c>
      <c r="D4" s="1" t="s">
        <v>11</v>
      </c>
      <c r="E4" s="2">
        <v>39233</v>
      </c>
      <c r="F4">
        <v>14</v>
      </c>
      <c r="G4" t="s">
        <v>62</v>
      </c>
      <c r="H4" s="9">
        <v>41894</v>
      </c>
      <c r="I4" s="3">
        <f t="shared" si="1"/>
        <v>41899</v>
      </c>
      <c r="J4" s="3">
        <f t="shared" si="1"/>
        <v>41904</v>
      </c>
      <c r="K4" s="3">
        <f t="shared" si="1"/>
        <v>41909</v>
      </c>
      <c r="L4" s="3">
        <f t="shared" si="1"/>
        <v>41914</v>
      </c>
      <c r="M4" s="3">
        <v>41919</v>
      </c>
      <c r="N4" s="3">
        <f t="shared" si="1"/>
        <v>41924</v>
      </c>
      <c r="O4" t="s">
        <v>194</v>
      </c>
    </row>
    <row r="5" spans="1:16" x14ac:dyDescent="0.35">
      <c r="A5" s="1">
        <v>4939073</v>
      </c>
      <c r="B5" s="1">
        <v>15274584</v>
      </c>
      <c r="C5" s="1" t="s">
        <v>12</v>
      </c>
      <c r="D5" s="1" t="s">
        <v>8</v>
      </c>
      <c r="E5" s="2">
        <v>43172</v>
      </c>
      <c r="F5">
        <v>3</v>
      </c>
      <c r="G5" t="s">
        <v>46</v>
      </c>
      <c r="H5" s="9">
        <v>40233</v>
      </c>
      <c r="I5" s="3">
        <f t="shared" si="1"/>
        <v>40238</v>
      </c>
      <c r="J5" s="3">
        <f t="shared" si="1"/>
        <v>40243</v>
      </c>
      <c r="K5" s="3">
        <f t="shared" si="1"/>
        <v>40248</v>
      </c>
      <c r="L5" s="3">
        <f t="shared" si="1"/>
        <v>40253</v>
      </c>
      <c r="M5" s="3">
        <v>40258</v>
      </c>
      <c r="N5" s="3"/>
    </row>
    <row r="6" spans="1:16" x14ac:dyDescent="0.35">
      <c r="A6" s="1">
        <v>6102196</v>
      </c>
      <c r="B6" s="1">
        <v>4012081</v>
      </c>
      <c r="C6" s="1" t="s">
        <v>12</v>
      </c>
      <c r="D6" s="1" t="s">
        <v>8</v>
      </c>
      <c r="E6" s="2">
        <v>37829</v>
      </c>
      <c r="F6">
        <v>18</v>
      </c>
      <c r="G6" t="s">
        <v>46</v>
      </c>
      <c r="H6" s="9">
        <v>39743</v>
      </c>
      <c r="I6" s="3">
        <f t="shared" si="1"/>
        <v>39748</v>
      </c>
      <c r="J6" s="3">
        <f t="shared" si="1"/>
        <v>39753</v>
      </c>
      <c r="K6" s="3">
        <f t="shared" si="1"/>
        <v>39758</v>
      </c>
      <c r="L6" s="3">
        <f t="shared" si="1"/>
        <v>39763</v>
      </c>
      <c r="M6" s="3">
        <v>39768</v>
      </c>
      <c r="N6" s="3"/>
    </row>
    <row r="7" spans="1:16" x14ac:dyDescent="0.35">
      <c r="A7" s="1">
        <v>4939072</v>
      </c>
      <c r="B7" s="1">
        <v>4012081</v>
      </c>
      <c r="C7" s="1" t="s">
        <v>10</v>
      </c>
      <c r="D7" s="1" t="s">
        <v>8</v>
      </c>
      <c r="E7" s="2">
        <v>38560</v>
      </c>
      <c r="F7">
        <v>16</v>
      </c>
      <c r="G7" t="s">
        <v>46</v>
      </c>
      <c r="H7" s="9">
        <v>39774</v>
      </c>
      <c r="I7" s="3">
        <f t="shared" ref="I7" si="2">H7+5</f>
        <v>39779</v>
      </c>
      <c r="J7" s="3">
        <f t="shared" ref="J7" si="3">I7+5</f>
        <v>39784</v>
      </c>
      <c r="K7" s="3">
        <f t="shared" ref="K7" si="4">J7+5</f>
        <v>39789</v>
      </c>
      <c r="L7" s="3">
        <f t="shared" ref="L7" si="5">K7+5</f>
        <v>39794</v>
      </c>
      <c r="M7" s="3">
        <v>39798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2FA9E-C43C-4545-B42A-2CE1057450AF}">
  <dimension ref="A1:S7"/>
  <sheetViews>
    <sheetView workbookViewId="0">
      <selection activeCell="K4" sqref="K4"/>
    </sheetView>
  </sheetViews>
  <sheetFormatPr defaultRowHeight="14.5" x14ac:dyDescent="0.35"/>
  <cols>
    <col min="17" max="17" width="22.1796875" bestFit="1" customWidth="1"/>
  </cols>
  <sheetData>
    <row r="1" spans="1:19" x14ac:dyDescent="0.35">
      <c r="A1" t="s">
        <v>195</v>
      </c>
      <c r="B1" t="s">
        <v>183</v>
      </c>
      <c r="C1" t="s">
        <v>1</v>
      </c>
      <c r="D1" t="s">
        <v>2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190</v>
      </c>
      <c r="R1" t="s">
        <v>208</v>
      </c>
      <c r="S1" t="s">
        <v>209</v>
      </c>
    </row>
    <row r="2" spans="1:19" x14ac:dyDescent="0.35">
      <c r="A2" s="1">
        <v>7105179</v>
      </c>
      <c r="B2" s="1">
        <v>14159183</v>
      </c>
      <c r="C2" s="1" t="s">
        <v>12</v>
      </c>
      <c r="D2" s="1" t="s">
        <v>13</v>
      </c>
      <c r="E2" t="s">
        <v>46</v>
      </c>
      <c r="F2" t="s">
        <v>40</v>
      </c>
      <c r="G2" s="11">
        <v>40031</v>
      </c>
      <c r="H2" s="12">
        <f>G2+13</f>
        <v>40044</v>
      </c>
      <c r="I2" s="12">
        <f t="shared" ref="I2:O2" si="0">H2+13</f>
        <v>40057</v>
      </c>
      <c r="J2" s="12">
        <f t="shared" si="0"/>
        <v>40070</v>
      </c>
      <c r="K2" s="12">
        <f t="shared" si="0"/>
        <v>40083</v>
      </c>
      <c r="L2" s="12">
        <f t="shared" si="0"/>
        <v>40096</v>
      </c>
      <c r="M2" s="12">
        <f t="shared" si="0"/>
        <v>40109</v>
      </c>
      <c r="N2" s="12">
        <f t="shared" si="0"/>
        <v>40122</v>
      </c>
      <c r="O2" s="12">
        <f t="shared" si="0"/>
        <v>40135</v>
      </c>
      <c r="P2">
        <v>1</v>
      </c>
      <c r="Q2" s="12">
        <f>O2+3</f>
        <v>40138</v>
      </c>
      <c r="R2" s="12"/>
    </row>
    <row r="3" spans="1:19" x14ac:dyDescent="0.35">
      <c r="A3" s="1">
        <v>10898578</v>
      </c>
      <c r="B3" s="1">
        <v>14158374</v>
      </c>
      <c r="C3" s="1" t="s">
        <v>12</v>
      </c>
      <c r="D3" s="1" t="s">
        <v>39</v>
      </c>
      <c r="E3" t="s">
        <v>46</v>
      </c>
      <c r="F3" t="s">
        <v>40</v>
      </c>
      <c r="G3" s="11">
        <v>40031</v>
      </c>
      <c r="H3" s="12">
        <f t="shared" ref="H3:O6" si="1">G3+13</f>
        <v>40044</v>
      </c>
      <c r="I3" s="12">
        <f t="shared" si="1"/>
        <v>40057</v>
      </c>
      <c r="J3" s="12">
        <f t="shared" si="1"/>
        <v>40070</v>
      </c>
      <c r="K3" s="12">
        <f t="shared" si="1"/>
        <v>40083</v>
      </c>
      <c r="L3" s="12">
        <f t="shared" si="1"/>
        <v>40096</v>
      </c>
      <c r="M3" s="12">
        <f t="shared" si="1"/>
        <v>40109</v>
      </c>
      <c r="N3" s="12">
        <f t="shared" si="1"/>
        <v>40122</v>
      </c>
      <c r="O3" s="12">
        <f t="shared" si="1"/>
        <v>40135</v>
      </c>
      <c r="P3">
        <v>2</v>
      </c>
      <c r="Q3" s="12">
        <f t="shared" ref="Q3:Q6" si="2">O3+3</f>
        <v>40138</v>
      </c>
      <c r="R3" s="12"/>
    </row>
    <row r="4" spans="1:19" x14ac:dyDescent="0.35">
      <c r="A4" s="1">
        <v>7131857</v>
      </c>
      <c r="B4" s="1">
        <v>4836911</v>
      </c>
      <c r="C4" s="1" t="s">
        <v>10</v>
      </c>
      <c r="D4" s="1" t="s">
        <v>11</v>
      </c>
      <c r="E4" t="s">
        <v>62</v>
      </c>
      <c r="F4" t="s">
        <v>30</v>
      </c>
      <c r="G4" s="11">
        <v>41894</v>
      </c>
      <c r="H4" s="12">
        <f t="shared" si="1"/>
        <v>41907</v>
      </c>
      <c r="I4" s="12">
        <f t="shared" si="1"/>
        <v>41920</v>
      </c>
      <c r="J4" s="12">
        <f t="shared" si="1"/>
        <v>41933</v>
      </c>
      <c r="K4" s="12">
        <f t="shared" si="1"/>
        <v>41946</v>
      </c>
      <c r="L4" s="12">
        <f t="shared" si="1"/>
        <v>41959</v>
      </c>
      <c r="M4" s="12">
        <f t="shared" si="1"/>
        <v>41972</v>
      </c>
      <c r="N4" s="12">
        <f t="shared" si="1"/>
        <v>41985</v>
      </c>
      <c r="O4" s="12">
        <f t="shared" si="1"/>
        <v>41998</v>
      </c>
      <c r="P4">
        <v>1</v>
      </c>
      <c r="Q4" s="12">
        <f t="shared" si="2"/>
        <v>42001</v>
      </c>
      <c r="R4" s="12"/>
    </row>
    <row r="5" spans="1:19" x14ac:dyDescent="0.35">
      <c r="A5" s="1">
        <v>11340940</v>
      </c>
      <c r="B5" s="1">
        <v>15274584</v>
      </c>
      <c r="C5" s="1" t="s">
        <v>12</v>
      </c>
      <c r="D5" s="1" t="s">
        <v>8</v>
      </c>
      <c r="E5" t="s">
        <v>46</v>
      </c>
      <c r="F5" t="s">
        <v>30</v>
      </c>
      <c r="G5" s="11">
        <v>40233</v>
      </c>
      <c r="H5" s="12">
        <f t="shared" si="1"/>
        <v>40246</v>
      </c>
      <c r="I5" s="12">
        <f t="shared" si="1"/>
        <v>40259</v>
      </c>
      <c r="J5" s="12">
        <f t="shared" si="1"/>
        <v>40272</v>
      </c>
      <c r="K5" s="12">
        <f t="shared" si="1"/>
        <v>40285</v>
      </c>
      <c r="L5" s="12">
        <f t="shared" si="1"/>
        <v>40298</v>
      </c>
      <c r="M5" s="12">
        <f t="shared" si="1"/>
        <v>40311</v>
      </c>
      <c r="N5" s="12">
        <f t="shared" si="1"/>
        <v>40324</v>
      </c>
      <c r="O5" s="12">
        <f t="shared" si="1"/>
        <v>40337</v>
      </c>
      <c r="P5">
        <v>1</v>
      </c>
      <c r="Q5" s="12">
        <f t="shared" si="2"/>
        <v>40340</v>
      </c>
      <c r="R5" s="12">
        <f>Q5+3</f>
        <v>40343</v>
      </c>
      <c r="S5">
        <v>1</v>
      </c>
    </row>
    <row r="6" spans="1:19" x14ac:dyDescent="0.35">
      <c r="A6" s="1">
        <v>2937497</v>
      </c>
      <c r="B6" s="1">
        <v>4012081</v>
      </c>
      <c r="C6" s="1" t="s">
        <v>12</v>
      </c>
      <c r="D6" s="1" t="s">
        <v>8</v>
      </c>
      <c r="E6" t="s">
        <v>46</v>
      </c>
      <c r="F6" t="s">
        <v>30</v>
      </c>
      <c r="G6" s="11">
        <v>39743</v>
      </c>
      <c r="H6" s="12">
        <f t="shared" si="1"/>
        <v>39756</v>
      </c>
      <c r="I6" s="12">
        <f t="shared" si="1"/>
        <v>39769</v>
      </c>
      <c r="J6" s="12">
        <f t="shared" si="1"/>
        <v>39782</v>
      </c>
      <c r="K6" s="12">
        <f t="shared" si="1"/>
        <v>39795</v>
      </c>
      <c r="L6" s="12">
        <f t="shared" si="1"/>
        <v>39808</v>
      </c>
      <c r="M6" s="12">
        <f t="shared" si="1"/>
        <v>39821</v>
      </c>
      <c r="N6" s="12">
        <f t="shared" si="1"/>
        <v>39834</v>
      </c>
      <c r="O6" s="12">
        <f t="shared" si="1"/>
        <v>39847</v>
      </c>
      <c r="P6">
        <v>3</v>
      </c>
      <c r="Q6" s="12">
        <f t="shared" si="2"/>
        <v>39850</v>
      </c>
      <c r="R6" s="12"/>
    </row>
    <row r="7" spans="1:19" x14ac:dyDescent="0.35">
      <c r="A7">
        <f t="shared" ref="A7" ca="1" si="3">RANDBETWEEN(10000000, 99999999)</f>
        <v>18528097</v>
      </c>
      <c r="B7" s="1">
        <v>4012081</v>
      </c>
      <c r="C7" s="1" t="s">
        <v>12</v>
      </c>
      <c r="D7" s="1" t="s">
        <v>210</v>
      </c>
      <c r="E7" t="s">
        <v>46</v>
      </c>
      <c r="F7" t="s">
        <v>30</v>
      </c>
      <c r="G7" s="11">
        <v>39743</v>
      </c>
      <c r="H7" s="12">
        <f t="shared" ref="H7" si="4">G7+13</f>
        <v>39756</v>
      </c>
      <c r="I7" s="12">
        <f t="shared" ref="I7" si="5">H7+13</f>
        <v>39769</v>
      </c>
      <c r="J7" s="12">
        <f t="shared" ref="J7" si="6">I7+13</f>
        <v>39782</v>
      </c>
      <c r="K7" s="12">
        <f t="shared" ref="K7" si="7">J7+13</f>
        <v>39795</v>
      </c>
      <c r="L7" s="12">
        <f t="shared" ref="L7" si="8">K7+13</f>
        <v>39808</v>
      </c>
      <c r="M7" s="12">
        <f t="shared" ref="M7" si="9">L7+13</f>
        <v>39821</v>
      </c>
      <c r="N7" s="12">
        <f t="shared" ref="N7" si="10">M7+13</f>
        <v>39834</v>
      </c>
      <c r="O7" s="12">
        <f t="shared" ref="O7" si="11">N7+13</f>
        <v>39847</v>
      </c>
      <c r="P7">
        <v>3</v>
      </c>
      <c r="Q7" s="12">
        <f t="shared" ref="Q7" si="12">O7+3</f>
        <v>39850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F880F-3D5A-44C6-9814-B1CBEE1E998B}">
  <dimension ref="A1:H9"/>
  <sheetViews>
    <sheetView workbookViewId="0">
      <selection activeCell="A3" sqref="A3"/>
    </sheetView>
  </sheetViews>
  <sheetFormatPr defaultRowHeight="14.5" x14ac:dyDescent="0.35"/>
  <cols>
    <col min="1" max="1" width="13.81640625" bestFit="1" customWidth="1"/>
    <col min="2" max="2" width="19.81640625" bestFit="1" customWidth="1"/>
    <col min="3" max="3" width="7.81640625" bestFit="1" customWidth="1"/>
    <col min="4" max="4" width="11.453125" bestFit="1" customWidth="1"/>
    <col min="5" max="5" width="3.81640625" bestFit="1" customWidth="1"/>
    <col min="6" max="6" width="19.26953125" bestFit="1" customWidth="1"/>
    <col min="7" max="7" width="24.81640625" bestFit="1" customWidth="1"/>
    <col min="8" max="8" width="31.542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16</v>
      </c>
      <c r="G1" t="s">
        <v>17</v>
      </c>
      <c r="H1" t="s">
        <v>18</v>
      </c>
    </row>
    <row r="2" spans="1:8" x14ac:dyDescent="0.35">
      <c r="A2" s="1">
        <v>612306</v>
      </c>
      <c r="B2" s="1" t="s">
        <v>12</v>
      </c>
      <c r="C2" s="1" t="s">
        <v>8</v>
      </c>
      <c r="D2" s="2">
        <v>39877</v>
      </c>
      <c r="E2" s="1">
        <v>12.030116358658454</v>
      </c>
      <c r="F2" s="3">
        <v>44090</v>
      </c>
      <c r="G2" s="3">
        <v>44104</v>
      </c>
      <c r="H2" t="s">
        <v>19</v>
      </c>
    </row>
    <row r="3" spans="1:8" x14ac:dyDescent="0.35">
      <c r="A3" s="1">
        <v>6890906</v>
      </c>
      <c r="B3" s="1" t="s">
        <v>20</v>
      </c>
      <c r="C3" s="1" t="s">
        <v>13</v>
      </c>
      <c r="D3" s="2">
        <v>40877</v>
      </c>
      <c r="E3" s="1">
        <v>9.292265571526352</v>
      </c>
      <c r="F3" s="3">
        <v>44091</v>
      </c>
      <c r="G3" s="3">
        <v>44125</v>
      </c>
      <c r="H3" t="s">
        <v>21</v>
      </c>
    </row>
    <row r="4" spans="1:8" x14ac:dyDescent="0.35">
      <c r="A4" s="1">
        <v>8778646</v>
      </c>
      <c r="B4" s="1" t="s">
        <v>10</v>
      </c>
      <c r="C4" s="1" t="s">
        <v>8</v>
      </c>
      <c r="D4" s="2">
        <v>39389</v>
      </c>
      <c r="E4" s="1">
        <v>13.366187542778919</v>
      </c>
      <c r="F4" s="3">
        <v>44091</v>
      </c>
      <c r="G4" s="3">
        <v>44097</v>
      </c>
      <c r="H4" t="s">
        <v>21</v>
      </c>
    </row>
    <row r="5" spans="1:8" x14ac:dyDescent="0.35">
      <c r="A5" s="1">
        <v>10600594</v>
      </c>
      <c r="B5" s="1" t="s">
        <v>10</v>
      </c>
      <c r="C5" s="1" t="s">
        <v>8</v>
      </c>
      <c r="D5" s="2">
        <v>42182</v>
      </c>
      <c r="E5" s="1">
        <v>5.7193702943189599</v>
      </c>
      <c r="F5" s="3">
        <v>44091</v>
      </c>
      <c r="G5" s="3">
        <v>44124</v>
      </c>
      <c r="H5" t="s">
        <v>22</v>
      </c>
    </row>
    <row r="6" spans="1:8" x14ac:dyDescent="0.35">
      <c r="A6" s="1">
        <v>16216178</v>
      </c>
      <c r="B6" s="1" t="s">
        <v>12</v>
      </c>
      <c r="C6" s="1" t="s">
        <v>8</v>
      </c>
      <c r="D6" s="2">
        <v>41949</v>
      </c>
      <c r="E6" s="1">
        <v>6.3572895277207389</v>
      </c>
      <c r="F6" s="3">
        <v>44092</v>
      </c>
      <c r="G6" s="3">
        <v>44127</v>
      </c>
      <c r="H6" t="s">
        <v>21</v>
      </c>
    </row>
    <row r="7" spans="1:8" x14ac:dyDescent="0.35">
      <c r="A7" s="1">
        <v>612306</v>
      </c>
      <c r="B7" s="1" t="s">
        <v>12</v>
      </c>
      <c r="C7" s="1" t="s">
        <v>8</v>
      </c>
      <c r="D7" s="2">
        <v>39877</v>
      </c>
      <c r="E7" s="1">
        <v>12.030116358658454</v>
      </c>
      <c r="F7" s="3">
        <v>44090</v>
      </c>
      <c r="G7" s="3">
        <v>44104</v>
      </c>
      <c r="H7" t="s">
        <v>19</v>
      </c>
    </row>
    <row r="8" spans="1:8" x14ac:dyDescent="0.35">
      <c r="A8" s="1">
        <v>612306</v>
      </c>
      <c r="B8" s="1" t="s">
        <v>12</v>
      </c>
      <c r="C8" s="1" t="s">
        <v>8</v>
      </c>
      <c r="D8" s="2">
        <v>39877</v>
      </c>
      <c r="E8" s="1">
        <v>12.030116358658454</v>
      </c>
      <c r="F8" s="3">
        <v>43999</v>
      </c>
      <c r="G8" s="3">
        <v>44104</v>
      </c>
      <c r="H8" t="s">
        <v>19</v>
      </c>
    </row>
    <row r="9" spans="1:8" x14ac:dyDescent="0.35">
      <c r="A9" s="1">
        <v>612306</v>
      </c>
      <c r="B9" s="1" t="s">
        <v>12</v>
      </c>
      <c r="C9" s="1" t="s">
        <v>8</v>
      </c>
      <c r="D9" s="2">
        <v>39877</v>
      </c>
      <c r="E9" s="1">
        <v>12.030116358658454</v>
      </c>
      <c r="F9" s="3">
        <v>43999</v>
      </c>
      <c r="G9" s="3">
        <v>44105</v>
      </c>
      <c r="H9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AE59-8EF2-4072-B1F0-38463735E8E0}">
  <dimension ref="A1:K10"/>
  <sheetViews>
    <sheetView workbookViewId="0">
      <selection activeCell="D3" sqref="D3"/>
    </sheetView>
  </sheetViews>
  <sheetFormatPr defaultRowHeight="14.5" x14ac:dyDescent="0.35"/>
  <cols>
    <col min="1" max="1" width="13.81640625" bestFit="1" customWidth="1"/>
    <col min="2" max="2" width="9" bestFit="1" customWidth="1"/>
    <col min="3" max="3" width="7.81640625" bestFit="1" customWidth="1"/>
    <col min="4" max="4" width="11.453125" bestFit="1" customWidth="1"/>
    <col min="5" max="5" width="3.81640625" bestFit="1" customWidth="1"/>
    <col min="6" max="6" width="14.1796875" bestFit="1" customWidth="1"/>
    <col min="7" max="7" width="18.26953125" bestFit="1" customWidth="1"/>
    <col min="8" max="8" width="12.1796875" bestFit="1" customWidth="1"/>
    <col min="9" max="9" width="33.453125" bestFit="1" customWidth="1"/>
    <col min="10" max="10" width="27.1796875" bestFit="1" customWidth="1"/>
    <col min="11" max="11" width="16.5429687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23</v>
      </c>
      <c r="G1" s="7" t="s">
        <v>24</v>
      </c>
      <c r="H1" s="7" t="s">
        <v>25</v>
      </c>
      <c r="I1" s="7" t="s">
        <v>26</v>
      </c>
      <c r="J1" s="7" t="s">
        <v>27</v>
      </c>
      <c r="K1" s="7" t="s">
        <v>28</v>
      </c>
    </row>
    <row r="2" spans="1:11" x14ac:dyDescent="0.35">
      <c r="A2" s="1">
        <v>6537810</v>
      </c>
      <c r="B2" s="1" t="s">
        <v>12</v>
      </c>
      <c r="C2" s="1" t="s">
        <v>8</v>
      </c>
      <c r="D2" s="2">
        <v>38186</v>
      </c>
      <c r="E2" s="1">
        <v>16.659822039698838</v>
      </c>
      <c r="F2" s="3">
        <v>44090</v>
      </c>
      <c r="G2" t="s">
        <v>29</v>
      </c>
      <c r="H2" t="s">
        <v>30</v>
      </c>
      <c r="I2" s="1">
        <v>0</v>
      </c>
      <c r="J2" t="s">
        <v>31</v>
      </c>
      <c r="K2" t="s">
        <v>32</v>
      </c>
    </row>
    <row r="3" spans="1:11" x14ac:dyDescent="0.35">
      <c r="A3" s="1">
        <v>4653765</v>
      </c>
      <c r="B3" s="1" t="s">
        <v>12</v>
      </c>
      <c r="C3" s="1" t="s">
        <v>8</v>
      </c>
      <c r="D3" s="13">
        <v>17.5</v>
      </c>
      <c r="E3" s="1">
        <v>11.586584531143053</v>
      </c>
      <c r="F3" s="3">
        <v>44090</v>
      </c>
      <c r="G3" t="s">
        <v>33</v>
      </c>
      <c r="H3" t="s">
        <v>30</v>
      </c>
      <c r="I3" s="1">
        <v>2</v>
      </c>
      <c r="J3" t="s">
        <v>34</v>
      </c>
      <c r="K3" t="s">
        <v>35</v>
      </c>
    </row>
    <row r="4" spans="1:11" x14ac:dyDescent="0.35">
      <c r="A4" s="1">
        <v>997679</v>
      </c>
      <c r="B4" s="1" t="s">
        <v>12</v>
      </c>
      <c r="C4" s="1" t="s">
        <v>8</v>
      </c>
      <c r="D4" s="2">
        <v>43961</v>
      </c>
      <c r="E4" s="1">
        <v>0.84873374401095136</v>
      </c>
      <c r="F4" s="3">
        <v>44090</v>
      </c>
      <c r="G4" t="s">
        <v>9</v>
      </c>
      <c r="H4" t="s">
        <v>30</v>
      </c>
      <c r="I4" s="1">
        <v>1</v>
      </c>
      <c r="J4" t="s">
        <v>34</v>
      </c>
      <c r="K4" t="s">
        <v>35</v>
      </c>
    </row>
    <row r="5" spans="1:11" x14ac:dyDescent="0.35">
      <c r="A5" s="1">
        <v>14007367</v>
      </c>
      <c r="B5" s="1" t="s">
        <v>10</v>
      </c>
      <c r="C5" s="1" t="s">
        <v>8</v>
      </c>
      <c r="D5" s="2">
        <v>39733</v>
      </c>
      <c r="E5" s="1">
        <v>12.424366872005475</v>
      </c>
      <c r="F5" s="3">
        <v>44090</v>
      </c>
      <c r="G5" t="s">
        <v>36</v>
      </c>
      <c r="H5" t="s">
        <v>30</v>
      </c>
      <c r="I5" s="1">
        <v>0</v>
      </c>
      <c r="J5" t="s">
        <v>34</v>
      </c>
      <c r="K5" t="s">
        <v>35</v>
      </c>
    </row>
    <row r="6" spans="1:11" x14ac:dyDescent="0.35">
      <c r="A6" s="1">
        <v>10897459</v>
      </c>
      <c r="B6" s="1" t="s">
        <v>10</v>
      </c>
      <c r="C6" s="1" t="s">
        <v>13</v>
      </c>
      <c r="D6" s="2">
        <v>40116</v>
      </c>
      <c r="E6" s="1">
        <v>11.375770020533881</v>
      </c>
      <c r="F6" s="3">
        <v>44090</v>
      </c>
      <c r="G6" t="s">
        <v>9</v>
      </c>
      <c r="H6" t="s">
        <v>30</v>
      </c>
      <c r="I6" s="1">
        <v>2</v>
      </c>
      <c r="J6" t="s">
        <v>37</v>
      </c>
      <c r="K6" t="s">
        <v>38</v>
      </c>
    </row>
    <row r="7" spans="1:11" x14ac:dyDescent="0.35">
      <c r="A7" s="1">
        <v>11096583</v>
      </c>
      <c r="B7" s="1" t="s">
        <v>12</v>
      </c>
      <c r="C7" s="1" t="s">
        <v>39</v>
      </c>
      <c r="D7" s="2">
        <v>43233</v>
      </c>
      <c r="E7" s="1">
        <v>2.8418891170431211</v>
      </c>
      <c r="F7" s="3">
        <v>44090</v>
      </c>
      <c r="G7" t="s">
        <v>9</v>
      </c>
      <c r="H7" t="s">
        <v>30</v>
      </c>
      <c r="I7" s="1">
        <v>0</v>
      </c>
      <c r="J7" t="s">
        <v>34</v>
      </c>
      <c r="K7" t="s">
        <v>35</v>
      </c>
    </row>
    <row r="8" spans="1:11" x14ac:dyDescent="0.35">
      <c r="A8" s="1">
        <v>6537810</v>
      </c>
      <c r="B8" s="1" t="s">
        <v>12</v>
      </c>
      <c r="C8" s="1" t="s">
        <v>8</v>
      </c>
      <c r="D8" s="2">
        <v>38186</v>
      </c>
      <c r="E8" s="1">
        <v>16.659822039698838</v>
      </c>
      <c r="F8" s="3">
        <v>44090</v>
      </c>
      <c r="G8" t="s">
        <v>29</v>
      </c>
      <c r="H8" t="s">
        <v>30</v>
      </c>
      <c r="I8" s="1">
        <v>0</v>
      </c>
      <c r="J8" t="s">
        <v>31</v>
      </c>
      <c r="K8" t="s">
        <v>32</v>
      </c>
    </row>
    <row r="9" spans="1:11" x14ac:dyDescent="0.35">
      <c r="A9" s="1">
        <v>6537810</v>
      </c>
      <c r="B9" s="1" t="s">
        <v>12</v>
      </c>
      <c r="C9" s="1" t="s">
        <v>8</v>
      </c>
      <c r="D9" s="2">
        <v>38186</v>
      </c>
      <c r="E9" s="1">
        <v>16.659822039698838</v>
      </c>
      <c r="F9" s="3">
        <v>44091</v>
      </c>
      <c r="G9" t="s">
        <v>29</v>
      </c>
      <c r="H9" t="s">
        <v>30</v>
      </c>
      <c r="I9" s="1">
        <v>0</v>
      </c>
      <c r="J9" t="s">
        <v>31</v>
      </c>
      <c r="K9" t="s">
        <v>32</v>
      </c>
    </row>
    <row r="10" spans="1:11" x14ac:dyDescent="0.35">
      <c r="A10" s="1">
        <v>6537810</v>
      </c>
      <c r="B10" s="1" t="s">
        <v>12</v>
      </c>
      <c r="C10" s="1" t="s">
        <v>8</v>
      </c>
      <c r="D10" s="2">
        <v>38186</v>
      </c>
      <c r="E10" s="1">
        <v>16.659822039698838</v>
      </c>
      <c r="F10" s="3">
        <v>44090</v>
      </c>
      <c r="G10" t="s">
        <v>29</v>
      </c>
      <c r="H10" t="s">
        <v>40</v>
      </c>
      <c r="I10" s="1">
        <v>0</v>
      </c>
      <c r="J10" t="s">
        <v>31</v>
      </c>
      <c r="K10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9337F-8012-43CB-A238-8D1D54538CBF}">
  <dimension ref="A1:L9"/>
  <sheetViews>
    <sheetView workbookViewId="0">
      <selection activeCell="E5" sqref="E5"/>
    </sheetView>
  </sheetViews>
  <sheetFormatPr defaultRowHeight="14.5" x14ac:dyDescent="0.35"/>
  <cols>
    <col min="1" max="1" width="13.81640625" bestFit="1" customWidth="1"/>
    <col min="2" max="2" width="9" bestFit="1" customWidth="1"/>
    <col min="3" max="3" width="7.81640625" bestFit="1" customWidth="1"/>
    <col min="4" max="4" width="11.453125" bestFit="1" customWidth="1"/>
    <col min="5" max="5" width="3.81640625" bestFit="1" customWidth="1"/>
    <col min="6" max="6" width="27.1796875" bestFit="1" customWidth="1"/>
    <col min="7" max="7" width="29.81640625" bestFit="1" customWidth="1"/>
    <col min="8" max="8" width="36.26953125" bestFit="1" customWidth="1"/>
    <col min="9" max="9" width="39.54296875" bestFit="1" customWidth="1"/>
    <col min="10" max="10" width="59.1796875" bestFit="1" customWidth="1"/>
    <col min="11" max="11" width="20.81640625" bestFit="1" customWidth="1"/>
    <col min="12" max="12" width="15.453125" bestFit="1" customWidth="1"/>
  </cols>
  <sheetData>
    <row r="1" spans="1:12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41</v>
      </c>
      <c r="G1" s="6" t="s">
        <v>42</v>
      </c>
      <c r="H1" s="6" t="s">
        <v>43</v>
      </c>
      <c r="I1" s="6" t="s">
        <v>44</v>
      </c>
      <c r="J1" s="6" t="s">
        <v>45</v>
      </c>
      <c r="K1" s="6" t="s">
        <v>27</v>
      </c>
      <c r="L1" s="6" t="s">
        <v>28</v>
      </c>
    </row>
    <row r="2" spans="1:12" x14ac:dyDescent="0.35">
      <c r="A2" s="1">
        <v>10692868</v>
      </c>
      <c r="B2" s="1" t="s">
        <v>10</v>
      </c>
      <c r="C2" s="1" t="s">
        <v>11</v>
      </c>
      <c r="D2" s="2">
        <v>41129</v>
      </c>
      <c r="E2" s="1">
        <v>8.602327173169062</v>
      </c>
      <c r="F2" t="s">
        <v>46</v>
      </c>
      <c r="G2" s="3">
        <v>43601</v>
      </c>
      <c r="H2" s="7" t="s">
        <v>40</v>
      </c>
      <c r="I2" s="3">
        <v>44235</v>
      </c>
      <c r="J2" t="s">
        <v>47</v>
      </c>
      <c r="K2" t="s">
        <v>48</v>
      </c>
      <c r="L2" t="s">
        <v>49</v>
      </c>
    </row>
    <row r="3" spans="1:12" x14ac:dyDescent="0.35">
      <c r="A3" s="1">
        <v>15221387</v>
      </c>
      <c r="B3" s="1" t="s">
        <v>10</v>
      </c>
      <c r="C3" s="1" t="s">
        <v>8</v>
      </c>
      <c r="D3" s="2">
        <v>39469</v>
      </c>
      <c r="E3" s="1">
        <v>13.14715947980835</v>
      </c>
      <c r="F3" t="s">
        <v>46</v>
      </c>
      <c r="G3" s="3">
        <v>43768</v>
      </c>
      <c r="H3" s="7" t="s">
        <v>40</v>
      </c>
      <c r="I3" s="3">
        <v>44215</v>
      </c>
      <c r="J3" t="s">
        <v>47</v>
      </c>
      <c r="K3" t="s">
        <v>50</v>
      </c>
      <c r="L3" t="s">
        <v>51</v>
      </c>
    </row>
    <row r="4" spans="1:12" x14ac:dyDescent="0.35">
      <c r="A4" s="1">
        <v>12590177</v>
      </c>
      <c r="B4" s="1" t="s">
        <v>12</v>
      </c>
      <c r="C4" s="1" t="s">
        <v>8</v>
      </c>
      <c r="D4" s="2">
        <v>36222</v>
      </c>
      <c r="E4" s="1">
        <v>22.036960985626283</v>
      </c>
      <c r="F4" t="s">
        <v>46</v>
      </c>
      <c r="G4" s="3">
        <v>43825</v>
      </c>
      <c r="H4" s="7" t="s">
        <v>40</v>
      </c>
      <c r="I4" s="3">
        <v>44146</v>
      </c>
      <c r="J4" t="s">
        <v>47</v>
      </c>
      <c r="K4" t="s">
        <v>50</v>
      </c>
      <c r="L4" t="s">
        <v>51</v>
      </c>
    </row>
    <row r="5" spans="1:12" x14ac:dyDescent="0.35">
      <c r="A5" s="1">
        <v>15765513</v>
      </c>
      <c r="B5" s="1" t="s">
        <v>10</v>
      </c>
      <c r="C5" s="1" t="s">
        <v>8</v>
      </c>
      <c r="D5" s="2">
        <v>43909</v>
      </c>
      <c r="E5" s="1" t="s">
        <v>52</v>
      </c>
      <c r="F5" t="s">
        <v>46</v>
      </c>
      <c r="G5" s="3">
        <v>43887</v>
      </c>
      <c r="H5" s="7" t="s">
        <v>40</v>
      </c>
      <c r="I5" s="3">
        <v>44229</v>
      </c>
      <c r="J5" t="s">
        <v>47</v>
      </c>
      <c r="K5" t="s">
        <v>53</v>
      </c>
      <c r="L5" t="s">
        <v>54</v>
      </c>
    </row>
    <row r="6" spans="1:12" x14ac:dyDescent="0.35">
      <c r="A6" s="1">
        <v>12012513</v>
      </c>
      <c r="B6" s="1" t="s">
        <v>12</v>
      </c>
      <c r="C6" s="1" t="s">
        <v>8</v>
      </c>
      <c r="D6" s="2">
        <v>43363</v>
      </c>
      <c r="E6" s="1">
        <v>2.4859685147159478</v>
      </c>
      <c r="F6" t="s">
        <v>46</v>
      </c>
      <c r="G6" s="3">
        <v>43887</v>
      </c>
      <c r="H6" s="7" t="s">
        <v>40</v>
      </c>
      <c r="I6" s="3">
        <v>44229</v>
      </c>
      <c r="J6" t="s">
        <v>47</v>
      </c>
      <c r="K6" t="s">
        <v>53</v>
      </c>
      <c r="L6" t="s">
        <v>54</v>
      </c>
    </row>
    <row r="7" spans="1:12" x14ac:dyDescent="0.35">
      <c r="A7" s="1">
        <v>10692868</v>
      </c>
      <c r="B7" s="1" t="s">
        <v>10</v>
      </c>
      <c r="C7" s="1" t="s">
        <v>11</v>
      </c>
      <c r="D7" s="2">
        <v>41129</v>
      </c>
      <c r="E7" s="1">
        <v>8.602327173169062</v>
      </c>
      <c r="F7" t="s">
        <v>46</v>
      </c>
      <c r="G7" s="3">
        <v>43601</v>
      </c>
      <c r="H7" s="7" t="s">
        <v>40</v>
      </c>
      <c r="I7" s="3">
        <v>44235</v>
      </c>
      <c r="J7" t="s">
        <v>47</v>
      </c>
      <c r="K7" t="s">
        <v>48</v>
      </c>
      <c r="L7" t="s">
        <v>49</v>
      </c>
    </row>
    <row r="8" spans="1:12" x14ac:dyDescent="0.35">
      <c r="A8" s="1">
        <v>10692868</v>
      </c>
      <c r="B8" s="1" t="s">
        <v>10</v>
      </c>
      <c r="C8" s="1" t="s">
        <v>11</v>
      </c>
      <c r="D8" s="2">
        <v>41129</v>
      </c>
      <c r="E8" s="1">
        <v>8.602327173169062</v>
      </c>
      <c r="F8" t="s">
        <v>46</v>
      </c>
      <c r="G8" s="3">
        <v>43602</v>
      </c>
      <c r="H8" s="7" t="s">
        <v>40</v>
      </c>
      <c r="I8" s="3">
        <v>44235</v>
      </c>
      <c r="J8" t="s">
        <v>47</v>
      </c>
      <c r="K8" t="s">
        <v>48</v>
      </c>
      <c r="L8" t="s">
        <v>49</v>
      </c>
    </row>
    <row r="9" spans="1:12" x14ac:dyDescent="0.35">
      <c r="A9" s="1">
        <v>10692868</v>
      </c>
      <c r="B9" s="1" t="s">
        <v>10</v>
      </c>
      <c r="C9" s="1" t="s">
        <v>11</v>
      </c>
      <c r="D9" s="2">
        <v>41129</v>
      </c>
      <c r="E9" s="1">
        <v>8.602327173169062</v>
      </c>
      <c r="F9" t="s">
        <v>46</v>
      </c>
      <c r="G9" s="3">
        <v>43601</v>
      </c>
      <c r="H9" s="7" t="s">
        <v>40</v>
      </c>
      <c r="I9" s="3">
        <v>44235</v>
      </c>
      <c r="J9" t="s">
        <v>47</v>
      </c>
      <c r="K9" t="s">
        <v>48</v>
      </c>
      <c r="L9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C40B-ED7A-43AA-AB4F-B00D1304C41F}">
  <dimension ref="A1:N9"/>
  <sheetViews>
    <sheetView workbookViewId="0">
      <selection activeCell="A9" sqref="A2:A9"/>
    </sheetView>
  </sheetViews>
  <sheetFormatPr defaultRowHeight="14.5" x14ac:dyDescent="0.35"/>
  <cols>
    <col min="1" max="1" width="13.81640625" bestFit="1" customWidth="1"/>
    <col min="2" max="2" width="9" bestFit="1" customWidth="1"/>
    <col min="3" max="3" width="7.81640625" bestFit="1" customWidth="1"/>
    <col min="4" max="4" width="11.453125" bestFit="1" customWidth="1"/>
    <col min="5" max="5" width="3.81640625" bestFit="1" customWidth="1"/>
    <col min="6" max="6" width="27.1796875" bestFit="1" customWidth="1"/>
    <col min="7" max="7" width="49.453125" bestFit="1" customWidth="1"/>
    <col min="8" max="8" width="55.7265625" bestFit="1" customWidth="1"/>
    <col min="9" max="9" width="36.1796875" bestFit="1" customWidth="1"/>
    <col min="10" max="10" width="63.453125" bestFit="1" customWidth="1"/>
    <col min="11" max="11" width="51.81640625" bestFit="1" customWidth="1"/>
    <col min="12" max="12" width="39.54296875" bestFit="1" customWidth="1"/>
    <col min="13" max="13" width="26.7265625" bestFit="1" customWidth="1"/>
    <col min="14" max="14" width="17.81640625" bestFit="1" customWidth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41</v>
      </c>
      <c r="G1" s="6" t="s">
        <v>56</v>
      </c>
      <c r="H1" s="6" t="s">
        <v>57</v>
      </c>
      <c r="I1" s="6" t="s">
        <v>58</v>
      </c>
      <c r="J1" s="6" t="s">
        <v>59</v>
      </c>
      <c r="K1" s="6" t="s">
        <v>60</v>
      </c>
      <c r="L1" s="6" t="s">
        <v>61</v>
      </c>
      <c r="M1" s="6" t="s">
        <v>27</v>
      </c>
      <c r="N1" s="6" t="s">
        <v>28</v>
      </c>
    </row>
    <row r="2" spans="1:14" x14ac:dyDescent="0.35">
      <c r="A2" s="1">
        <v>11641472</v>
      </c>
      <c r="B2" s="1" t="s">
        <v>10</v>
      </c>
      <c r="C2" s="1" t="s">
        <v>13</v>
      </c>
      <c r="D2" s="2">
        <v>40436</v>
      </c>
      <c r="E2" s="1">
        <v>10.499657768651609</v>
      </c>
      <c r="F2" s="7" t="s">
        <v>62</v>
      </c>
      <c r="G2" s="2">
        <v>44090</v>
      </c>
      <c r="H2" s="7" t="s">
        <v>30</v>
      </c>
      <c r="I2" s="2">
        <v>44109</v>
      </c>
      <c r="J2" s="7" t="s">
        <v>40</v>
      </c>
      <c r="K2" s="5">
        <v>1</v>
      </c>
      <c r="L2" s="5">
        <v>1</v>
      </c>
      <c r="M2" s="7" t="s">
        <v>63</v>
      </c>
      <c r="N2" s="7" t="s">
        <v>64</v>
      </c>
    </row>
    <row r="3" spans="1:14" x14ac:dyDescent="0.35">
      <c r="A3" s="1">
        <v>6537810</v>
      </c>
      <c r="B3" s="1" t="s">
        <v>12</v>
      </c>
      <c r="C3" s="1" t="s">
        <v>8</v>
      </c>
      <c r="D3" s="2">
        <v>38186</v>
      </c>
      <c r="E3" s="1">
        <v>16.659822039698838</v>
      </c>
      <c r="F3" s="7" t="s">
        <v>46</v>
      </c>
      <c r="G3" s="2">
        <v>44090</v>
      </c>
      <c r="H3" s="7" t="s">
        <v>30</v>
      </c>
      <c r="I3" s="2">
        <v>44109</v>
      </c>
      <c r="J3" s="7" t="s">
        <v>40</v>
      </c>
      <c r="K3" s="5">
        <v>0</v>
      </c>
      <c r="L3" s="5">
        <v>1</v>
      </c>
      <c r="M3" s="7" t="s">
        <v>65</v>
      </c>
      <c r="N3" s="7" t="s">
        <v>66</v>
      </c>
    </row>
    <row r="4" spans="1:14" x14ac:dyDescent="0.35">
      <c r="A4" s="1">
        <v>10273003</v>
      </c>
      <c r="B4" s="1" t="s">
        <v>10</v>
      </c>
      <c r="C4" s="1" t="s">
        <v>8</v>
      </c>
      <c r="D4" s="2">
        <v>40883</v>
      </c>
      <c r="E4" s="1">
        <v>9.2758384668035596</v>
      </c>
      <c r="F4" s="7" t="s">
        <v>46</v>
      </c>
      <c r="G4" s="2">
        <v>44090</v>
      </c>
      <c r="H4" s="7" t="s">
        <v>40</v>
      </c>
      <c r="I4" s="2"/>
      <c r="J4" s="7" t="s">
        <v>67</v>
      </c>
      <c r="K4" s="5">
        <v>3</v>
      </c>
      <c r="L4" s="5">
        <v>0</v>
      </c>
      <c r="M4" s="7" t="s">
        <v>68</v>
      </c>
      <c r="N4" s="7" t="s">
        <v>69</v>
      </c>
    </row>
    <row r="5" spans="1:14" x14ac:dyDescent="0.35">
      <c r="A5" s="1">
        <v>4073694</v>
      </c>
      <c r="B5" s="1" t="s">
        <v>12</v>
      </c>
      <c r="C5" s="1" t="s">
        <v>13</v>
      </c>
      <c r="D5" s="2">
        <v>39819</v>
      </c>
      <c r="E5" s="1">
        <v>12.188911704312115</v>
      </c>
      <c r="F5" s="7" t="s">
        <v>46</v>
      </c>
      <c r="G5" s="2">
        <v>44090</v>
      </c>
      <c r="H5" s="7" t="s">
        <v>40</v>
      </c>
      <c r="I5" s="2"/>
      <c r="J5" s="7" t="s">
        <v>67</v>
      </c>
      <c r="K5" s="5">
        <v>0</v>
      </c>
      <c r="L5" s="5">
        <v>0</v>
      </c>
      <c r="M5" s="7" t="s">
        <v>65</v>
      </c>
      <c r="N5" s="7" t="s">
        <v>70</v>
      </c>
    </row>
    <row r="6" spans="1:14" x14ac:dyDescent="0.35">
      <c r="A6" s="1">
        <v>11578763</v>
      </c>
      <c r="B6" s="1" t="s">
        <v>12</v>
      </c>
      <c r="C6" s="1" t="s">
        <v>8</v>
      </c>
      <c r="D6" s="2">
        <v>40533</v>
      </c>
      <c r="E6" s="1">
        <v>10.234086242299794</v>
      </c>
      <c r="F6" s="7" t="s">
        <v>46</v>
      </c>
      <c r="G6" s="2">
        <v>44090</v>
      </c>
      <c r="H6" s="7" t="s">
        <v>30</v>
      </c>
      <c r="I6" s="2">
        <v>44105</v>
      </c>
      <c r="J6" s="7" t="s">
        <v>40</v>
      </c>
      <c r="K6" s="5">
        <v>1</v>
      </c>
      <c r="L6" s="5">
        <v>1</v>
      </c>
      <c r="M6" s="7" t="s">
        <v>71</v>
      </c>
      <c r="N6" s="7" t="s">
        <v>72</v>
      </c>
    </row>
    <row r="7" spans="1:14" x14ac:dyDescent="0.35">
      <c r="A7" s="1">
        <v>11641472</v>
      </c>
      <c r="B7" s="1" t="s">
        <v>10</v>
      </c>
      <c r="C7" s="1" t="s">
        <v>13</v>
      </c>
      <c r="D7" s="2">
        <v>40436</v>
      </c>
      <c r="E7" s="1">
        <v>10.499657768651609</v>
      </c>
      <c r="F7" s="7" t="s">
        <v>62</v>
      </c>
      <c r="G7" s="2">
        <v>44090</v>
      </c>
      <c r="H7" s="7" t="s">
        <v>30</v>
      </c>
      <c r="I7" s="2">
        <v>44109</v>
      </c>
      <c r="J7" s="7" t="s">
        <v>40</v>
      </c>
      <c r="K7" s="5">
        <v>1</v>
      </c>
      <c r="L7" s="5">
        <v>1</v>
      </c>
      <c r="M7" s="7" t="s">
        <v>63</v>
      </c>
      <c r="N7" s="7" t="s">
        <v>64</v>
      </c>
    </row>
    <row r="8" spans="1:14" x14ac:dyDescent="0.35">
      <c r="A8" s="1">
        <v>11641472</v>
      </c>
      <c r="B8" s="1" t="s">
        <v>10</v>
      </c>
      <c r="C8" s="1" t="s">
        <v>13</v>
      </c>
      <c r="D8" s="2">
        <v>40436</v>
      </c>
      <c r="E8" s="1">
        <v>10.499657768651609</v>
      </c>
      <c r="F8" s="7" t="s">
        <v>62</v>
      </c>
      <c r="G8" s="2">
        <v>44091</v>
      </c>
      <c r="H8" s="7" t="s">
        <v>30</v>
      </c>
      <c r="I8" s="2">
        <v>44109</v>
      </c>
      <c r="J8" s="7" t="s">
        <v>40</v>
      </c>
      <c r="K8" s="5">
        <v>1</v>
      </c>
      <c r="L8" s="5">
        <v>1</v>
      </c>
      <c r="M8" s="7" t="s">
        <v>63</v>
      </c>
      <c r="N8" s="7" t="s">
        <v>64</v>
      </c>
    </row>
    <row r="9" spans="1:14" x14ac:dyDescent="0.35">
      <c r="A9" s="1">
        <v>11641472</v>
      </c>
      <c r="B9" s="1" t="s">
        <v>10</v>
      </c>
      <c r="C9" s="1" t="s">
        <v>8</v>
      </c>
      <c r="D9" s="2">
        <v>40436</v>
      </c>
      <c r="E9" s="1">
        <v>10.499657768651609</v>
      </c>
      <c r="F9" s="7" t="s">
        <v>62</v>
      </c>
      <c r="G9" s="2">
        <v>44090</v>
      </c>
      <c r="H9" s="7" t="s">
        <v>30</v>
      </c>
      <c r="I9" s="2">
        <v>44109</v>
      </c>
      <c r="J9" s="7" t="s">
        <v>40</v>
      </c>
      <c r="K9" s="5">
        <v>1</v>
      </c>
      <c r="L9" s="5">
        <v>1</v>
      </c>
      <c r="M9" s="7" t="s">
        <v>63</v>
      </c>
      <c r="N9" s="7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82454-78EE-444A-B2BE-9B534EAB0634}">
  <dimension ref="A1:N9"/>
  <sheetViews>
    <sheetView workbookViewId="0">
      <selection activeCell="A9" sqref="A2:A9"/>
    </sheetView>
  </sheetViews>
  <sheetFormatPr defaultRowHeight="14.5" x14ac:dyDescent="0.35"/>
  <cols>
    <col min="1" max="1" width="13.81640625" bestFit="1" customWidth="1"/>
    <col min="2" max="2" width="9" bestFit="1" customWidth="1"/>
    <col min="3" max="3" width="7.81640625" bestFit="1" customWidth="1"/>
    <col min="4" max="4" width="11.453125" bestFit="1" customWidth="1"/>
    <col min="5" max="5" width="3.81640625" bestFit="1" customWidth="1"/>
    <col min="6" max="6" width="27.1796875" bestFit="1" customWidth="1"/>
    <col min="7" max="7" width="12.453125" bestFit="1" customWidth="1"/>
    <col min="8" max="8" width="40.453125" bestFit="1" customWidth="1"/>
    <col min="9" max="9" width="21.81640625" bestFit="1" customWidth="1"/>
    <col min="10" max="10" width="14.81640625" bestFit="1" customWidth="1"/>
    <col min="11" max="11" width="16.54296875" bestFit="1" customWidth="1"/>
    <col min="12" max="12" width="17.81640625" bestFit="1" customWidth="1"/>
    <col min="13" max="13" width="13.7265625" bestFit="1" customWidth="1"/>
    <col min="14" max="14" width="15.4531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41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27</v>
      </c>
      <c r="N1" t="s">
        <v>28</v>
      </c>
    </row>
    <row r="2" spans="1:14" x14ac:dyDescent="0.35">
      <c r="A2" s="1">
        <v>12598894</v>
      </c>
      <c r="B2" s="1" t="s">
        <v>12</v>
      </c>
      <c r="C2" s="1" t="s">
        <v>79</v>
      </c>
      <c r="D2" s="2">
        <v>36426</v>
      </c>
      <c r="E2" s="1">
        <v>21.478439425051334</v>
      </c>
      <c r="F2" t="s">
        <v>46</v>
      </c>
      <c r="G2" s="3">
        <v>40338</v>
      </c>
      <c r="H2" t="s">
        <v>80</v>
      </c>
      <c r="I2" s="3">
        <v>44217</v>
      </c>
      <c r="L2" t="s">
        <v>81</v>
      </c>
      <c r="M2" t="e">
        <v>#N/A</v>
      </c>
      <c r="N2" t="e">
        <v>#N/A</v>
      </c>
    </row>
    <row r="3" spans="1:14" x14ac:dyDescent="0.35">
      <c r="A3" s="1">
        <v>8140425</v>
      </c>
      <c r="B3" s="1" t="s">
        <v>10</v>
      </c>
      <c r="C3" s="1" t="s">
        <v>8</v>
      </c>
      <c r="D3" s="2">
        <v>36514</v>
      </c>
      <c r="E3" s="1">
        <v>21.237508555783709</v>
      </c>
      <c r="F3" t="s">
        <v>46</v>
      </c>
      <c r="G3" s="3">
        <v>39044</v>
      </c>
      <c r="H3" t="s">
        <v>82</v>
      </c>
      <c r="I3" s="3">
        <v>44260</v>
      </c>
      <c r="L3" t="s">
        <v>81</v>
      </c>
      <c r="M3" t="e">
        <v>#N/A</v>
      </c>
      <c r="N3" t="e">
        <v>#N/A</v>
      </c>
    </row>
    <row r="4" spans="1:14" x14ac:dyDescent="0.35">
      <c r="A4" s="1">
        <v>10160219</v>
      </c>
      <c r="B4" s="1" t="s">
        <v>10</v>
      </c>
      <c r="C4" s="1" t="s">
        <v>8</v>
      </c>
      <c r="D4" s="2">
        <v>36512</v>
      </c>
      <c r="E4" s="1">
        <v>21.242984257357975</v>
      </c>
      <c r="F4" t="s">
        <v>46</v>
      </c>
      <c r="G4" s="3">
        <v>39758</v>
      </c>
      <c r="H4" t="s">
        <v>82</v>
      </c>
      <c r="I4" s="3">
        <v>44243</v>
      </c>
      <c r="L4" t="s">
        <v>81</v>
      </c>
      <c r="M4" t="e">
        <v>#N/A</v>
      </c>
      <c r="N4" t="e">
        <v>#N/A</v>
      </c>
    </row>
    <row r="5" spans="1:14" x14ac:dyDescent="0.35">
      <c r="A5" s="1">
        <v>7657294</v>
      </c>
      <c r="B5" s="1" t="s">
        <v>10</v>
      </c>
      <c r="C5" s="1" t="s">
        <v>8</v>
      </c>
      <c r="D5" s="2">
        <v>36331</v>
      </c>
      <c r="E5" s="1">
        <v>21.738535249828885</v>
      </c>
      <c r="F5" t="s">
        <v>46</v>
      </c>
      <c r="G5" s="3">
        <v>40379</v>
      </c>
      <c r="H5" t="s">
        <v>82</v>
      </c>
      <c r="I5" s="3">
        <v>44230</v>
      </c>
      <c r="L5" t="s">
        <v>81</v>
      </c>
      <c r="M5" t="e">
        <v>#N/A</v>
      </c>
      <c r="N5" t="e">
        <v>#N/A</v>
      </c>
    </row>
    <row r="6" spans="1:14" x14ac:dyDescent="0.35">
      <c r="A6" s="1">
        <v>6434087</v>
      </c>
      <c r="B6" s="1" t="s">
        <v>10</v>
      </c>
      <c r="C6" s="1" t="s">
        <v>13</v>
      </c>
      <c r="D6" s="2">
        <v>37894</v>
      </c>
      <c r="E6" s="1">
        <v>17.459274469541409</v>
      </c>
      <c r="F6" t="s">
        <v>46</v>
      </c>
      <c r="G6" s="3">
        <v>42820</v>
      </c>
      <c r="H6" t="s">
        <v>82</v>
      </c>
      <c r="I6" s="3">
        <v>44270</v>
      </c>
      <c r="L6" t="s">
        <v>81</v>
      </c>
      <c r="M6" t="e">
        <v>#N/A</v>
      </c>
      <c r="N6" t="e">
        <v>#N/A</v>
      </c>
    </row>
    <row r="7" spans="1:14" x14ac:dyDescent="0.35">
      <c r="A7" s="1">
        <v>12598894</v>
      </c>
      <c r="B7" s="1" t="s">
        <v>12</v>
      </c>
      <c r="C7" s="1" t="s">
        <v>79</v>
      </c>
      <c r="D7" s="2">
        <v>36426</v>
      </c>
      <c r="E7" s="1">
        <v>21.478439425051334</v>
      </c>
      <c r="F7" t="s">
        <v>46</v>
      </c>
      <c r="G7" s="3">
        <v>40338</v>
      </c>
      <c r="H7" t="s">
        <v>80</v>
      </c>
      <c r="I7" s="3">
        <v>44217</v>
      </c>
      <c r="L7" t="s">
        <v>81</v>
      </c>
      <c r="M7" t="e">
        <v>#N/A</v>
      </c>
      <c r="N7" t="e">
        <v>#N/A</v>
      </c>
    </row>
    <row r="8" spans="1:14" x14ac:dyDescent="0.35">
      <c r="A8" s="1">
        <v>12598894</v>
      </c>
      <c r="B8" s="1" t="s">
        <v>12</v>
      </c>
      <c r="C8" s="1" t="s">
        <v>79</v>
      </c>
      <c r="D8" s="2">
        <v>36426</v>
      </c>
      <c r="E8" s="1">
        <v>21.478439425051334</v>
      </c>
      <c r="F8" t="s">
        <v>46</v>
      </c>
      <c r="G8" s="3">
        <v>40339</v>
      </c>
      <c r="H8" t="s">
        <v>80</v>
      </c>
      <c r="I8" s="3">
        <v>44217</v>
      </c>
      <c r="L8" t="s">
        <v>81</v>
      </c>
      <c r="M8" t="e">
        <v>#N/A</v>
      </c>
      <c r="N8" t="e">
        <v>#N/A</v>
      </c>
    </row>
    <row r="9" spans="1:14" x14ac:dyDescent="0.35">
      <c r="A9" s="1">
        <v>12598894</v>
      </c>
      <c r="B9" s="1" t="s">
        <v>12</v>
      </c>
      <c r="C9" s="1" t="s">
        <v>79</v>
      </c>
      <c r="D9" s="2">
        <v>36426</v>
      </c>
      <c r="E9" s="1">
        <v>21.478439425051334</v>
      </c>
      <c r="F9" t="s">
        <v>62</v>
      </c>
      <c r="G9" s="3">
        <v>40338</v>
      </c>
      <c r="H9" t="s">
        <v>80</v>
      </c>
      <c r="I9" s="3">
        <v>44217</v>
      </c>
      <c r="L9" t="s">
        <v>81</v>
      </c>
      <c r="M9" t="e">
        <v>#N/A</v>
      </c>
      <c r="N9" t="e"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5476-AA2C-4AAE-B4AE-55AEF69223B1}">
  <dimension ref="A1:Q11"/>
  <sheetViews>
    <sheetView tabSelected="1" workbookViewId="0">
      <selection activeCell="A2" sqref="A2"/>
    </sheetView>
  </sheetViews>
  <sheetFormatPr defaultRowHeight="14.5" x14ac:dyDescent="0.35"/>
  <cols>
    <col min="1" max="1" width="13.81640625" bestFit="1" customWidth="1"/>
    <col min="2" max="2" width="9" bestFit="1" customWidth="1"/>
    <col min="3" max="3" width="7.81640625" bestFit="1" customWidth="1"/>
    <col min="4" max="4" width="11.453125" bestFit="1" customWidth="1"/>
    <col min="5" max="5" width="3.81640625" bestFit="1" customWidth="1"/>
    <col min="6" max="7" width="27.1796875" bestFit="1" customWidth="1"/>
    <col min="8" max="8" width="21.453125" bestFit="1" customWidth="1"/>
    <col min="9" max="9" width="21.54296875" bestFit="1" customWidth="1"/>
    <col min="10" max="10" width="26.1796875" bestFit="1" customWidth="1"/>
    <col min="11" max="11" width="23.1796875" bestFit="1" customWidth="1"/>
    <col min="12" max="12" width="28" bestFit="1" customWidth="1"/>
    <col min="13" max="13" width="26.453125" bestFit="1" customWidth="1"/>
    <col min="14" max="14" width="82.81640625" bestFit="1" customWidth="1"/>
    <col min="15" max="15" width="42.81640625" bestFit="1" customWidth="1"/>
    <col min="16" max="16" width="13.81640625" bestFit="1" customWidth="1"/>
    <col min="17" max="17" width="16.1796875" bestFit="1" customWidth="1"/>
  </cols>
  <sheetData>
    <row r="1" spans="1:17" x14ac:dyDescent="0.35">
      <c r="A1" s="5" t="s">
        <v>211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41</v>
      </c>
      <c r="G1" s="6" t="s">
        <v>83</v>
      </c>
      <c r="H1" s="6" t="s">
        <v>84</v>
      </c>
      <c r="I1" s="6" t="s">
        <v>85</v>
      </c>
      <c r="J1" s="6" t="s">
        <v>86</v>
      </c>
      <c r="K1" s="6" t="s">
        <v>87</v>
      </c>
      <c r="L1" s="6" t="s">
        <v>88</v>
      </c>
      <c r="M1" s="6" t="s">
        <v>89</v>
      </c>
      <c r="N1" s="6" t="s">
        <v>90</v>
      </c>
      <c r="O1" s="6" t="s">
        <v>91</v>
      </c>
      <c r="P1" s="6" t="s">
        <v>27</v>
      </c>
      <c r="Q1" s="6" t="s">
        <v>28</v>
      </c>
    </row>
    <row r="2" spans="1:17" x14ac:dyDescent="0.35">
      <c r="A2" s="1">
        <v>10721552</v>
      </c>
      <c r="B2" s="1" t="s">
        <v>10</v>
      </c>
      <c r="C2" s="1" t="s">
        <v>13</v>
      </c>
      <c r="D2" s="2">
        <v>44200</v>
      </c>
      <c r="E2" s="1">
        <v>0.19438740588637921</v>
      </c>
      <c r="F2" t="s">
        <v>46</v>
      </c>
      <c r="G2" s="2">
        <v>44158</v>
      </c>
      <c r="H2" s="7" t="s">
        <v>92</v>
      </c>
      <c r="I2" s="7" t="s">
        <v>92</v>
      </c>
      <c r="J2" s="2">
        <v>44218</v>
      </c>
      <c r="K2" s="7" t="s">
        <v>62</v>
      </c>
      <c r="L2" s="2">
        <v>44243</v>
      </c>
      <c r="M2" s="2">
        <v>44243</v>
      </c>
      <c r="N2" s="7" t="s">
        <v>46</v>
      </c>
      <c r="O2" s="1">
        <v>0</v>
      </c>
      <c r="P2" s="7" t="s">
        <v>93</v>
      </c>
      <c r="Q2" s="7" t="s">
        <v>94</v>
      </c>
    </row>
    <row r="3" spans="1:17" x14ac:dyDescent="0.35">
      <c r="A3" s="1">
        <v>5358472</v>
      </c>
      <c r="B3" s="1" t="s">
        <v>12</v>
      </c>
      <c r="C3" s="1" t="s">
        <v>39</v>
      </c>
      <c r="D3" s="2">
        <v>42153</v>
      </c>
      <c r="E3" s="1">
        <v>5.7987679671457908</v>
      </c>
      <c r="F3" t="s">
        <v>46</v>
      </c>
      <c r="G3" s="2">
        <v>44235</v>
      </c>
      <c r="H3" s="7" t="s">
        <v>92</v>
      </c>
      <c r="I3" s="7" t="s">
        <v>92</v>
      </c>
      <c r="J3" s="2">
        <v>44257</v>
      </c>
      <c r="K3" s="7" t="s">
        <v>62</v>
      </c>
      <c r="L3" s="2"/>
      <c r="M3" s="2"/>
      <c r="N3" s="7" t="s">
        <v>46</v>
      </c>
      <c r="O3" s="1">
        <v>1</v>
      </c>
      <c r="P3" s="7" t="s">
        <v>93</v>
      </c>
      <c r="Q3" s="7" t="s">
        <v>95</v>
      </c>
    </row>
    <row r="4" spans="1:17" x14ac:dyDescent="0.35">
      <c r="A4" s="1">
        <v>14953858</v>
      </c>
      <c r="B4" s="1" t="s">
        <v>10</v>
      </c>
      <c r="C4" s="1" t="s">
        <v>11</v>
      </c>
      <c r="D4" s="2">
        <v>39022</v>
      </c>
      <c r="E4" s="1">
        <v>14.370978781656399</v>
      </c>
      <c r="F4" t="s">
        <v>46</v>
      </c>
      <c r="G4" s="2">
        <v>44235</v>
      </c>
      <c r="H4" s="7" t="s">
        <v>92</v>
      </c>
      <c r="I4" s="7" t="s">
        <v>92</v>
      </c>
      <c r="J4" s="2">
        <v>44257</v>
      </c>
      <c r="K4" s="7" t="s">
        <v>62</v>
      </c>
      <c r="L4" s="2"/>
      <c r="M4" s="2"/>
      <c r="N4" s="7" t="s">
        <v>46</v>
      </c>
      <c r="O4" s="1">
        <v>1</v>
      </c>
      <c r="P4" s="7" t="s">
        <v>93</v>
      </c>
      <c r="Q4" s="7" t="s">
        <v>95</v>
      </c>
    </row>
    <row r="5" spans="1:17" x14ac:dyDescent="0.35">
      <c r="A5" s="1">
        <v>16036763</v>
      </c>
      <c r="B5" s="1" t="s">
        <v>12</v>
      </c>
      <c r="C5" s="1" t="s">
        <v>8</v>
      </c>
      <c r="D5" s="2">
        <v>43145</v>
      </c>
      <c r="E5" s="1">
        <v>3.0828199863107462</v>
      </c>
      <c r="F5" t="s">
        <v>46</v>
      </c>
      <c r="G5" s="2">
        <v>43948</v>
      </c>
      <c r="H5" s="7" t="s">
        <v>96</v>
      </c>
      <c r="I5" s="7" t="s">
        <v>96</v>
      </c>
      <c r="J5" s="2">
        <v>44195</v>
      </c>
      <c r="K5" s="7" t="s">
        <v>46</v>
      </c>
      <c r="L5" s="2">
        <v>44200</v>
      </c>
      <c r="M5" s="2">
        <v>44200</v>
      </c>
      <c r="N5" s="7" t="s">
        <v>46</v>
      </c>
      <c r="O5" s="1">
        <v>0</v>
      </c>
      <c r="P5" s="7" t="s">
        <v>93</v>
      </c>
      <c r="Q5" s="7" t="s">
        <v>97</v>
      </c>
    </row>
    <row r="6" spans="1:17" x14ac:dyDescent="0.35">
      <c r="A6" s="1">
        <v>9396243</v>
      </c>
      <c r="B6" s="1" t="s">
        <v>10</v>
      </c>
      <c r="C6" s="1" t="s">
        <v>8</v>
      </c>
      <c r="D6" s="2">
        <v>43031</v>
      </c>
      <c r="E6" s="1">
        <v>3.3949349760438055</v>
      </c>
      <c r="F6" t="s">
        <v>46</v>
      </c>
      <c r="G6" s="2">
        <v>43948</v>
      </c>
      <c r="H6" s="7" t="s">
        <v>96</v>
      </c>
      <c r="I6" s="7" t="s">
        <v>96</v>
      </c>
      <c r="J6" s="2">
        <v>44195</v>
      </c>
      <c r="K6" s="7" t="s">
        <v>46</v>
      </c>
      <c r="L6" s="2">
        <v>44200</v>
      </c>
      <c r="M6" s="2">
        <v>44200</v>
      </c>
      <c r="N6" s="7" t="s">
        <v>46</v>
      </c>
      <c r="O6" s="1">
        <v>0</v>
      </c>
      <c r="P6" s="7" t="s">
        <v>93</v>
      </c>
      <c r="Q6" s="7" t="s">
        <v>97</v>
      </c>
    </row>
    <row r="7" spans="1:17" x14ac:dyDescent="0.35">
      <c r="A7" s="1">
        <v>11811692</v>
      </c>
      <c r="B7" s="1" t="s">
        <v>12</v>
      </c>
      <c r="C7" s="1" t="s">
        <v>8</v>
      </c>
      <c r="D7" s="2">
        <v>43214</v>
      </c>
      <c r="E7" s="1">
        <v>2.8939082819986313</v>
      </c>
      <c r="F7" t="s">
        <v>46</v>
      </c>
      <c r="G7" s="2">
        <v>43641</v>
      </c>
      <c r="H7" s="7" t="s">
        <v>96</v>
      </c>
      <c r="I7" s="7" t="s">
        <v>96</v>
      </c>
      <c r="J7" s="2">
        <v>44099</v>
      </c>
      <c r="K7" s="7" t="s">
        <v>46</v>
      </c>
      <c r="L7" s="2">
        <v>44091</v>
      </c>
      <c r="M7" s="2">
        <v>44091</v>
      </c>
      <c r="N7" s="7" t="s">
        <v>46</v>
      </c>
      <c r="O7" s="1">
        <v>0</v>
      </c>
      <c r="P7" s="7" t="s">
        <v>93</v>
      </c>
      <c r="Q7" s="7" t="s">
        <v>98</v>
      </c>
    </row>
    <row r="8" spans="1:17" x14ac:dyDescent="0.35">
      <c r="A8" s="1">
        <v>6913085</v>
      </c>
      <c r="B8" s="1" t="s">
        <v>12</v>
      </c>
      <c r="C8" s="1" t="s">
        <v>8</v>
      </c>
      <c r="D8" s="2">
        <v>43980</v>
      </c>
      <c r="E8" s="1">
        <v>0.79671457905544152</v>
      </c>
      <c r="F8" t="s">
        <v>46</v>
      </c>
      <c r="G8" s="2">
        <v>43641</v>
      </c>
      <c r="H8" s="7" t="s">
        <v>96</v>
      </c>
      <c r="I8" s="7" t="s">
        <v>96</v>
      </c>
      <c r="J8" s="2">
        <v>44099</v>
      </c>
      <c r="K8" s="7" t="s">
        <v>46</v>
      </c>
      <c r="L8" s="2">
        <v>44091</v>
      </c>
      <c r="M8" s="2">
        <v>44091</v>
      </c>
      <c r="N8" s="7" t="s">
        <v>46</v>
      </c>
      <c r="O8" s="1">
        <v>0</v>
      </c>
      <c r="P8" s="7" t="s">
        <v>93</v>
      </c>
      <c r="Q8" s="7" t="s">
        <v>98</v>
      </c>
    </row>
    <row r="9" spans="1:17" x14ac:dyDescent="0.35">
      <c r="A9" s="1">
        <v>10721552</v>
      </c>
      <c r="B9" s="1" t="s">
        <v>10</v>
      </c>
      <c r="C9" s="1" t="s">
        <v>13</v>
      </c>
      <c r="D9" s="2">
        <v>44200</v>
      </c>
      <c r="E9" s="1">
        <v>0.19438740588637921</v>
      </c>
      <c r="F9" t="s">
        <v>46</v>
      </c>
      <c r="G9" s="2">
        <v>44158</v>
      </c>
      <c r="H9" s="7" t="s">
        <v>92</v>
      </c>
      <c r="I9" s="7" t="s">
        <v>92</v>
      </c>
      <c r="J9" s="2">
        <v>44218</v>
      </c>
      <c r="K9" s="7" t="s">
        <v>62</v>
      </c>
      <c r="L9" s="2">
        <v>44243</v>
      </c>
      <c r="M9" s="2">
        <v>44243</v>
      </c>
      <c r="N9" s="7" t="s">
        <v>46</v>
      </c>
      <c r="O9" s="1">
        <v>0</v>
      </c>
      <c r="P9" s="7" t="s">
        <v>93</v>
      </c>
      <c r="Q9" s="7" t="s">
        <v>94</v>
      </c>
    </row>
    <row r="10" spans="1:17" x14ac:dyDescent="0.35">
      <c r="A10" s="1">
        <v>10721552</v>
      </c>
      <c r="B10" s="1" t="s">
        <v>10</v>
      </c>
      <c r="C10" s="1" t="s">
        <v>13</v>
      </c>
      <c r="D10" s="2">
        <v>44200</v>
      </c>
      <c r="E10" s="1">
        <v>0.19438740588637921</v>
      </c>
      <c r="F10" t="s">
        <v>46</v>
      </c>
      <c r="G10" s="2">
        <v>44159</v>
      </c>
      <c r="H10" s="7" t="s">
        <v>92</v>
      </c>
      <c r="I10" s="7" t="s">
        <v>92</v>
      </c>
      <c r="J10" s="2">
        <v>44218</v>
      </c>
      <c r="K10" s="7" t="s">
        <v>62</v>
      </c>
      <c r="L10" s="2">
        <v>44243</v>
      </c>
      <c r="M10" s="2">
        <v>44243</v>
      </c>
      <c r="N10" s="7" t="s">
        <v>46</v>
      </c>
      <c r="O10" s="1">
        <v>0</v>
      </c>
      <c r="P10" s="7" t="s">
        <v>93</v>
      </c>
      <c r="Q10" s="7" t="s">
        <v>94</v>
      </c>
    </row>
    <row r="11" spans="1:17" x14ac:dyDescent="0.35">
      <c r="A11" s="1">
        <v>10721552</v>
      </c>
      <c r="B11" s="1" t="s">
        <v>12</v>
      </c>
      <c r="C11" s="1" t="s">
        <v>13</v>
      </c>
      <c r="D11" s="2">
        <v>44200</v>
      </c>
      <c r="E11" s="1">
        <v>0.19438740588637921</v>
      </c>
      <c r="F11" t="s">
        <v>46</v>
      </c>
      <c r="G11" s="2">
        <v>44158</v>
      </c>
      <c r="H11" s="7" t="s">
        <v>92</v>
      </c>
      <c r="I11" s="7" t="s">
        <v>92</v>
      </c>
      <c r="J11" s="2">
        <v>44218</v>
      </c>
      <c r="K11" s="7" t="s">
        <v>62</v>
      </c>
      <c r="L11" s="2">
        <v>44243</v>
      </c>
      <c r="M11" s="2">
        <v>44243</v>
      </c>
      <c r="N11" s="7" t="s">
        <v>46</v>
      </c>
      <c r="O11" s="1">
        <v>0</v>
      </c>
      <c r="P11" s="7" t="s">
        <v>93</v>
      </c>
      <c r="Q11" s="7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918C-9A5C-4867-961D-F179749CEACC}">
  <dimension ref="A1:AH9"/>
  <sheetViews>
    <sheetView workbookViewId="0">
      <selection activeCell="A9" sqref="A2:A9"/>
    </sheetView>
  </sheetViews>
  <sheetFormatPr defaultRowHeight="14.5" x14ac:dyDescent="0.35"/>
  <cols>
    <col min="8" max="8" width="10.453125" bestFit="1" customWidth="1"/>
  </cols>
  <sheetData>
    <row r="1" spans="1:34" x14ac:dyDescent="0.35">
      <c r="A1" s="1" t="s">
        <v>99</v>
      </c>
      <c r="B1" s="1" t="s">
        <v>1</v>
      </c>
      <c r="C1" s="1" t="s">
        <v>2</v>
      </c>
      <c r="D1" s="1" t="s">
        <v>3</v>
      </c>
      <c r="E1" s="1" t="s">
        <v>4</v>
      </c>
      <c r="F1" t="s">
        <v>100</v>
      </c>
      <c r="G1" t="s">
        <v>41</v>
      </c>
      <c r="H1" s="6" t="s">
        <v>101</v>
      </c>
      <c r="I1" t="s">
        <v>102</v>
      </c>
      <c r="J1" t="s">
        <v>103</v>
      </c>
      <c r="K1" s="6" t="s">
        <v>104</v>
      </c>
      <c r="L1" t="s">
        <v>105</v>
      </c>
      <c r="M1" s="6" t="s">
        <v>106</v>
      </c>
      <c r="N1" s="6" t="s">
        <v>107</v>
      </c>
      <c r="O1" s="6" t="s">
        <v>108</v>
      </c>
      <c r="P1" s="6" t="s">
        <v>109</v>
      </c>
      <c r="Q1" s="6" t="s">
        <v>110</v>
      </c>
      <c r="R1" s="6" t="s">
        <v>111</v>
      </c>
      <c r="S1" s="7" t="s">
        <v>112</v>
      </c>
      <c r="T1" s="6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123</v>
      </c>
      <c r="AE1" t="s">
        <v>124</v>
      </c>
      <c r="AF1" t="s">
        <v>125</v>
      </c>
      <c r="AG1" t="s">
        <v>27</v>
      </c>
      <c r="AH1" t="s">
        <v>28</v>
      </c>
    </row>
    <row r="2" spans="1:34" x14ac:dyDescent="0.35">
      <c r="A2" s="1">
        <v>1761444</v>
      </c>
      <c r="B2" s="1" t="s">
        <v>10</v>
      </c>
      <c r="C2" s="1" t="s">
        <v>13</v>
      </c>
      <c r="D2" s="2">
        <v>37300</v>
      </c>
      <c r="E2" s="1">
        <v>19.085557837097877</v>
      </c>
      <c r="F2" t="s">
        <v>46</v>
      </c>
      <c r="G2" t="s">
        <v>46</v>
      </c>
      <c r="H2" s="9">
        <v>40031</v>
      </c>
      <c r="I2" t="s">
        <v>82</v>
      </c>
      <c r="J2" t="s">
        <v>46</v>
      </c>
      <c r="K2" s="9">
        <v>40371</v>
      </c>
      <c r="L2" t="s">
        <v>126</v>
      </c>
      <c r="M2" s="9">
        <v>44208</v>
      </c>
      <c r="N2" s="9">
        <v>44202</v>
      </c>
      <c r="O2" s="9"/>
      <c r="P2" s="9">
        <v>44208</v>
      </c>
      <c r="Q2" s="9">
        <v>43978</v>
      </c>
      <c r="R2" s="9">
        <v>43847</v>
      </c>
      <c r="S2" s="8">
        <v>1</v>
      </c>
      <c r="T2" s="4"/>
      <c r="V2" s="3">
        <v>40119</v>
      </c>
      <c r="W2" t="s">
        <v>127</v>
      </c>
      <c r="X2" t="s">
        <v>128</v>
      </c>
      <c r="Y2" t="s">
        <v>129</v>
      </c>
      <c r="AB2" t="s">
        <v>130</v>
      </c>
      <c r="AC2" s="10">
        <v>0</v>
      </c>
      <c r="AD2" s="10">
        <v>0</v>
      </c>
      <c r="AE2" s="10"/>
      <c r="AF2" s="10"/>
      <c r="AG2" t="s">
        <v>48</v>
      </c>
      <c r="AH2" t="s">
        <v>131</v>
      </c>
    </row>
    <row r="3" spans="1:34" x14ac:dyDescent="0.35">
      <c r="A3" s="1">
        <v>1373595</v>
      </c>
      <c r="B3" s="1" t="s">
        <v>10</v>
      </c>
      <c r="C3" s="1" t="s">
        <v>8</v>
      </c>
      <c r="D3" s="2">
        <v>37985</v>
      </c>
      <c r="E3" s="1">
        <v>17.21013004791239</v>
      </c>
      <c r="F3" t="s">
        <v>46</v>
      </c>
      <c r="G3" t="s">
        <v>46</v>
      </c>
      <c r="H3" s="9">
        <v>40031</v>
      </c>
      <c r="I3" t="s">
        <v>82</v>
      </c>
      <c r="J3" t="s">
        <v>46</v>
      </c>
      <c r="K3" s="9">
        <v>40371</v>
      </c>
      <c r="L3" t="s">
        <v>132</v>
      </c>
      <c r="M3" s="9">
        <v>44208</v>
      </c>
      <c r="N3" s="9">
        <v>44249</v>
      </c>
      <c r="O3" s="9"/>
      <c r="P3" s="9">
        <v>44208</v>
      </c>
      <c r="Q3" s="9">
        <v>43978</v>
      </c>
      <c r="R3" s="9">
        <v>43847</v>
      </c>
      <c r="S3" s="8">
        <v>1</v>
      </c>
      <c r="T3" s="4"/>
      <c r="V3" s="3">
        <v>40119</v>
      </c>
      <c r="W3" t="s">
        <v>133</v>
      </c>
      <c r="X3" t="s">
        <v>134</v>
      </c>
      <c r="Y3" t="s">
        <v>135</v>
      </c>
      <c r="AB3" t="s">
        <v>130</v>
      </c>
      <c r="AC3" s="10">
        <v>0</v>
      </c>
      <c r="AD3" s="10">
        <v>0</v>
      </c>
      <c r="AE3" s="10"/>
      <c r="AF3" s="10"/>
      <c r="AG3" t="s">
        <v>48</v>
      </c>
      <c r="AH3" t="s">
        <v>131</v>
      </c>
    </row>
    <row r="4" spans="1:34" x14ac:dyDescent="0.35">
      <c r="A4" s="1">
        <v>14065184</v>
      </c>
      <c r="B4" s="1" t="s">
        <v>10</v>
      </c>
      <c r="C4" s="1" t="s">
        <v>67</v>
      </c>
      <c r="D4" s="2">
        <v>39233</v>
      </c>
      <c r="E4" s="1">
        <v>13.793292265571527</v>
      </c>
      <c r="F4" t="s">
        <v>46</v>
      </c>
      <c r="G4" t="s">
        <v>62</v>
      </c>
      <c r="H4" s="9">
        <v>41894</v>
      </c>
      <c r="I4" t="s">
        <v>82</v>
      </c>
      <c r="J4" t="s">
        <v>46</v>
      </c>
      <c r="K4" s="9">
        <v>42235</v>
      </c>
      <c r="L4" t="s">
        <v>132</v>
      </c>
      <c r="M4" s="9">
        <v>44173</v>
      </c>
      <c r="N4" s="9">
        <v>44216</v>
      </c>
      <c r="O4" s="9"/>
      <c r="P4" s="9">
        <v>43837</v>
      </c>
      <c r="Q4" s="9">
        <v>44109</v>
      </c>
      <c r="R4" s="9">
        <v>44116</v>
      </c>
      <c r="S4" s="8">
        <v>1</v>
      </c>
      <c r="T4" s="4"/>
      <c r="V4" s="3">
        <v>43654</v>
      </c>
      <c r="W4" t="s">
        <v>136</v>
      </c>
      <c r="X4" t="s">
        <v>137</v>
      </c>
      <c r="Y4" t="s">
        <v>138</v>
      </c>
      <c r="AB4" t="s">
        <v>139</v>
      </c>
      <c r="AC4" s="10">
        <v>0</v>
      </c>
      <c r="AD4" s="10">
        <v>0</v>
      </c>
      <c r="AE4" s="10"/>
      <c r="AF4" s="10"/>
      <c r="AG4" t="s">
        <v>48</v>
      </c>
      <c r="AH4" t="s">
        <v>140</v>
      </c>
    </row>
    <row r="5" spans="1:34" x14ac:dyDescent="0.35">
      <c r="A5" s="1">
        <v>2529037</v>
      </c>
      <c r="B5" s="1" t="s">
        <v>12</v>
      </c>
      <c r="C5" s="1" t="s">
        <v>11</v>
      </c>
      <c r="D5" s="2">
        <v>43172</v>
      </c>
      <c r="E5" s="1">
        <v>3.0088980150581794</v>
      </c>
      <c r="F5" t="s">
        <v>46</v>
      </c>
      <c r="G5" t="s">
        <v>46</v>
      </c>
      <c r="H5" s="9">
        <v>40233</v>
      </c>
      <c r="I5" t="s">
        <v>82</v>
      </c>
      <c r="J5" t="s">
        <v>46</v>
      </c>
      <c r="K5" s="9">
        <v>41169</v>
      </c>
      <c r="L5" t="s">
        <v>132</v>
      </c>
      <c r="M5" s="9">
        <v>44253</v>
      </c>
      <c r="N5" s="9">
        <v>44249</v>
      </c>
      <c r="O5" s="9"/>
      <c r="P5" s="9">
        <v>44253</v>
      </c>
      <c r="Q5" s="9">
        <v>44047</v>
      </c>
      <c r="R5" s="9">
        <v>43815</v>
      </c>
      <c r="S5" s="8">
        <v>2</v>
      </c>
      <c r="T5" s="4"/>
      <c r="V5" s="3">
        <v>43993</v>
      </c>
      <c r="W5" t="s">
        <v>127</v>
      </c>
      <c r="X5" t="s">
        <v>128</v>
      </c>
      <c r="AB5" t="s">
        <v>130</v>
      </c>
      <c r="AC5" s="10">
        <v>0</v>
      </c>
      <c r="AD5" s="10">
        <v>0</v>
      </c>
      <c r="AE5" s="10"/>
      <c r="AF5" s="10"/>
      <c r="AG5" t="s">
        <v>141</v>
      </c>
      <c r="AH5" t="s">
        <v>142</v>
      </c>
    </row>
    <row r="6" spans="1:34" x14ac:dyDescent="0.35">
      <c r="A6" s="1">
        <v>3623204</v>
      </c>
      <c r="B6" s="1" t="s">
        <v>12</v>
      </c>
      <c r="C6" s="1" t="s">
        <v>143</v>
      </c>
      <c r="D6" s="2">
        <v>37829</v>
      </c>
      <c r="E6" s="1">
        <v>17.637234770704996</v>
      </c>
      <c r="F6" t="s">
        <v>46</v>
      </c>
      <c r="G6" t="s">
        <v>62</v>
      </c>
      <c r="H6" s="9">
        <v>39743</v>
      </c>
      <c r="I6" t="s">
        <v>82</v>
      </c>
      <c r="J6" t="s">
        <v>46</v>
      </c>
      <c r="K6" s="9">
        <v>40021</v>
      </c>
      <c r="L6" t="s">
        <v>144</v>
      </c>
      <c r="M6" s="9">
        <v>44055</v>
      </c>
      <c r="N6" s="9">
        <v>44050</v>
      </c>
      <c r="O6" s="9"/>
      <c r="P6" s="9">
        <v>44055</v>
      </c>
      <c r="Q6" s="9">
        <v>44004</v>
      </c>
      <c r="R6" s="9">
        <v>44057</v>
      </c>
      <c r="S6" s="8">
        <v>1</v>
      </c>
      <c r="T6" s="9">
        <v>44096</v>
      </c>
      <c r="U6" t="s">
        <v>145</v>
      </c>
      <c r="V6" s="3">
        <v>40021</v>
      </c>
      <c r="W6" t="s">
        <v>146</v>
      </c>
      <c r="X6" t="s">
        <v>128</v>
      </c>
      <c r="Y6" t="s">
        <v>147</v>
      </c>
      <c r="AB6" t="s">
        <v>130</v>
      </c>
      <c r="AC6" s="10">
        <v>0</v>
      </c>
      <c r="AD6" s="10">
        <v>0</v>
      </c>
      <c r="AE6" s="10"/>
      <c r="AF6" s="10"/>
      <c r="AG6" t="s">
        <v>50</v>
      </c>
      <c r="AH6" t="s">
        <v>148</v>
      </c>
    </row>
    <row r="7" spans="1:34" x14ac:dyDescent="0.35">
      <c r="A7" s="1">
        <v>1761444</v>
      </c>
      <c r="B7" s="1" t="s">
        <v>10</v>
      </c>
      <c r="C7" s="1" t="s">
        <v>13</v>
      </c>
      <c r="D7" s="2">
        <v>37300</v>
      </c>
      <c r="E7" s="1">
        <v>19.085557837097877</v>
      </c>
      <c r="F7" t="s">
        <v>46</v>
      </c>
      <c r="G7" t="s">
        <v>46</v>
      </c>
      <c r="H7" s="9">
        <v>40031</v>
      </c>
      <c r="I7" t="s">
        <v>82</v>
      </c>
      <c r="J7" t="s">
        <v>46</v>
      </c>
      <c r="K7" s="9">
        <v>40371</v>
      </c>
      <c r="L7" t="s">
        <v>126</v>
      </c>
      <c r="M7" s="9">
        <v>44208</v>
      </c>
      <c r="N7" s="9">
        <v>44202</v>
      </c>
      <c r="O7" s="9"/>
      <c r="P7" s="9">
        <v>44208</v>
      </c>
      <c r="Q7" s="9">
        <v>43978</v>
      </c>
      <c r="R7" s="9">
        <v>43847</v>
      </c>
      <c r="S7" s="8">
        <v>1</v>
      </c>
      <c r="T7" s="4"/>
      <c r="V7" s="3">
        <v>40119</v>
      </c>
      <c r="W7" t="s">
        <v>127</v>
      </c>
      <c r="X7" t="s">
        <v>128</v>
      </c>
      <c r="Y7" t="s">
        <v>129</v>
      </c>
      <c r="AB7" t="s">
        <v>130</v>
      </c>
      <c r="AC7" s="10">
        <v>0</v>
      </c>
      <c r="AD7" s="10">
        <v>0</v>
      </c>
      <c r="AE7" s="10"/>
      <c r="AF7" s="10"/>
      <c r="AG7" t="s">
        <v>48</v>
      </c>
      <c r="AH7" t="s">
        <v>131</v>
      </c>
    </row>
    <row r="8" spans="1:34" x14ac:dyDescent="0.35">
      <c r="A8" s="1">
        <v>1761444</v>
      </c>
      <c r="B8" s="1" t="s">
        <v>10</v>
      </c>
      <c r="C8" s="1" t="s">
        <v>13</v>
      </c>
      <c r="D8" s="2">
        <v>37300</v>
      </c>
      <c r="E8" s="1">
        <v>19.085557837097877</v>
      </c>
      <c r="F8" t="s">
        <v>46</v>
      </c>
      <c r="G8" t="s">
        <v>46</v>
      </c>
      <c r="H8" s="9">
        <v>40032</v>
      </c>
      <c r="I8" t="s">
        <v>82</v>
      </c>
      <c r="J8" t="s">
        <v>46</v>
      </c>
      <c r="K8" s="9">
        <v>40371</v>
      </c>
      <c r="L8" t="s">
        <v>126</v>
      </c>
      <c r="M8" s="9">
        <v>44208</v>
      </c>
      <c r="N8" s="9">
        <v>44202</v>
      </c>
      <c r="O8" s="9"/>
      <c r="P8" s="9">
        <v>44208</v>
      </c>
      <c r="Q8" s="9">
        <v>43978</v>
      </c>
      <c r="R8" s="9">
        <v>43847</v>
      </c>
      <c r="S8" s="8">
        <v>1</v>
      </c>
      <c r="T8" s="4"/>
      <c r="V8" s="3">
        <v>40119</v>
      </c>
      <c r="W8" t="s">
        <v>127</v>
      </c>
      <c r="X8" t="s">
        <v>128</v>
      </c>
      <c r="Y8" t="s">
        <v>129</v>
      </c>
      <c r="AB8" t="s">
        <v>130</v>
      </c>
      <c r="AC8" s="10">
        <v>0</v>
      </c>
      <c r="AD8" s="10">
        <v>0</v>
      </c>
      <c r="AE8" s="10"/>
      <c r="AF8" s="10"/>
      <c r="AG8" t="s">
        <v>48</v>
      </c>
      <c r="AH8" t="s">
        <v>131</v>
      </c>
    </row>
    <row r="9" spans="1:34" x14ac:dyDescent="0.35">
      <c r="A9" s="1">
        <v>1761444</v>
      </c>
      <c r="B9" s="1" t="s">
        <v>10</v>
      </c>
      <c r="C9" s="1" t="s">
        <v>13</v>
      </c>
      <c r="D9" s="2">
        <v>37300</v>
      </c>
      <c r="E9" s="1">
        <v>25</v>
      </c>
      <c r="F9" t="s">
        <v>46</v>
      </c>
      <c r="G9" t="s">
        <v>46</v>
      </c>
      <c r="H9" s="9">
        <v>40031</v>
      </c>
      <c r="I9" t="s">
        <v>82</v>
      </c>
      <c r="J9" t="s">
        <v>46</v>
      </c>
      <c r="K9" s="9">
        <v>40371</v>
      </c>
      <c r="L9" t="s">
        <v>126</v>
      </c>
      <c r="M9" s="9">
        <v>44208</v>
      </c>
      <c r="N9" s="9">
        <v>44202</v>
      </c>
      <c r="O9" s="9"/>
      <c r="P9" s="9">
        <v>44208</v>
      </c>
      <c r="Q9" s="9">
        <v>43978</v>
      </c>
      <c r="R9" s="9">
        <v>43847</v>
      </c>
      <c r="S9" s="8">
        <v>1</v>
      </c>
      <c r="T9" s="4"/>
      <c r="V9" s="3">
        <v>40119</v>
      </c>
      <c r="W9" t="s">
        <v>127</v>
      </c>
      <c r="X9" t="s">
        <v>128</v>
      </c>
      <c r="Y9" t="s">
        <v>129</v>
      </c>
      <c r="AB9" t="s">
        <v>130</v>
      </c>
      <c r="AC9" s="10">
        <v>0</v>
      </c>
      <c r="AD9" s="10">
        <v>0</v>
      </c>
      <c r="AE9" s="10"/>
      <c r="AF9" s="10"/>
      <c r="AG9" t="s">
        <v>48</v>
      </c>
      <c r="AH9" t="s">
        <v>131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233D-6DC0-4749-91D7-50302FEC3198}">
  <dimension ref="A1:Q9"/>
  <sheetViews>
    <sheetView workbookViewId="0">
      <selection activeCell="D6" sqref="D6"/>
    </sheetView>
  </sheetViews>
  <sheetFormatPr defaultRowHeight="14.5" x14ac:dyDescent="0.35"/>
  <cols>
    <col min="1" max="1" width="13.81640625" bestFit="1" customWidth="1"/>
    <col min="2" max="2" width="9" bestFit="1" customWidth="1"/>
    <col min="3" max="3" width="8.26953125" bestFit="1" customWidth="1"/>
    <col min="4" max="4" width="11.453125" bestFit="1" customWidth="1"/>
    <col min="5" max="5" width="3.81640625" bestFit="1" customWidth="1"/>
    <col min="6" max="6" width="3.81640625" customWidth="1"/>
    <col min="7" max="7" width="27.1796875" bestFit="1" customWidth="1"/>
    <col min="8" max="8" width="16.54296875" bestFit="1" customWidth="1"/>
    <col min="9" max="9" width="19.81640625" bestFit="1" customWidth="1"/>
    <col min="10" max="10" width="19.81640625" customWidth="1"/>
    <col min="11" max="11" width="20.81640625" bestFit="1" customWidth="1"/>
    <col min="12" max="12" width="20.81640625" customWidth="1"/>
    <col min="13" max="13" width="10.453125" bestFit="1" customWidth="1"/>
    <col min="14" max="14" width="10.453125" customWidth="1"/>
    <col min="15" max="15" width="21.81640625" bestFit="1" customWidth="1"/>
    <col min="16" max="16" width="25.54296875" bestFit="1" customWidth="1"/>
    <col min="17" max="17" width="45.179687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149</v>
      </c>
      <c r="G1" t="s">
        <v>41</v>
      </c>
      <c r="H1" t="s">
        <v>27</v>
      </c>
      <c r="I1" t="s">
        <v>28</v>
      </c>
      <c r="J1" t="s">
        <v>150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t="s">
        <v>157</v>
      </c>
    </row>
    <row r="2" spans="1:17" x14ac:dyDescent="0.35">
      <c r="A2" s="1">
        <v>7961370</v>
      </c>
      <c r="B2" s="1" t="s">
        <v>12</v>
      </c>
      <c r="C2" s="1" t="s">
        <v>39</v>
      </c>
      <c r="D2" s="2">
        <v>37475</v>
      </c>
      <c r="E2" s="1">
        <v>18.606433949349761</v>
      </c>
      <c r="F2" s="1" t="s">
        <v>158</v>
      </c>
      <c r="G2" t="s">
        <v>46</v>
      </c>
      <c r="H2" t="s">
        <v>159</v>
      </c>
      <c r="I2" t="s">
        <v>160</v>
      </c>
      <c r="J2" t="s">
        <v>161</v>
      </c>
      <c r="K2" t="s">
        <v>162</v>
      </c>
      <c r="M2" t="s">
        <v>62</v>
      </c>
      <c r="O2" t="s">
        <v>163</v>
      </c>
      <c r="P2" t="s">
        <v>164</v>
      </c>
      <c r="Q2" t="s">
        <v>165</v>
      </c>
    </row>
    <row r="3" spans="1:17" x14ac:dyDescent="0.35">
      <c r="A3" s="1">
        <v>10414520</v>
      </c>
      <c r="B3" s="1" t="s">
        <v>12</v>
      </c>
      <c r="C3" s="1" t="s">
        <v>166</v>
      </c>
      <c r="D3" s="2">
        <v>37172</v>
      </c>
      <c r="E3" s="1">
        <v>19.436002737850789</v>
      </c>
      <c r="F3" s="1" t="s">
        <v>158</v>
      </c>
      <c r="G3" t="s">
        <v>46</v>
      </c>
      <c r="H3" t="s">
        <v>159</v>
      </c>
      <c r="I3" t="s">
        <v>167</v>
      </c>
      <c r="J3" t="s">
        <v>168</v>
      </c>
      <c r="K3" t="s">
        <v>162</v>
      </c>
      <c r="L3" s="3">
        <v>43963</v>
      </c>
      <c r="M3" t="s">
        <v>62</v>
      </c>
      <c r="N3" s="3">
        <v>43963</v>
      </c>
      <c r="O3" t="s">
        <v>169</v>
      </c>
      <c r="P3" t="s">
        <v>164</v>
      </c>
      <c r="Q3" t="s">
        <v>170</v>
      </c>
    </row>
    <row r="4" spans="1:17" x14ac:dyDescent="0.35">
      <c r="A4" s="1">
        <v>13782635</v>
      </c>
      <c r="B4" s="1" t="s">
        <v>10</v>
      </c>
      <c r="C4" s="1" t="s">
        <v>8</v>
      </c>
      <c r="D4" s="2">
        <v>37557</v>
      </c>
      <c r="E4" s="1">
        <v>18.381930184804929</v>
      </c>
      <c r="F4" s="1" t="s">
        <v>171</v>
      </c>
      <c r="G4" t="s">
        <v>46</v>
      </c>
      <c r="H4" t="s">
        <v>159</v>
      </c>
      <c r="I4" t="s">
        <v>172</v>
      </c>
      <c r="J4" t="s">
        <v>173</v>
      </c>
      <c r="K4" t="s">
        <v>162</v>
      </c>
      <c r="L4" s="3">
        <v>43963</v>
      </c>
      <c r="M4" t="s">
        <v>62</v>
      </c>
      <c r="N4" s="3">
        <v>43963</v>
      </c>
      <c r="O4" t="s">
        <v>163</v>
      </c>
      <c r="P4" t="s">
        <v>164</v>
      </c>
      <c r="Q4" t="s">
        <v>174</v>
      </c>
    </row>
    <row r="5" spans="1:17" x14ac:dyDescent="0.35">
      <c r="A5" s="1">
        <v>4939073</v>
      </c>
      <c r="B5" s="1" t="s">
        <v>12</v>
      </c>
      <c r="C5" s="1" t="s">
        <v>175</v>
      </c>
      <c r="D5" s="2">
        <v>36612</v>
      </c>
      <c r="E5" s="1">
        <v>20.969199178644764</v>
      </c>
      <c r="F5" s="1" t="s">
        <v>171</v>
      </c>
      <c r="G5" t="s">
        <v>46</v>
      </c>
      <c r="H5" t="s">
        <v>159</v>
      </c>
      <c r="I5" t="s">
        <v>176</v>
      </c>
      <c r="J5" t="s">
        <v>177</v>
      </c>
      <c r="K5" t="s">
        <v>162</v>
      </c>
      <c r="L5" s="3">
        <v>43963</v>
      </c>
      <c r="M5" t="s">
        <v>62</v>
      </c>
      <c r="N5" s="3">
        <v>43963</v>
      </c>
      <c r="O5" t="s">
        <v>67</v>
      </c>
      <c r="P5" t="s">
        <v>67</v>
      </c>
      <c r="Q5" t="s">
        <v>67</v>
      </c>
    </row>
    <row r="6" spans="1:17" x14ac:dyDescent="0.35">
      <c r="A6" s="1">
        <v>6102196</v>
      </c>
      <c r="B6" s="1" t="s">
        <v>12</v>
      </c>
      <c r="C6" s="1" t="s">
        <v>39</v>
      </c>
      <c r="D6" s="2">
        <v>36455</v>
      </c>
      <c r="E6" s="1">
        <v>21.399041752224505</v>
      </c>
      <c r="F6" s="1" t="s">
        <v>171</v>
      </c>
      <c r="G6" t="s">
        <v>46</v>
      </c>
      <c r="H6" t="s">
        <v>159</v>
      </c>
      <c r="I6" t="s">
        <v>178</v>
      </c>
      <c r="J6" t="s">
        <v>179</v>
      </c>
      <c r="K6" t="s">
        <v>162</v>
      </c>
      <c r="L6" s="3">
        <v>43963</v>
      </c>
      <c r="M6" t="s">
        <v>62</v>
      </c>
      <c r="N6" s="3">
        <v>43963</v>
      </c>
      <c r="O6" t="s">
        <v>169</v>
      </c>
      <c r="P6" t="s">
        <v>164</v>
      </c>
      <c r="Q6" t="s">
        <v>180</v>
      </c>
    </row>
    <row r="7" spans="1:17" x14ac:dyDescent="0.35">
      <c r="A7" s="1">
        <v>2295089</v>
      </c>
      <c r="B7" s="1" t="s">
        <v>12</v>
      </c>
      <c r="C7" s="1" t="s">
        <v>8</v>
      </c>
      <c r="D7" s="2">
        <v>37605</v>
      </c>
      <c r="E7" s="1">
        <v>18.250513347022586</v>
      </c>
      <c r="F7" s="1" t="s">
        <v>171</v>
      </c>
      <c r="G7" t="s">
        <v>46</v>
      </c>
      <c r="H7" t="s">
        <v>159</v>
      </c>
      <c r="I7" t="s">
        <v>181</v>
      </c>
      <c r="J7" t="s">
        <v>182</v>
      </c>
      <c r="K7" t="s">
        <v>162</v>
      </c>
      <c r="M7" t="s">
        <v>62</v>
      </c>
      <c r="O7" t="s">
        <v>169</v>
      </c>
      <c r="P7" t="s">
        <v>164</v>
      </c>
      <c r="Q7" t="s">
        <v>180</v>
      </c>
    </row>
    <row r="8" spans="1:17" x14ac:dyDescent="0.35">
      <c r="A8" s="1">
        <v>7961370</v>
      </c>
      <c r="B8" s="1" t="s">
        <v>12</v>
      </c>
      <c r="C8" s="1" t="s">
        <v>39</v>
      </c>
      <c r="D8" s="2">
        <v>37475</v>
      </c>
      <c r="E8" s="1">
        <v>18.606433949349761</v>
      </c>
      <c r="F8" s="1" t="s">
        <v>158</v>
      </c>
      <c r="G8" t="s">
        <v>46</v>
      </c>
      <c r="H8" t="s">
        <v>159</v>
      </c>
      <c r="I8" t="s">
        <v>160</v>
      </c>
      <c r="J8" t="s">
        <v>161</v>
      </c>
      <c r="K8" t="s">
        <v>162</v>
      </c>
      <c r="M8" t="s">
        <v>62</v>
      </c>
      <c r="O8" t="s">
        <v>163</v>
      </c>
      <c r="P8" t="s">
        <v>164</v>
      </c>
      <c r="Q8" t="s">
        <v>165</v>
      </c>
    </row>
    <row r="9" spans="1:17" x14ac:dyDescent="0.35">
      <c r="A9" s="1">
        <v>7961370</v>
      </c>
      <c r="B9" s="1" t="s">
        <v>12</v>
      </c>
      <c r="C9" s="1" t="s">
        <v>39</v>
      </c>
      <c r="D9" s="2">
        <v>36455</v>
      </c>
      <c r="E9" s="1">
        <v>18.606433949349761</v>
      </c>
      <c r="F9" s="1" t="s">
        <v>158</v>
      </c>
      <c r="G9" t="s">
        <v>46</v>
      </c>
      <c r="H9" t="s">
        <v>159</v>
      </c>
      <c r="I9" t="s">
        <v>160</v>
      </c>
      <c r="J9" t="s">
        <v>161</v>
      </c>
      <c r="K9" t="s">
        <v>162</v>
      </c>
      <c r="M9" t="s">
        <v>62</v>
      </c>
      <c r="O9" t="s">
        <v>163</v>
      </c>
      <c r="P9" t="s">
        <v>164</v>
      </c>
      <c r="Q9" t="s">
        <v>165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B3B2B28E9F8440AA53EA1E89939003" ma:contentTypeVersion="29" ma:contentTypeDescription="Create a new document." ma:contentTypeScope="" ma:versionID="f85b91e17d881aa0fc5f4cc9901bb9ab">
  <xsd:schema xmlns:xsd="http://www.w3.org/2001/XMLSchema" xmlns:xs="http://www.w3.org/2001/XMLSchema" xmlns:p="http://schemas.microsoft.com/office/2006/metadata/properties" xmlns:ns1="http://schemas.microsoft.com/sharepoint/v3" xmlns:ns2="b8564795-c720-49db-8141-4dd6b7267b64" xmlns:ns3="10c7aebe-4fbf-4ba7-8a4f-ec2280e6e811" targetNamespace="http://schemas.microsoft.com/office/2006/metadata/properties" ma:root="true" ma:fieldsID="03db1b49e9e92dc09b6170a61afd4d4e" ns1:_="" ns2:_="" ns3:_="">
    <xsd:import namespace="http://schemas.microsoft.com/sharepoint/v3"/>
    <xsd:import namespace="b8564795-c720-49db-8141-4dd6b7267b64"/>
    <xsd:import namespace="10c7aebe-4fbf-4ba7-8a4f-ec2280e6e8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Sub_x002d_Domain_x002a_test" minOccurs="0"/>
                <xsd:element ref="ns2:Domain" minOccurs="0"/>
                <xsd:element ref="ns2:ProjectID" minOccurs="0"/>
                <xsd:element ref="ns2:KeyPerson" minOccurs="0"/>
                <xsd:element ref="ns2:Funder" minOccurs="0"/>
                <xsd:element ref="ns2:MediaServiceLocation" minOccurs="0"/>
                <xsd:element ref="ns2:SubmissionDate" minOccurs="0"/>
                <xsd:element ref="ns2: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564795-c720-49db-8141-4dd6b7267b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b3ac8ddc-6e0d-4ad7-9971-33efd8ba19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Sub_x002d_Domain_x002a_test" ma:index="25" nillable="true" ma:displayName="Sub-Domain " ma:format="Dropdown" ma:internalName="Sub_x002d_Domain_x002a_tes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Safeguarding - Children's Social Care"/>
                    <xsd:enumeration value="Early Help - Children's Social Care"/>
                    <xsd:enumeration value="Front Door/MASH - Children's Social Care"/>
                    <xsd:enumeration value="Children Looked After - Children's Social Care"/>
                    <xsd:enumeration value="Leaving Care - Children's Social Care"/>
                    <xsd:enumeration value="Workforce - Children's Social Care"/>
                    <xsd:enumeration value="Schools"/>
                    <xsd:enumeration value="Special Educational Needs"/>
                    <xsd:enumeration value="Post-16"/>
                    <xsd:enumeration value="Online Harms"/>
                    <xsd:enumeration value="Wellbeing"/>
                    <xsd:enumeration value="Violence Impacting young People"/>
                    <xsd:enumeration value="Population (Public) Health"/>
                    <xsd:enumeration value="Other"/>
                  </xsd:restriction>
                </xsd:simpleType>
              </xsd:element>
            </xsd:sequence>
          </xsd:extension>
        </xsd:complexContent>
      </xsd:complexType>
    </xsd:element>
    <xsd:element name="Domain" ma:index="26" nillable="true" ma:displayName="Domain" ma:format="Dropdown" ma:internalName="Domain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Children and Young People"/>
                    <xsd:enumeration value="Mental Health"/>
                    <xsd:enumeration value="Adults"/>
                    <xsd:enumeration value="Housing and Homelessness"/>
                    <xsd:enumeration value="Health and Social Care"/>
                    <xsd:enumeration value="Multiple complex needs"/>
                    <xsd:enumeration value="Other"/>
                    <xsd:enumeration value="Domestic Abuse"/>
                    <xsd:enumeration value="Employment"/>
                  </xsd:restriction>
                </xsd:simpleType>
              </xsd:element>
            </xsd:sequence>
          </xsd:extension>
        </xsd:complexContent>
      </xsd:complexType>
    </xsd:element>
    <xsd:element name="ProjectID" ma:index="27" nillable="true" ma:displayName="Client" ma:format="Dropdown" ma:internalName="ProjectID">
      <xsd:simpleType>
        <xsd:restriction base="dms:Text">
          <xsd:maxLength value="255"/>
        </xsd:restriction>
      </xsd:simpleType>
    </xsd:element>
    <xsd:element name="KeyPerson" ma:index="28" nillable="true" ma:displayName="Key Person" ma:format="Dropdown" ma:list="UserInfo" ma:SharePointGroup="0" ma:internalName="KeyPerson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Funder" ma:index="29" nillable="true" ma:displayName="Funder" ma:format="Dropdown" ma:internalName="Funder">
      <xsd:simpleType>
        <xsd:restriction base="dms:Text">
          <xsd:maxLength value="255"/>
        </xsd:restriction>
      </xsd:simpleType>
    </xsd:element>
    <xsd:element name="MediaServiceLocation" ma:index="30" nillable="true" ma:displayName="Location" ma:indexed="true" ma:internalName="MediaServiceLocation" ma:readOnly="true">
      <xsd:simpleType>
        <xsd:restriction base="dms:Text"/>
      </xsd:simpleType>
    </xsd:element>
    <xsd:element name="SubmissionDate" ma:index="31" nillable="true" ma:displayName="Submission Date" ma:format="DateOnly" ma:internalName="SubmissionDate">
      <xsd:simpleType>
        <xsd:restriction base="dms:DateTime"/>
      </xsd:simpleType>
    </xsd:element>
    <xsd:element name="Status" ma:index="32" nillable="true" ma:displayName="Status" ma:default="Live" ma:description="High level project status, showing where it is in a lifecycle running from 'concept' through 'live' to 'closed'." ma:format="Dropdown" ma:internalName="Status">
      <xsd:simpleType>
        <xsd:restriction base="dms:Choice">
          <xsd:enumeration value="Concept"/>
          <xsd:enumeration value="Live"/>
          <xsd:enumeration value="Closed"/>
        </xsd:restriction>
      </xsd:simpleType>
    </xsd:element>
    <xsd:element name="MediaServiceObjectDetectorVersions" ma:index="3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c7aebe-4fbf-4ba7-8a4f-ec2280e6e81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9546893-4343-4d54-bff1-ffb90a2e42e3}" ma:internalName="TaxCatchAll" ma:showField="CatchAllData" ma:web="10c7aebe-4fbf-4ba7-8a4f-ec2280e6e8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564795-c720-49db-8141-4dd6b7267b64">
      <Terms xmlns="http://schemas.microsoft.com/office/infopath/2007/PartnerControls"/>
    </lcf76f155ced4ddcb4097134ff3c332f>
    <_ip_UnifiedCompliancePolicyUIAction xmlns="http://schemas.microsoft.com/sharepoint/v3" xsi:nil="true"/>
    <Sub_x002d_Domain_x002a_test xmlns="b8564795-c720-49db-8141-4dd6b7267b64" xsi:nil="true"/>
    <ProjectID xmlns="b8564795-c720-49db-8141-4dd6b7267b64" xsi:nil="true"/>
    <Funder xmlns="b8564795-c720-49db-8141-4dd6b7267b64" xsi:nil="true"/>
    <SubmissionDate xmlns="b8564795-c720-49db-8141-4dd6b7267b64" xsi:nil="true"/>
    <KeyPerson xmlns="b8564795-c720-49db-8141-4dd6b7267b64">
      <UserInfo>
        <DisplayName/>
        <AccountId xsi:nil="true"/>
        <AccountType/>
      </UserInfo>
    </KeyPerson>
    <_ip_UnifiedCompliancePolicyProperties xmlns="http://schemas.microsoft.com/sharepoint/v3" xsi:nil="true"/>
    <TaxCatchAll xmlns="10c7aebe-4fbf-4ba7-8a4f-ec2280e6e811" xsi:nil="true"/>
    <Domain xmlns="b8564795-c720-49db-8141-4dd6b7267b64" xsi:nil="true"/>
    <Status xmlns="b8564795-c720-49db-8141-4dd6b7267b64">Live</Status>
  </documentManagement>
</p:properties>
</file>

<file path=customXml/itemProps1.xml><?xml version="1.0" encoding="utf-8"?>
<ds:datastoreItem xmlns:ds="http://schemas.openxmlformats.org/officeDocument/2006/customXml" ds:itemID="{C4044164-CA95-4A04-9EA8-1F4CB337E7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8564795-c720-49db-8141-4dd6b7267b64"/>
    <ds:schemaRef ds:uri="10c7aebe-4fbf-4ba7-8a4f-ec2280e6e8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49AFF6-15F3-4BA5-A490-E7D4E47115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5052F1-BB6D-407D-B79B-200A6AFC377E}">
  <ds:schemaRefs>
    <ds:schemaRef ds:uri="http://schemas.microsoft.com/office/2006/metadata/properties"/>
    <ds:schemaRef ds:uri="http://schemas.microsoft.com/office/infopath/2007/PartnerControls"/>
    <ds:schemaRef ds:uri="b8564795-c720-49db-8141-4dd6b7267b64"/>
    <ds:schemaRef ds:uri="http://schemas.microsoft.com/sharepoint/v3"/>
    <ds:schemaRef ds:uri="10c7aebe-4fbf-4ba7-8a4f-ec2280e6e81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List 1</vt:lpstr>
      <vt:lpstr>List 2</vt:lpstr>
      <vt:lpstr>List 3</vt:lpstr>
      <vt:lpstr>List 4</vt:lpstr>
      <vt:lpstr>List 5</vt:lpstr>
      <vt:lpstr>List 6</vt:lpstr>
      <vt:lpstr>List 7</vt:lpstr>
      <vt:lpstr>List 8</vt:lpstr>
      <vt:lpstr>List 9</vt:lpstr>
      <vt:lpstr>List 10</vt:lpstr>
      <vt:lpstr>List 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Hanks</dc:creator>
  <cp:keywords/>
  <dc:description/>
  <cp:lastModifiedBy>Michael Hanks</cp:lastModifiedBy>
  <cp:revision/>
  <dcterms:created xsi:type="dcterms:W3CDTF">2022-06-01T15:17:10Z</dcterms:created>
  <dcterms:modified xsi:type="dcterms:W3CDTF">2025-01-23T17:01:22Z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0x01010098B3B2B28E9F8440AA53EA1E89939003</vt:lpwstr>
  </property>
  <property fmtid="{D5CDD505-2E9C-101B-9397-08002B2CF9AE}" pid="3" name="MediaServiceImageTags">
    <vt:lpwstr/>
  </property>
</Properties>
</file>