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Repos\Learning\Mag\Optimization of working energysystems\Homework 2\Find_losses\"/>
    </mc:Choice>
  </mc:AlternateContent>
  <xr:revisionPtr revIDLastSave="0" documentId="13_ncr:1_{D8D3EF12-E63D-4B56-B997-83E2D2B60C7E}" xr6:coauthVersionLast="47" xr6:coauthVersionMax="47" xr10:uidLastSave="{00000000-0000-0000-0000-000000000000}"/>
  <bookViews>
    <workbookView minimized="1" xWindow="1920" yWindow="1920" windowWidth="18372" windowHeight="114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9" i="1"/>
  <c r="J15" i="1"/>
  <c r="J21" i="1"/>
  <c r="J27" i="1"/>
  <c r="K27" i="1" s="1"/>
  <c r="V21" i="1"/>
  <c r="W21" i="1" s="1"/>
  <c r="V27" i="1"/>
  <c r="V33" i="1"/>
  <c r="V9" i="1"/>
  <c r="W9" i="1" s="1"/>
  <c r="V15" i="1"/>
  <c r="W15" i="1" s="1"/>
  <c r="W27" i="1"/>
  <c r="W33" i="1"/>
  <c r="W3" i="1"/>
  <c r="V3" i="1"/>
  <c r="K15" i="1"/>
  <c r="K21" i="1"/>
  <c r="K9" i="1"/>
  <c r="I9" i="1"/>
  <c r="I3" i="1"/>
</calcChain>
</file>

<file path=xl/sharedStrings.xml><?xml version="1.0" encoding="utf-8"?>
<sst xmlns="http://schemas.openxmlformats.org/spreadsheetml/2006/main" count="232" uniqueCount="39">
  <si>
    <t>Вариант схемы</t>
  </si>
  <si>
    <t>Узел</t>
  </si>
  <si>
    <t>Источник</t>
  </si>
  <si>
    <t>Питающая линия</t>
  </si>
  <si>
    <t>Схема 1</t>
  </si>
  <si>
    <t>P5</t>
  </si>
  <si>
    <t>СШ1</t>
  </si>
  <si>
    <t>Л5</t>
  </si>
  <si>
    <t>P6</t>
  </si>
  <si>
    <t>Q9</t>
  </si>
  <si>
    <t>P3</t>
  </si>
  <si>
    <t>Л3</t>
  </si>
  <si>
    <t>P4</t>
  </si>
  <si>
    <t>Q8</t>
  </si>
  <si>
    <t>P1</t>
  </si>
  <si>
    <t>Л1</t>
  </si>
  <si>
    <t>P2</t>
  </si>
  <si>
    <t>СШ2</t>
  </si>
  <si>
    <t>Л2</t>
  </si>
  <si>
    <t>Схема 2</t>
  </si>
  <si>
    <t>Л4</t>
  </si>
  <si>
    <t>Схема 3</t>
  </si>
  <si>
    <t>Схема 4</t>
  </si>
  <si>
    <t>Л6</t>
  </si>
  <si>
    <t>Схема 5</t>
  </si>
  <si>
    <t>Схема 6</t>
  </si>
  <si>
    <t>Схема 7</t>
  </si>
  <si>
    <t>Схема 8</t>
  </si>
  <si>
    <t>Схема 9</t>
  </si>
  <si>
    <t>Схема 10</t>
  </si>
  <si>
    <t>Схема 11</t>
  </si>
  <si>
    <t>Схема питания потребителей СШ1+СШ2</t>
  </si>
  <si>
    <t>ΣP, КВт</t>
  </si>
  <si>
    <t>ΣΔP, КВт</t>
  </si>
  <si>
    <t>R, Ом</t>
  </si>
  <si>
    <t>ΔP, КВт</t>
  </si>
  <si>
    <t>I, А</t>
  </si>
  <si>
    <t>P, КВт</t>
  </si>
  <si>
    <t>ΣΔP,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</si>
</sst>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5" applyNumberFormat="0" applyFill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topLeftCell="C24" workbookViewId="0">
      <selection sqref="A1:W38"/>
    </sheetView>
  </sheetViews>
  <sheetFormatPr defaultRowHeight="14.4" x14ac:dyDescent="0.3"/>
  <cols>
    <col min="3" max="3" width="10.33203125" customWidth="1"/>
    <col min="5" max="5" width="9.77734375" customWidth="1"/>
    <col min="6" max="6" width="11" customWidth="1"/>
    <col min="7" max="7" width="5.88671875" bestFit="1" customWidth="1"/>
    <col min="8" max="8" width="8" bestFit="1" customWidth="1"/>
    <col min="9" max="9" width="7" bestFit="1" customWidth="1"/>
    <col min="10" max="10" width="8.109375" bestFit="1" customWidth="1"/>
    <col min="11" max="11" width="6.5546875" bestFit="1" customWidth="1"/>
    <col min="12" max="12" width="6.109375" customWidth="1"/>
    <col min="15" max="15" width="10.44140625" customWidth="1"/>
    <col min="17" max="17" width="9.33203125" bestFit="1" customWidth="1"/>
    <col min="18" max="18" width="10.21875" bestFit="1" customWidth="1"/>
    <col min="19" max="19" width="5.88671875" bestFit="1" customWidth="1"/>
    <col min="20" max="20" width="7.44140625" bestFit="1" customWidth="1"/>
    <col min="21" max="21" width="7" bestFit="1" customWidth="1"/>
    <col min="22" max="22" width="8.109375" bestFit="1" customWidth="1"/>
    <col min="23" max="23" width="6.5546875" bestFit="1" customWidth="1"/>
  </cols>
  <sheetData>
    <row r="1" spans="1:23" ht="54" customHeight="1" thickBot="1" x14ac:dyDescent="0.3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33" customHeight="1" thickTop="1" x14ac:dyDescent="0.3">
      <c r="A2" s="3" t="s">
        <v>0</v>
      </c>
      <c r="B2" s="3" t="s">
        <v>1</v>
      </c>
      <c r="C2" s="4" t="s">
        <v>37</v>
      </c>
      <c r="D2" s="4" t="s">
        <v>36</v>
      </c>
      <c r="E2" s="3" t="s">
        <v>2</v>
      </c>
      <c r="F2" s="3" t="s">
        <v>3</v>
      </c>
      <c r="G2" s="4" t="s">
        <v>34</v>
      </c>
      <c r="H2" s="4" t="s">
        <v>35</v>
      </c>
      <c r="I2" s="4" t="s">
        <v>32</v>
      </c>
      <c r="J2" s="4" t="s">
        <v>33</v>
      </c>
      <c r="K2" s="4" t="s">
        <v>38</v>
      </c>
      <c r="M2" s="3" t="s">
        <v>0</v>
      </c>
      <c r="N2" s="3" t="s">
        <v>1</v>
      </c>
      <c r="O2" s="4" t="s">
        <v>37</v>
      </c>
      <c r="P2" s="4" t="s">
        <v>36</v>
      </c>
      <c r="Q2" s="3" t="s">
        <v>2</v>
      </c>
      <c r="R2" s="3" t="s">
        <v>3</v>
      </c>
      <c r="S2" s="4" t="s">
        <v>34</v>
      </c>
      <c r="T2" s="4" t="s">
        <v>35</v>
      </c>
      <c r="U2" s="4" t="s">
        <v>32</v>
      </c>
      <c r="V2" s="4" t="s">
        <v>33</v>
      </c>
      <c r="W2" s="4" t="s">
        <v>38</v>
      </c>
    </row>
    <row r="3" spans="1:23" x14ac:dyDescent="0.3">
      <c r="A3" s="7" t="s">
        <v>4</v>
      </c>
      <c r="B3" s="2" t="s">
        <v>5</v>
      </c>
      <c r="C3" s="2">
        <v>2176</v>
      </c>
      <c r="D3" s="2">
        <v>211.262</v>
      </c>
      <c r="E3" s="2" t="s">
        <v>6</v>
      </c>
      <c r="F3" s="2" t="s">
        <v>7</v>
      </c>
      <c r="G3" s="2">
        <v>0.6</v>
      </c>
      <c r="H3" s="2">
        <v>26.779</v>
      </c>
      <c r="I3" s="7">
        <f>C7+C8</f>
        <v>4996</v>
      </c>
      <c r="J3" s="7">
        <f>SUM(H3:H8)</f>
        <v>381.678</v>
      </c>
      <c r="K3" s="10">
        <f>(J3/(I3+J3))*100</f>
        <v>7.0974498659086702</v>
      </c>
      <c r="M3" s="5" t="s">
        <v>25</v>
      </c>
      <c r="N3" s="1" t="s">
        <v>12</v>
      </c>
      <c r="O3" s="1">
        <v>3164</v>
      </c>
      <c r="P3" s="1">
        <v>307.18400000000003</v>
      </c>
      <c r="Q3" s="1" t="s">
        <v>6</v>
      </c>
      <c r="R3" s="1" t="s">
        <v>13</v>
      </c>
      <c r="S3" s="1">
        <v>0</v>
      </c>
      <c r="T3" s="1">
        <v>0</v>
      </c>
      <c r="U3" s="7">
        <v>4996</v>
      </c>
      <c r="V3" s="10">
        <f>SUM(T3:T8)</f>
        <v>368.28800000000001</v>
      </c>
      <c r="W3" s="10">
        <f>(V3/(U3+V3))*100</f>
        <v>6.8655523342520013</v>
      </c>
    </row>
    <row r="4" spans="1:23" x14ac:dyDescent="0.3">
      <c r="A4" s="8"/>
      <c r="B4" s="2" t="s">
        <v>8</v>
      </c>
      <c r="C4" s="2">
        <v>1212</v>
      </c>
      <c r="D4" s="2">
        <v>117.67</v>
      </c>
      <c r="E4" s="2" t="s">
        <v>6</v>
      </c>
      <c r="F4" s="2" t="s">
        <v>9</v>
      </c>
      <c r="G4" s="2">
        <v>0</v>
      </c>
      <c r="H4" s="2">
        <v>0</v>
      </c>
      <c r="I4" s="8"/>
      <c r="J4" s="8"/>
      <c r="K4" s="11"/>
      <c r="M4" s="5"/>
      <c r="N4" s="1" t="s">
        <v>8</v>
      </c>
      <c r="O4" s="1">
        <v>2176</v>
      </c>
      <c r="P4" s="1">
        <v>211.262</v>
      </c>
      <c r="Q4" s="1" t="s">
        <v>6</v>
      </c>
      <c r="R4" s="1" t="s">
        <v>23</v>
      </c>
      <c r="S4" s="1">
        <v>0.3</v>
      </c>
      <c r="T4" s="1">
        <v>13.388999999999999</v>
      </c>
      <c r="U4" s="8"/>
      <c r="V4" s="11"/>
      <c r="W4" s="11"/>
    </row>
    <row r="5" spans="1:23" x14ac:dyDescent="0.3">
      <c r="A5" s="8"/>
      <c r="B5" s="2" t="s">
        <v>10</v>
      </c>
      <c r="C5" s="2">
        <v>3916</v>
      </c>
      <c r="D5" s="2">
        <v>380.19400000000002</v>
      </c>
      <c r="E5" s="2" t="s">
        <v>6</v>
      </c>
      <c r="F5" s="2" t="s">
        <v>11</v>
      </c>
      <c r="G5" s="2">
        <v>0.9</v>
      </c>
      <c r="H5" s="2">
        <v>130.09299999999999</v>
      </c>
      <c r="I5" s="8"/>
      <c r="J5" s="8"/>
      <c r="K5" s="11"/>
      <c r="M5" s="5"/>
      <c r="N5" s="1" t="s">
        <v>5</v>
      </c>
      <c r="O5" s="1">
        <v>964</v>
      </c>
      <c r="P5" s="1">
        <v>93.591999999999999</v>
      </c>
      <c r="Q5" s="1" t="s">
        <v>6</v>
      </c>
      <c r="R5" s="1" t="s">
        <v>9</v>
      </c>
      <c r="S5" s="1">
        <v>0</v>
      </c>
      <c r="T5" s="1">
        <v>0</v>
      </c>
      <c r="U5" s="8"/>
      <c r="V5" s="11"/>
      <c r="W5" s="11"/>
    </row>
    <row r="6" spans="1:23" x14ac:dyDescent="0.3">
      <c r="A6" s="8"/>
      <c r="B6" s="2" t="s">
        <v>12</v>
      </c>
      <c r="C6" s="2">
        <v>988</v>
      </c>
      <c r="D6" s="2">
        <v>95.921999999999997</v>
      </c>
      <c r="E6" s="2" t="s">
        <v>6</v>
      </c>
      <c r="F6" s="2" t="s">
        <v>13</v>
      </c>
      <c r="G6" s="2">
        <v>0</v>
      </c>
      <c r="H6" s="2">
        <v>0</v>
      </c>
      <c r="I6" s="8"/>
      <c r="J6" s="8"/>
      <c r="K6" s="11"/>
      <c r="M6" s="5"/>
      <c r="N6" s="1" t="s">
        <v>14</v>
      </c>
      <c r="O6" s="1">
        <v>4420</v>
      </c>
      <c r="P6" s="1">
        <v>429.12599999999998</v>
      </c>
      <c r="Q6" s="1" t="s">
        <v>6</v>
      </c>
      <c r="R6" s="1" t="s">
        <v>15</v>
      </c>
      <c r="S6" s="1">
        <v>1.2</v>
      </c>
      <c r="T6" s="1">
        <v>220.97900000000001</v>
      </c>
      <c r="U6" s="8"/>
      <c r="V6" s="11"/>
      <c r="W6" s="11"/>
    </row>
    <row r="7" spans="1:23" x14ac:dyDescent="0.3">
      <c r="A7" s="8"/>
      <c r="B7" s="2" t="s">
        <v>14</v>
      </c>
      <c r="C7" s="2">
        <v>4420</v>
      </c>
      <c r="D7" s="2">
        <v>429.12599999999998</v>
      </c>
      <c r="E7" s="2" t="s">
        <v>6</v>
      </c>
      <c r="F7" s="2" t="s">
        <v>15</v>
      </c>
      <c r="G7" s="2">
        <v>1.2</v>
      </c>
      <c r="H7" s="2">
        <v>220.97900000000001</v>
      </c>
      <c r="I7" s="8"/>
      <c r="J7" s="8"/>
      <c r="K7" s="11"/>
      <c r="M7" s="5"/>
      <c r="N7" s="1" t="s">
        <v>10</v>
      </c>
      <c r="O7" s="1">
        <v>3916</v>
      </c>
      <c r="P7" s="1">
        <v>380.19400000000002</v>
      </c>
      <c r="Q7" s="1" t="s">
        <v>6</v>
      </c>
      <c r="R7" s="1" t="s">
        <v>11</v>
      </c>
      <c r="S7" s="1">
        <v>0.9</v>
      </c>
      <c r="T7" s="1">
        <v>130.09299999999999</v>
      </c>
      <c r="U7" s="8"/>
      <c r="V7" s="11"/>
      <c r="W7" s="11"/>
    </row>
    <row r="8" spans="1:23" x14ac:dyDescent="0.3">
      <c r="A8" s="9"/>
      <c r="B8" s="2" t="s">
        <v>16</v>
      </c>
      <c r="C8" s="2">
        <v>576</v>
      </c>
      <c r="D8" s="2">
        <v>56.470999999999997</v>
      </c>
      <c r="E8" s="2" t="s">
        <v>17</v>
      </c>
      <c r="F8" s="2" t="s">
        <v>18</v>
      </c>
      <c r="G8" s="2">
        <v>1.2</v>
      </c>
      <c r="H8" s="2">
        <v>3.827</v>
      </c>
      <c r="I8" s="9"/>
      <c r="J8" s="9"/>
      <c r="K8" s="12"/>
      <c r="M8" s="5"/>
      <c r="N8" s="1" t="s">
        <v>16</v>
      </c>
      <c r="O8" s="1">
        <v>576</v>
      </c>
      <c r="P8" s="1">
        <v>56.470999999999997</v>
      </c>
      <c r="Q8" s="1" t="s">
        <v>17</v>
      </c>
      <c r="R8" s="1" t="s">
        <v>18</v>
      </c>
      <c r="S8" s="1">
        <v>1.2</v>
      </c>
      <c r="T8" s="1">
        <v>3.827</v>
      </c>
      <c r="U8" s="9"/>
      <c r="V8" s="12"/>
      <c r="W8" s="12"/>
    </row>
    <row r="9" spans="1:23" x14ac:dyDescent="0.3">
      <c r="A9" s="7" t="s">
        <v>19</v>
      </c>
      <c r="B9" s="2" t="s">
        <v>5</v>
      </c>
      <c r="C9" s="2">
        <v>2176</v>
      </c>
      <c r="D9" s="2">
        <v>211.262</v>
      </c>
      <c r="E9" s="2" t="s">
        <v>6</v>
      </c>
      <c r="F9" s="2" t="s">
        <v>7</v>
      </c>
      <c r="G9" s="2">
        <v>0.6</v>
      </c>
      <c r="H9" s="2">
        <v>26.779</v>
      </c>
      <c r="I9" s="7">
        <f>C12+C13</f>
        <v>4996</v>
      </c>
      <c r="J9" s="7">
        <f>SUM(H9:H14)</f>
        <v>266.58100000000002</v>
      </c>
      <c r="K9" s="10">
        <f t="shared" ref="K9" si="0">(J9/(I9+J9))*100</f>
        <v>5.0655942397846232</v>
      </c>
      <c r="M9" s="5" t="s">
        <v>26</v>
      </c>
      <c r="N9" s="1" t="s">
        <v>14</v>
      </c>
      <c r="O9" s="1">
        <v>504</v>
      </c>
      <c r="P9" s="1">
        <v>48.932000000000002</v>
      </c>
      <c r="Q9" s="1" t="s">
        <v>6</v>
      </c>
      <c r="R9" s="1" t="s">
        <v>15</v>
      </c>
      <c r="S9" s="1">
        <v>1.2</v>
      </c>
      <c r="T9" s="1">
        <v>2.8730000000000002</v>
      </c>
      <c r="U9" s="7">
        <v>4996</v>
      </c>
      <c r="V9" s="10">
        <f t="shared" ref="V9" si="1">SUM(T9:T14)</f>
        <v>333.64</v>
      </c>
      <c r="W9" s="10">
        <f t="shared" ref="W9" si="2">(V9/(U9+V9))*100</f>
        <v>6.2600851089379388</v>
      </c>
    </row>
    <row r="10" spans="1:23" x14ac:dyDescent="0.3">
      <c r="A10" s="8"/>
      <c r="B10" s="2" t="s">
        <v>8</v>
      </c>
      <c r="C10" s="2">
        <v>1212</v>
      </c>
      <c r="D10" s="2">
        <v>117.67</v>
      </c>
      <c r="E10" s="2" t="s">
        <v>6</v>
      </c>
      <c r="F10" s="2" t="s">
        <v>9</v>
      </c>
      <c r="G10" s="2">
        <v>0</v>
      </c>
      <c r="H10" s="2">
        <v>0</v>
      </c>
      <c r="I10" s="8"/>
      <c r="J10" s="8"/>
      <c r="K10" s="11"/>
      <c r="M10" s="5"/>
      <c r="N10" s="1" t="s">
        <v>12</v>
      </c>
      <c r="O10" s="1">
        <v>3916</v>
      </c>
      <c r="P10" s="1">
        <v>383.92200000000003</v>
      </c>
      <c r="Q10" s="1" t="s">
        <v>17</v>
      </c>
      <c r="R10" s="1" t="s">
        <v>20</v>
      </c>
      <c r="S10" s="1">
        <v>0.6</v>
      </c>
      <c r="T10" s="1">
        <v>88.438000000000002</v>
      </c>
      <c r="U10" s="8"/>
      <c r="V10" s="11"/>
      <c r="W10" s="11"/>
    </row>
    <row r="11" spans="1:23" x14ac:dyDescent="0.3">
      <c r="A11" s="8"/>
      <c r="B11" s="2" t="s">
        <v>10</v>
      </c>
      <c r="C11" s="2">
        <v>2928</v>
      </c>
      <c r="D11" s="2">
        <v>284.27199999999999</v>
      </c>
      <c r="E11" s="2" t="s">
        <v>6</v>
      </c>
      <c r="F11" s="2" t="s">
        <v>11</v>
      </c>
      <c r="G11" s="2">
        <v>0.9</v>
      </c>
      <c r="H11" s="2">
        <v>72.73</v>
      </c>
      <c r="I11" s="8"/>
      <c r="J11" s="8"/>
      <c r="K11" s="11"/>
      <c r="M11" s="5"/>
      <c r="N11" s="1" t="s">
        <v>8</v>
      </c>
      <c r="O11" s="1">
        <v>1212</v>
      </c>
      <c r="P11" s="1">
        <v>118.824</v>
      </c>
      <c r="Q11" s="1" t="s">
        <v>17</v>
      </c>
      <c r="R11" s="1" t="s">
        <v>23</v>
      </c>
      <c r="S11" s="1">
        <v>0.3</v>
      </c>
      <c r="T11" s="1">
        <v>4.2359999999999998</v>
      </c>
      <c r="U11" s="8"/>
      <c r="V11" s="11"/>
      <c r="W11" s="11"/>
    </row>
    <row r="12" spans="1:23" x14ac:dyDescent="0.3">
      <c r="A12" s="8"/>
      <c r="B12" s="2" t="s">
        <v>14</v>
      </c>
      <c r="C12" s="2">
        <v>3432</v>
      </c>
      <c r="D12" s="2">
        <v>333.20400000000001</v>
      </c>
      <c r="E12" s="2" t="s">
        <v>6</v>
      </c>
      <c r="F12" s="2" t="s">
        <v>15</v>
      </c>
      <c r="G12" s="2">
        <v>1.2</v>
      </c>
      <c r="H12" s="2">
        <v>133.22999999999999</v>
      </c>
      <c r="I12" s="8"/>
      <c r="J12" s="8"/>
      <c r="K12" s="11"/>
      <c r="M12" s="5"/>
      <c r="N12" s="1" t="s">
        <v>16</v>
      </c>
      <c r="O12" s="1">
        <v>4492</v>
      </c>
      <c r="P12" s="1">
        <v>440.392</v>
      </c>
      <c r="Q12" s="1" t="s">
        <v>17</v>
      </c>
      <c r="R12" s="1" t="s">
        <v>18</v>
      </c>
      <c r="S12" s="1">
        <v>1.2</v>
      </c>
      <c r="T12" s="1">
        <v>232.73400000000001</v>
      </c>
      <c r="U12" s="8"/>
      <c r="V12" s="11"/>
      <c r="W12" s="11"/>
    </row>
    <row r="13" spans="1:23" x14ac:dyDescent="0.3">
      <c r="A13" s="8"/>
      <c r="B13" s="2" t="s">
        <v>16</v>
      </c>
      <c r="C13" s="2">
        <v>1564</v>
      </c>
      <c r="D13" s="2">
        <v>153.333</v>
      </c>
      <c r="E13" s="2" t="s">
        <v>17</v>
      </c>
      <c r="F13" s="2" t="s">
        <v>18</v>
      </c>
      <c r="G13" s="2">
        <v>1.2</v>
      </c>
      <c r="H13" s="2">
        <v>28.213000000000001</v>
      </c>
      <c r="I13" s="8"/>
      <c r="J13" s="8"/>
      <c r="K13" s="11"/>
      <c r="M13" s="5"/>
      <c r="N13" s="1" t="s">
        <v>10</v>
      </c>
      <c r="O13" s="1">
        <v>1716</v>
      </c>
      <c r="P13" s="1">
        <v>168.23500000000001</v>
      </c>
      <c r="Q13" s="1" t="s">
        <v>17</v>
      </c>
      <c r="R13" s="1" t="s">
        <v>13</v>
      </c>
      <c r="S13" s="1">
        <v>0</v>
      </c>
      <c r="T13" s="1">
        <v>0</v>
      </c>
      <c r="U13" s="8"/>
      <c r="V13" s="11"/>
      <c r="W13" s="11"/>
    </row>
    <row r="14" spans="1:23" x14ac:dyDescent="0.3">
      <c r="A14" s="9"/>
      <c r="B14" s="2" t="s">
        <v>12</v>
      </c>
      <c r="C14" s="2">
        <v>988</v>
      </c>
      <c r="D14" s="2">
        <v>96.863</v>
      </c>
      <c r="E14" s="2" t="s">
        <v>17</v>
      </c>
      <c r="F14" s="2" t="s">
        <v>20</v>
      </c>
      <c r="G14" s="2">
        <v>0.6</v>
      </c>
      <c r="H14" s="2">
        <v>5.6289999999999996</v>
      </c>
      <c r="I14" s="9"/>
      <c r="J14" s="9"/>
      <c r="K14" s="12"/>
      <c r="M14" s="5"/>
      <c r="N14" s="1" t="s">
        <v>5</v>
      </c>
      <c r="O14" s="1">
        <v>964</v>
      </c>
      <c r="P14" s="1">
        <v>94.51</v>
      </c>
      <c r="Q14" s="1" t="s">
        <v>17</v>
      </c>
      <c r="R14" s="1" t="s">
        <v>7</v>
      </c>
      <c r="S14" s="1">
        <v>0.6</v>
      </c>
      <c r="T14" s="1">
        <v>5.359</v>
      </c>
      <c r="U14" s="9"/>
      <c r="V14" s="12"/>
      <c r="W14" s="12"/>
    </row>
    <row r="15" spans="1:23" x14ac:dyDescent="0.3">
      <c r="A15" s="7" t="s">
        <v>21</v>
      </c>
      <c r="B15" s="2" t="s">
        <v>14</v>
      </c>
      <c r="C15" s="2">
        <v>504</v>
      </c>
      <c r="D15" s="2">
        <v>48.932000000000002</v>
      </c>
      <c r="E15" s="2" t="s">
        <v>6</v>
      </c>
      <c r="F15" s="2" t="s">
        <v>15</v>
      </c>
      <c r="G15" s="2">
        <v>1.2</v>
      </c>
      <c r="H15" s="2">
        <v>2.8730000000000002</v>
      </c>
      <c r="I15" s="7">
        <v>4996</v>
      </c>
      <c r="J15" s="7">
        <f t="shared" ref="J15" si="3">SUM(H15:H20)</f>
        <v>351.35199999999998</v>
      </c>
      <c r="K15" s="10">
        <f t="shared" ref="K15" si="4">(J15/(I15+J15))*100</f>
        <v>6.5705792324874075</v>
      </c>
      <c r="M15" s="5" t="s">
        <v>27</v>
      </c>
      <c r="N15" s="1" t="s">
        <v>5</v>
      </c>
      <c r="O15" s="1">
        <v>964</v>
      </c>
      <c r="P15" s="1">
        <v>93.591999999999999</v>
      </c>
      <c r="Q15" s="1" t="s">
        <v>6</v>
      </c>
      <c r="R15" s="1" t="s">
        <v>7</v>
      </c>
      <c r="S15" s="1">
        <v>0.6</v>
      </c>
      <c r="T15" s="1">
        <v>5.2560000000000002</v>
      </c>
      <c r="U15" s="7">
        <v>4996</v>
      </c>
      <c r="V15" s="10">
        <f t="shared" ref="V15" si="5">SUM(T15:T20)</f>
        <v>207.01400000000001</v>
      </c>
      <c r="W15" s="10">
        <f t="shared" ref="W15" si="6">(V15/(U15+V15))*100</f>
        <v>3.9787323270704249</v>
      </c>
    </row>
    <row r="16" spans="1:23" x14ac:dyDescent="0.3">
      <c r="A16" s="8"/>
      <c r="B16" s="2" t="s">
        <v>5</v>
      </c>
      <c r="C16" s="2">
        <v>2176</v>
      </c>
      <c r="D16" s="2">
        <v>213.333</v>
      </c>
      <c r="E16" s="2" t="s">
        <v>17</v>
      </c>
      <c r="F16" s="2" t="s">
        <v>7</v>
      </c>
      <c r="G16" s="2">
        <v>0.6</v>
      </c>
      <c r="H16" s="2">
        <v>27.306999999999999</v>
      </c>
      <c r="I16" s="8"/>
      <c r="J16" s="8"/>
      <c r="K16" s="11"/>
      <c r="M16" s="5"/>
      <c r="N16" s="1" t="s">
        <v>10</v>
      </c>
      <c r="O16" s="1">
        <v>1716</v>
      </c>
      <c r="P16" s="1">
        <v>166.602</v>
      </c>
      <c r="Q16" s="1" t="s">
        <v>6</v>
      </c>
      <c r="R16" s="1" t="s">
        <v>11</v>
      </c>
      <c r="S16" s="1">
        <v>0.9</v>
      </c>
      <c r="T16" s="1">
        <v>24.981000000000002</v>
      </c>
      <c r="U16" s="8"/>
      <c r="V16" s="11"/>
      <c r="W16" s="11"/>
    </row>
    <row r="17" spans="1:23" x14ac:dyDescent="0.3">
      <c r="A17" s="8"/>
      <c r="B17" s="2" t="s">
        <v>8</v>
      </c>
      <c r="C17" s="2">
        <v>1212</v>
      </c>
      <c r="D17" s="2">
        <v>118.824</v>
      </c>
      <c r="E17" s="2" t="s">
        <v>17</v>
      </c>
      <c r="F17" s="2" t="s">
        <v>9</v>
      </c>
      <c r="G17" s="2">
        <v>0</v>
      </c>
      <c r="H17" s="2">
        <v>0</v>
      </c>
      <c r="I17" s="8"/>
      <c r="J17" s="8"/>
      <c r="K17" s="11"/>
      <c r="M17" s="5"/>
      <c r="N17" s="1" t="s">
        <v>14</v>
      </c>
      <c r="O17" s="1">
        <v>2220</v>
      </c>
      <c r="P17" s="1">
        <v>215.53399999999999</v>
      </c>
      <c r="Q17" s="1" t="s">
        <v>6</v>
      </c>
      <c r="R17" s="1" t="s">
        <v>15</v>
      </c>
      <c r="S17" s="1">
        <v>1.2</v>
      </c>
      <c r="T17" s="1">
        <v>55.746000000000002</v>
      </c>
      <c r="U17" s="8"/>
      <c r="V17" s="11"/>
      <c r="W17" s="11"/>
    </row>
    <row r="18" spans="1:23" x14ac:dyDescent="0.3">
      <c r="A18" s="8"/>
      <c r="B18" s="2" t="s">
        <v>16</v>
      </c>
      <c r="C18" s="2">
        <v>4492</v>
      </c>
      <c r="D18" s="2">
        <v>440.392</v>
      </c>
      <c r="E18" s="2" t="s">
        <v>17</v>
      </c>
      <c r="F18" s="2" t="s">
        <v>18</v>
      </c>
      <c r="G18" s="2">
        <v>1.2</v>
      </c>
      <c r="H18" s="2">
        <v>232.73400000000001</v>
      </c>
      <c r="I18" s="8"/>
      <c r="J18" s="8"/>
      <c r="K18" s="11"/>
      <c r="M18" s="5"/>
      <c r="N18" s="1" t="s">
        <v>12</v>
      </c>
      <c r="O18" s="1">
        <v>2200</v>
      </c>
      <c r="P18" s="1">
        <v>215.68600000000001</v>
      </c>
      <c r="Q18" s="1" t="s">
        <v>17</v>
      </c>
      <c r="R18" s="1" t="s">
        <v>20</v>
      </c>
      <c r="S18" s="1">
        <v>0.6</v>
      </c>
      <c r="T18" s="1">
        <v>27.911999999999999</v>
      </c>
      <c r="U18" s="8"/>
      <c r="V18" s="11"/>
      <c r="W18" s="11"/>
    </row>
    <row r="19" spans="1:23" x14ac:dyDescent="0.3">
      <c r="A19" s="8"/>
      <c r="B19" s="2" t="s">
        <v>12</v>
      </c>
      <c r="C19" s="2">
        <v>3916</v>
      </c>
      <c r="D19" s="2">
        <v>383.92200000000003</v>
      </c>
      <c r="E19" s="2" t="s">
        <v>17</v>
      </c>
      <c r="F19" s="2" t="s">
        <v>20</v>
      </c>
      <c r="G19" s="2">
        <v>0.6</v>
      </c>
      <c r="H19" s="2">
        <v>88.438000000000002</v>
      </c>
      <c r="I19" s="8"/>
      <c r="J19" s="8"/>
      <c r="K19" s="11"/>
      <c r="M19" s="5"/>
      <c r="N19" s="1" t="s">
        <v>8</v>
      </c>
      <c r="O19" s="1">
        <v>1212</v>
      </c>
      <c r="P19" s="1">
        <v>118.824</v>
      </c>
      <c r="Q19" s="1" t="s">
        <v>17</v>
      </c>
      <c r="R19" s="1" t="s">
        <v>23</v>
      </c>
      <c r="S19" s="1">
        <v>0.3</v>
      </c>
      <c r="T19" s="1">
        <v>4.2359999999999998</v>
      </c>
      <c r="U19" s="8"/>
      <c r="V19" s="11"/>
      <c r="W19" s="11"/>
    </row>
    <row r="20" spans="1:23" x14ac:dyDescent="0.3">
      <c r="A20" s="9"/>
      <c r="B20" s="2" t="s">
        <v>10</v>
      </c>
      <c r="C20" s="2">
        <v>2928</v>
      </c>
      <c r="D20" s="2">
        <v>287.05900000000003</v>
      </c>
      <c r="E20" s="2" t="s">
        <v>17</v>
      </c>
      <c r="F20" s="2" t="s">
        <v>13</v>
      </c>
      <c r="G20" s="2">
        <v>0</v>
      </c>
      <c r="H20" s="2">
        <v>0</v>
      </c>
      <c r="I20" s="9"/>
      <c r="J20" s="9"/>
      <c r="K20" s="12"/>
      <c r="M20" s="5"/>
      <c r="N20" s="1" t="s">
        <v>16</v>
      </c>
      <c r="O20" s="1">
        <v>2776</v>
      </c>
      <c r="P20" s="1">
        <v>272.15699999999998</v>
      </c>
      <c r="Q20" s="1" t="s">
        <v>17</v>
      </c>
      <c r="R20" s="1" t="s">
        <v>18</v>
      </c>
      <c r="S20" s="1">
        <v>1.2</v>
      </c>
      <c r="T20" s="1">
        <v>88.882999999999996</v>
      </c>
      <c r="U20" s="9"/>
      <c r="V20" s="12"/>
      <c r="W20" s="12"/>
    </row>
    <row r="21" spans="1:23" x14ac:dyDescent="0.3">
      <c r="A21" s="7" t="s">
        <v>22</v>
      </c>
      <c r="B21" s="2" t="s">
        <v>12</v>
      </c>
      <c r="C21" s="2">
        <v>2200</v>
      </c>
      <c r="D21" s="2">
        <v>213.59200000000001</v>
      </c>
      <c r="E21" s="2" t="s">
        <v>6</v>
      </c>
      <c r="F21" s="2" t="s">
        <v>13</v>
      </c>
      <c r="G21" s="2">
        <v>0</v>
      </c>
      <c r="H21" s="2">
        <v>0</v>
      </c>
      <c r="I21" s="7">
        <v>4996</v>
      </c>
      <c r="J21" s="7">
        <f t="shared" ref="J21" si="7">SUM(H21:H26)</f>
        <v>364.30899999999997</v>
      </c>
      <c r="K21" s="10">
        <f t="shared" ref="K21" si="8">(J21/(I21+J21))*100</f>
        <v>6.7964178930729551</v>
      </c>
      <c r="M21" s="5" t="s">
        <v>28</v>
      </c>
      <c r="N21" s="1" t="s">
        <v>14</v>
      </c>
      <c r="O21" s="1">
        <v>504</v>
      </c>
      <c r="P21" s="1">
        <v>48.932000000000002</v>
      </c>
      <c r="Q21" s="1" t="s">
        <v>6</v>
      </c>
      <c r="R21" s="1" t="s">
        <v>15</v>
      </c>
      <c r="S21" s="1">
        <v>1.2</v>
      </c>
      <c r="T21" s="1">
        <v>2.8730000000000002</v>
      </c>
      <c r="U21" s="7">
        <v>4996</v>
      </c>
      <c r="V21" s="10">
        <f>SUM(T21:T26)</f>
        <v>352.02700000000004</v>
      </c>
      <c r="W21" s="10">
        <f t="shared" ref="W21" si="9">(V21/(U21+V21))*100</f>
        <v>6.5823714053799662</v>
      </c>
    </row>
    <row r="22" spans="1:23" x14ac:dyDescent="0.3">
      <c r="A22" s="8"/>
      <c r="B22" s="2" t="s">
        <v>8</v>
      </c>
      <c r="C22" s="2">
        <v>1212</v>
      </c>
      <c r="D22" s="2">
        <v>117.67</v>
      </c>
      <c r="E22" s="2" t="s">
        <v>6</v>
      </c>
      <c r="F22" s="2" t="s">
        <v>23</v>
      </c>
      <c r="G22" s="2">
        <v>0.3</v>
      </c>
      <c r="H22" s="2">
        <v>4.1539999999999999</v>
      </c>
      <c r="I22" s="8"/>
      <c r="J22" s="8"/>
      <c r="K22" s="11"/>
      <c r="M22" s="5"/>
      <c r="N22" s="1" t="s">
        <v>12</v>
      </c>
      <c r="O22" s="1">
        <v>3916</v>
      </c>
      <c r="P22" s="1">
        <v>383.92200000000003</v>
      </c>
      <c r="Q22" s="1" t="s">
        <v>17</v>
      </c>
      <c r="R22" s="1" t="s">
        <v>20</v>
      </c>
      <c r="S22" s="1">
        <v>0.6</v>
      </c>
      <c r="T22" s="1">
        <v>88.438000000000002</v>
      </c>
      <c r="U22" s="8"/>
      <c r="V22" s="11"/>
      <c r="W22" s="11"/>
    </row>
    <row r="23" spans="1:23" x14ac:dyDescent="0.3">
      <c r="A23" s="8"/>
      <c r="B23" s="2" t="s">
        <v>10</v>
      </c>
      <c r="C23" s="2">
        <v>3916</v>
      </c>
      <c r="D23" s="2">
        <v>380.19400000000002</v>
      </c>
      <c r="E23" s="2" t="s">
        <v>6</v>
      </c>
      <c r="F23" s="2" t="s">
        <v>11</v>
      </c>
      <c r="G23" s="2">
        <v>0.9</v>
      </c>
      <c r="H23" s="2">
        <v>130.09299999999999</v>
      </c>
      <c r="I23" s="8"/>
      <c r="J23" s="8"/>
      <c r="K23" s="11"/>
      <c r="M23" s="5"/>
      <c r="N23" s="1" t="s">
        <v>8</v>
      </c>
      <c r="O23" s="1">
        <v>2928</v>
      </c>
      <c r="P23" s="1">
        <v>287.05900000000003</v>
      </c>
      <c r="Q23" s="1" t="s">
        <v>17</v>
      </c>
      <c r="R23" s="1" t="s">
        <v>23</v>
      </c>
      <c r="S23" s="1">
        <v>0.3</v>
      </c>
      <c r="T23" s="1">
        <v>24.721</v>
      </c>
      <c r="U23" s="8"/>
      <c r="V23" s="11"/>
      <c r="W23" s="11"/>
    </row>
    <row r="24" spans="1:23" x14ac:dyDescent="0.3">
      <c r="A24" s="8"/>
      <c r="B24" s="2" t="s">
        <v>14</v>
      </c>
      <c r="C24" s="2">
        <v>4420</v>
      </c>
      <c r="D24" s="2">
        <v>429.12599999999998</v>
      </c>
      <c r="E24" s="2" t="s">
        <v>6</v>
      </c>
      <c r="F24" s="2" t="s">
        <v>15</v>
      </c>
      <c r="G24" s="2">
        <v>1.2</v>
      </c>
      <c r="H24" s="2">
        <v>220.97900000000001</v>
      </c>
      <c r="I24" s="8"/>
      <c r="J24" s="8"/>
      <c r="K24" s="11"/>
      <c r="M24" s="5"/>
      <c r="N24" s="1" t="s">
        <v>16</v>
      </c>
      <c r="O24" s="1">
        <v>4492</v>
      </c>
      <c r="P24" s="1">
        <v>440.392</v>
      </c>
      <c r="Q24" s="1" t="s">
        <v>17</v>
      </c>
      <c r="R24" s="1" t="s">
        <v>18</v>
      </c>
      <c r="S24" s="1">
        <v>1.2</v>
      </c>
      <c r="T24" s="1">
        <v>232.73400000000001</v>
      </c>
      <c r="U24" s="8"/>
      <c r="V24" s="11"/>
      <c r="W24" s="11"/>
    </row>
    <row r="25" spans="1:23" x14ac:dyDescent="0.3">
      <c r="A25" s="8"/>
      <c r="B25" s="2" t="s">
        <v>5</v>
      </c>
      <c r="C25" s="2">
        <v>964</v>
      </c>
      <c r="D25" s="2">
        <v>93.591999999999999</v>
      </c>
      <c r="E25" s="2" t="s">
        <v>6</v>
      </c>
      <c r="F25" s="2" t="s">
        <v>7</v>
      </c>
      <c r="G25" s="2">
        <v>0.6</v>
      </c>
      <c r="H25" s="2">
        <v>5.2560000000000002</v>
      </c>
      <c r="I25" s="8"/>
      <c r="J25" s="8"/>
      <c r="K25" s="11"/>
      <c r="M25" s="5"/>
      <c r="N25" s="1" t="s">
        <v>5</v>
      </c>
      <c r="O25" s="1">
        <v>1716</v>
      </c>
      <c r="P25" s="1">
        <v>168.23500000000001</v>
      </c>
      <c r="Q25" s="1" t="s">
        <v>17</v>
      </c>
      <c r="R25" s="1" t="s">
        <v>9</v>
      </c>
      <c r="S25" s="1">
        <v>0</v>
      </c>
      <c r="T25" s="1">
        <v>0</v>
      </c>
      <c r="U25" s="8"/>
      <c r="V25" s="11"/>
      <c r="W25" s="11"/>
    </row>
    <row r="26" spans="1:23" x14ac:dyDescent="0.3">
      <c r="A26" s="9"/>
      <c r="B26" s="2" t="s">
        <v>16</v>
      </c>
      <c r="C26" s="2">
        <v>576</v>
      </c>
      <c r="D26" s="2">
        <v>56.470999999999997</v>
      </c>
      <c r="E26" s="2" t="s">
        <v>17</v>
      </c>
      <c r="F26" s="2" t="s">
        <v>18</v>
      </c>
      <c r="G26" s="2">
        <v>1.2</v>
      </c>
      <c r="H26" s="2">
        <v>3.827</v>
      </c>
      <c r="I26" s="9"/>
      <c r="J26" s="9"/>
      <c r="K26" s="12"/>
      <c r="M26" s="5"/>
      <c r="N26" s="1" t="s">
        <v>10</v>
      </c>
      <c r="O26" s="1">
        <v>752</v>
      </c>
      <c r="P26" s="1">
        <v>73.724999999999994</v>
      </c>
      <c r="Q26" s="1" t="s">
        <v>17</v>
      </c>
      <c r="R26" s="1" t="s">
        <v>7</v>
      </c>
      <c r="S26" s="1">
        <v>0.6</v>
      </c>
      <c r="T26" s="1">
        <v>3.2610000000000001</v>
      </c>
      <c r="U26" s="9"/>
      <c r="V26" s="12"/>
      <c r="W26" s="12"/>
    </row>
    <row r="27" spans="1:23" x14ac:dyDescent="0.3">
      <c r="A27" s="7" t="s">
        <v>24</v>
      </c>
      <c r="B27" s="2" t="s">
        <v>12</v>
      </c>
      <c r="C27" s="2">
        <v>988</v>
      </c>
      <c r="D27" s="2">
        <v>95.921999999999997</v>
      </c>
      <c r="E27" s="2" t="s">
        <v>6</v>
      </c>
      <c r="F27" s="2" t="s">
        <v>23</v>
      </c>
      <c r="G27" s="2">
        <v>0.3</v>
      </c>
      <c r="H27" s="2">
        <v>2.76</v>
      </c>
      <c r="I27" s="7">
        <v>4996</v>
      </c>
      <c r="J27" s="7">
        <f t="shared" ref="J27" si="10">SUM(H27:H32)</f>
        <v>414.27599999999995</v>
      </c>
      <c r="K27" s="10">
        <f t="shared" ref="K27" si="11">(J27/(I27+J27))*100</f>
        <v>7.6572063976033746</v>
      </c>
      <c r="M27" s="5" t="s">
        <v>29</v>
      </c>
      <c r="N27" s="1" t="s">
        <v>10</v>
      </c>
      <c r="O27" s="1">
        <v>752</v>
      </c>
      <c r="P27" s="1">
        <v>73.010000000000005</v>
      </c>
      <c r="Q27" s="1" t="s">
        <v>6</v>
      </c>
      <c r="R27" s="1" t="s">
        <v>11</v>
      </c>
      <c r="S27" s="1">
        <v>0.9</v>
      </c>
      <c r="T27" s="1">
        <v>4.7969999999999997</v>
      </c>
      <c r="U27" s="7">
        <v>4996</v>
      </c>
      <c r="V27" s="10">
        <f t="shared" ref="V27" si="12">SUM(T27:T32)</f>
        <v>255.36099999999999</v>
      </c>
      <c r="W27" s="10">
        <f t="shared" ref="W27" si="13">(V27/(U27+V27))*100</f>
        <v>4.8627584353846558</v>
      </c>
    </row>
    <row r="28" spans="1:23" x14ac:dyDescent="0.3">
      <c r="A28" s="8"/>
      <c r="B28" s="2" t="s">
        <v>8</v>
      </c>
      <c r="C28" s="2">
        <v>2200</v>
      </c>
      <c r="D28" s="2">
        <v>213.59200000000001</v>
      </c>
      <c r="E28" s="2" t="s">
        <v>6</v>
      </c>
      <c r="F28" s="2" t="s">
        <v>9</v>
      </c>
      <c r="G28" s="2">
        <v>0</v>
      </c>
      <c r="H28" s="2">
        <v>0</v>
      </c>
      <c r="I28" s="8"/>
      <c r="J28" s="8"/>
      <c r="K28" s="11"/>
      <c r="M28" s="5"/>
      <c r="N28" s="1" t="s">
        <v>14</v>
      </c>
      <c r="O28" s="1">
        <v>1256</v>
      </c>
      <c r="P28" s="1">
        <v>121.94199999999999</v>
      </c>
      <c r="Q28" s="1" t="s">
        <v>6</v>
      </c>
      <c r="R28" s="1" t="s">
        <v>15</v>
      </c>
      <c r="S28" s="1">
        <v>1.2</v>
      </c>
      <c r="T28" s="1">
        <v>17.844000000000001</v>
      </c>
      <c r="U28" s="8"/>
      <c r="V28" s="11"/>
      <c r="W28" s="11"/>
    </row>
    <row r="29" spans="1:23" x14ac:dyDescent="0.3">
      <c r="A29" s="8"/>
      <c r="B29" s="2" t="s">
        <v>5</v>
      </c>
      <c r="C29" s="2">
        <v>3164</v>
      </c>
      <c r="D29" s="2">
        <v>307.18400000000003</v>
      </c>
      <c r="E29" s="2" t="s">
        <v>6</v>
      </c>
      <c r="F29" s="2" t="s">
        <v>7</v>
      </c>
      <c r="G29" s="2">
        <v>0.6</v>
      </c>
      <c r="H29" s="2">
        <v>56.616999999999997</v>
      </c>
      <c r="I29" s="8"/>
      <c r="J29" s="8"/>
      <c r="K29" s="11"/>
      <c r="M29" s="5"/>
      <c r="N29" s="1" t="s">
        <v>12</v>
      </c>
      <c r="O29" s="1">
        <v>3164</v>
      </c>
      <c r="P29" s="1">
        <v>310.19600000000003</v>
      </c>
      <c r="Q29" s="1" t="s">
        <v>17</v>
      </c>
      <c r="R29" s="1" t="s">
        <v>20</v>
      </c>
      <c r="S29" s="1">
        <v>0.6</v>
      </c>
      <c r="T29" s="1">
        <v>57.732999999999997</v>
      </c>
      <c r="U29" s="8"/>
      <c r="V29" s="11"/>
      <c r="W29" s="11"/>
    </row>
    <row r="30" spans="1:23" x14ac:dyDescent="0.3">
      <c r="A30" s="8"/>
      <c r="B30" s="2" t="s">
        <v>14</v>
      </c>
      <c r="C30" s="2">
        <v>4420</v>
      </c>
      <c r="D30" s="2">
        <v>429.12599999999998</v>
      </c>
      <c r="E30" s="2" t="s">
        <v>6</v>
      </c>
      <c r="F30" s="2" t="s">
        <v>15</v>
      </c>
      <c r="G30" s="2">
        <v>1.2</v>
      </c>
      <c r="H30" s="2">
        <v>220.97900000000001</v>
      </c>
      <c r="I30" s="8"/>
      <c r="J30" s="8"/>
      <c r="K30" s="11"/>
      <c r="M30" s="5"/>
      <c r="N30" s="1" t="s">
        <v>8</v>
      </c>
      <c r="O30" s="1">
        <v>2176</v>
      </c>
      <c r="P30" s="1">
        <v>213.333</v>
      </c>
      <c r="Q30" s="1" t="s">
        <v>17</v>
      </c>
      <c r="R30" s="1" t="s">
        <v>23</v>
      </c>
      <c r="S30" s="1">
        <v>0.3</v>
      </c>
      <c r="T30" s="1">
        <v>13.653</v>
      </c>
      <c r="U30" s="8"/>
      <c r="V30" s="11"/>
      <c r="W30" s="11"/>
    </row>
    <row r="31" spans="1:23" x14ac:dyDescent="0.3">
      <c r="A31" s="8"/>
      <c r="B31" s="2" t="s">
        <v>10</v>
      </c>
      <c r="C31" s="2">
        <v>3916</v>
      </c>
      <c r="D31" s="2">
        <v>380.19400000000002</v>
      </c>
      <c r="E31" s="2" t="s">
        <v>6</v>
      </c>
      <c r="F31" s="2" t="s">
        <v>11</v>
      </c>
      <c r="G31" s="2">
        <v>0.9</v>
      </c>
      <c r="H31" s="2">
        <v>130.09299999999999</v>
      </c>
      <c r="I31" s="8"/>
      <c r="J31" s="8"/>
      <c r="K31" s="11"/>
      <c r="M31" s="5"/>
      <c r="N31" s="1" t="s">
        <v>16</v>
      </c>
      <c r="O31" s="1">
        <v>3740</v>
      </c>
      <c r="P31" s="1">
        <v>366.66699999999997</v>
      </c>
      <c r="Q31" s="1" t="s">
        <v>17</v>
      </c>
      <c r="R31" s="1" t="s">
        <v>18</v>
      </c>
      <c r="S31" s="1">
        <v>1.2</v>
      </c>
      <c r="T31" s="1">
        <v>161.334</v>
      </c>
      <c r="U31" s="8"/>
      <c r="V31" s="11"/>
      <c r="W31" s="11"/>
    </row>
    <row r="32" spans="1:23" x14ac:dyDescent="0.3">
      <c r="A32" s="9"/>
      <c r="B32" s="2" t="s">
        <v>16</v>
      </c>
      <c r="C32" s="2">
        <v>576</v>
      </c>
      <c r="D32" s="2">
        <v>56.470999999999997</v>
      </c>
      <c r="E32" s="2" t="s">
        <v>17</v>
      </c>
      <c r="F32" s="2" t="s">
        <v>18</v>
      </c>
      <c r="G32" s="2">
        <v>1.2</v>
      </c>
      <c r="H32" s="2">
        <v>3.827</v>
      </c>
      <c r="I32" s="9"/>
      <c r="J32" s="9"/>
      <c r="K32" s="12"/>
      <c r="M32" s="5"/>
      <c r="N32" s="1" t="s">
        <v>5</v>
      </c>
      <c r="O32" s="1">
        <v>964</v>
      </c>
      <c r="P32" s="1">
        <v>94.51</v>
      </c>
      <c r="Q32" s="1" t="s">
        <v>17</v>
      </c>
      <c r="R32" s="1" t="s">
        <v>9</v>
      </c>
      <c r="S32" s="1">
        <v>0</v>
      </c>
      <c r="T32" s="1">
        <v>0</v>
      </c>
      <c r="U32" s="9"/>
      <c r="V32" s="12"/>
      <c r="W32" s="12"/>
    </row>
    <row r="33" spans="13:23" x14ac:dyDescent="0.3">
      <c r="M33" s="5" t="s">
        <v>30</v>
      </c>
      <c r="N33" s="1" t="s">
        <v>14</v>
      </c>
      <c r="O33" s="1">
        <v>504</v>
      </c>
      <c r="P33" s="1">
        <v>48.932000000000002</v>
      </c>
      <c r="Q33" s="1" t="s">
        <v>6</v>
      </c>
      <c r="R33" s="1" t="s">
        <v>15</v>
      </c>
      <c r="S33" s="1">
        <v>1.2</v>
      </c>
      <c r="T33" s="1">
        <v>2.8730000000000002</v>
      </c>
      <c r="U33" s="7">
        <v>4996</v>
      </c>
      <c r="V33" s="10">
        <f t="shared" ref="V33" si="14">SUM(T33:T38)</f>
        <v>337.69800000000004</v>
      </c>
      <c r="W33" s="10">
        <f t="shared" ref="W33" si="15">(V33/(U33+V33))*100</f>
        <v>6.331404590211144</v>
      </c>
    </row>
    <row r="34" spans="13:23" x14ac:dyDescent="0.3">
      <c r="M34" s="5"/>
      <c r="N34" s="1" t="s">
        <v>12</v>
      </c>
      <c r="O34" s="1">
        <v>3916</v>
      </c>
      <c r="P34" s="1">
        <v>383.92200000000003</v>
      </c>
      <c r="Q34" s="1" t="s">
        <v>17</v>
      </c>
      <c r="R34" s="1" t="s">
        <v>20</v>
      </c>
      <c r="S34" s="1">
        <v>0.6</v>
      </c>
      <c r="T34" s="1">
        <v>88.438000000000002</v>
      </c>
      <c r="U34" s="8"/>
      <c r="V34" s="11"/>
      <c r="W34" s="11"/>
    </row>
    <row r="35" spans="13:23" x14ac:dyDescent="0.3">
      <c r="M35" s="5"/>
      <c r="N35" s="1" t="s">
        <v>8</v>
      </c>
      <c r="O35" s="1">
        <v>2176</v>
      </c>
      <c r="P35" s="1">
        <v>213.333</v>
      </c>
      <c r="Q35" s="1" t="s">
        <v>17</v>
      </c>
      <c r="R35" s="1" t="s">
        <v>23</v>
      </c>
      <c r="S35" s="1">
        <v>0.3</v>
      </c>
      <c r="T35" s="1">
        <v>13.653</v>
      </c>
      <c r="U35" s="8"/>
      <c r="V35" s="11"/>
      <c r="W35" s="11"/>
    </row>
    <row r="36" spans="13:23" x14ac:dyDescent="0.3">
      <c r="M36" s="5"/>
      <c r="N36" s="1" t="s">
        <v>16</v>
      </c>
      <c r="O36" s="1">
        <v>4492</v>
      </c>
      <c r="P36" s="1">
        <v>440.392</v>
      </c>
      <c r="Q36" s="1" t="s">
        <v>17</v>
      </c>
      <c r="R36" s="1" t="s">
        <v>18</v>
      </c>
      <c r="S36" s="1">
        <v>1.2</v>
      </c>
      <c r="T36" s="1">
        <v>232.73400000000001</v>
      </c>
      <c r="U36" s="8"/>
      <c r="V36" s="11"/>
      <c r="W36" s="11"/>
    </row>
    <row r="37" spans="13:23" x14ac:dyDescent="0.3">
      <c r="M37" s="5"/>
      <c r="N37" s="1" t="s">
        <v>5</v>
      </c>
      <c r="O37" s="1">
        <v>964</v>
      </c>
      <c r="P37" s="1">
        <v>94.51</v>
      </c>
      <c r="Q37" s="1" t="s">
        <v>17</v>
      </c>
      <c r="R37" s="1" t="s">
        <v>9</v>
      </c>
      <c r="S37" s="1">
        <v>0</v>
      </c>
      <c r="T37" s="1">
        <v>0</v>
      </c>
      <c r="U37" s="8"/>
      <c r="V37" s="11"/>
      <c r="W37" s="11"/>
    </row>
    <row r="38" spans="13:23" x14ac:dyDescent="0.3">
      <c r="M38" s="5"/>
      <c r="N38" s="1" t="s">
        <v>10</v>
      </c>
      <c r="O38" s="1">
        <v>752</v>
      </c>
      <c r="P38" s="1">
        <v>73.724999999999994</v>
      </c>
      <c r="Q38" s="1" t="s">
        <v>17</v>
      </c>
      <c r="R38" s="1" t="s">
        <v>13</v>
      </c>
      <c r="S38" s="1">
        <v>0</v>
      </c>
      <c r="T38" s="1">
        <v>0</v>
      </c>
      <c r="U38" s="9"/>
      <c r="V38" s="12"/>
      <c r="W38" s="12"/>
    </row>
  </sheetData>
  <mergeCells count="45">
    <mergeCell ref="U27:U32"/>
    <mergeCell ref="W33:W38"/>
    <mergeCell ref="V3:V8"/>
    <mergeCell ref="V9:V14"/>
    <mergeCell ref="V15:V20"/>
    <mergeCell ref="V21:V26"/>
    <mergeCell ref="V27:V32"/>
    <mergeCell ref="V33:V38"/>
    <mergeCell ref="W3:W8"/>
    <mergeCell ref="W9:W14"/>
    <mergeCell ref="W15:W20"/>
    <mergeCell ref="W21:W26"/>
    <mergeCell ref="W27:W32"/>
    <mergeCell ref="U33:U38"/>
    <mergeCell ref="J15:J20"/>
    <mergeCell ref="J21:J26"/>
    <mergeCell ref="J27:J32"/>
    <mergeCell ref="K3:K8"/>
    <mergeCell ref="K9:K14"/>
    <mergeCell ref="K15:K20"/>
    <mergeCell ref="K21:K26"/>
    <mergeCell ref="K27:K32"/>
    <mergeCell ref="M33:M38"/>
    <mergeCell ref="J3:J8"/>
    <mergeCell ref="J9:J14"/>
    <mergeCell ref="M3:M8"/>
    <mergeCell ref="M9:M14"/>
    <mergeCell ref="M15:M20"/>
    <mergeCell ref="M21:M26"/>
    <mergeCell ref="M27:M32"/>
    <mergeCell ref="A1:W1"/>
    <mergeCell ref="A3:A8"/>
    <mergeCell ref="A9:A14"/>
    <mergeCell ref="A15:A20"/>
    <mergeCell ref="A21:A26"/>
    <mergeCell ref="A27:A32"/>
    <mergeCell ref="I3:I8"/>
    <mergeCell ref="I9:I14"/>
    <mergeCell ref="I15:I20"/>
    <mergeCell ref="I21:I26"/>
    <mergeCell ref="I27:I32"/>
    <mergeCell ref="U3:U8"/>
    <mergeCell ref="U9:U14"/>
    <mergeCell ref="U15:U20"/>
    <mergeCell ref="U21:U26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</cp:lastModifiedBy>
  <dcterms:created xsi:type="dcterms:W3CDTF">2024-01-02T10:23:18Z</dcterms:created>
  <dcterms:modified xsi:type="dcterms:W3CDTF">2024-01-04T11:44:00Z</dcterms:modified>
</cp:coreProperties>
</file>