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ll analysis\Premier League Analysis\"/>
    </mc:Choice>
  </mc:AlternateContent>
  <xr:revisionPtr revIDLastSave="0" documentId="13_ncr:1_{741F3FDD-651B-44DA-90C2-0E234516C662}" xr6:coauthVersionLast="47" xr6:coauthVersionMax="47" xr10:uidLastSave="{00000000-0000-0000-0000-000000000000}"/>
  <bookViews>
    <workbookView xWindow="-120" yWindow="-120" windowWidth="20730" windowHeight="11760" firstSheet="1" activeTab="3" xr2:uid="{8C817C6D-20A0-4770-A846-39E2F188B811}"/>
  </bookViews>
  <sheets>
    <sheet name="Sheet4" sheetId="4" r:id="rId1"/>
    <sheet name="Overview" sheetId="3" r:id="rId2"/>
    <sheet name="Attack" sheetId="5" r:id="rId3"/>
    <sheet name="Defense" sheetId="7" r:id="rId4"/>
    <sheet name="Sheet1 (2)" sheetId="6" r:id="rId5"/>
    <sheet name="Sheet1" sheetId="1" r:id="rId6"/>
    <sheet name="Sheet1 (3)" sheetId="8" r:id="rId7"/>
  </sheets>
  <calcPr calcId="181029"/>
  <pivotCaches>
    <pivotCache cacheId="618" r:id="rId8"/>
    <pivotCache cacheId="620" r:id="rId9"/>
    <pivotCache cacheId="621" r:id="rId10"/>
    <pivotCache cacheId="622" r:id="rId11"/>
    <pivotCache cacheId="623" r:id="rId12"/>
    <pivotCache cacheId="624" r:id="rId13"/>
    <pivotCache cacheId="625" r:id="rId14"/>
    <pivotCache cacheId="626" r:id="rId15"/>
    <pivotCache cacheId="627" r:id="rId16"/>
    <pivotCache cacheId="628" r:id="rId17"/>
    <pivotCache cacheId="629" r:id="rId18"/>
    <pivotCache cacheId="630" r:id="rId19"/>
    <pivotCache cacheId="631" r:id="rId20"/>
    <pivotCache cacheId="632" r:id="rId21"/>
    <pivotCache cacheId="633" r:id="rId22"/>
    <pivotCache cacheId="634" r:id="rId23"/>
    <pivotCache cacheId="635" r:id="rId24"/>
    <pivotCache cacheId="636" r:id="rId25"/>
    <pivotCache cacheId="637" r:id="rId26"/>
    <pivotCache cacheId="638" r:id="rId27"/>
    <pivotCache cacheId="639" r:id="rId28"/>
    <pivotCache cacheId="640" r:id="rId29"/>
    <pivotCache cacheId="641" r:id="rId30"/>
    <pivotCache cacheId="642" r:id="rId31"/>
    <pivotCache cacheId="643" r:id="rId32"/>
    <pivotCache cacheId="644" r:id="rId33"/>
    <pivotCache cacheId="645" r:id="rId34"/>
    <pivotCache cacheId="669" r:id="rId3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elsea dataset_5dc3c16e-6223-42e5-b508-5567a378f4fa" name="Chelsea dataset" connection="Query - Chelsea dataset"/>
          <x15:modelTable id="All Measures_1b686b39-df8f-4ca9-bf87-a9facfb0fb3e" name="All Measures" connection="Query - All Measures"/>
        </x15:modelTables>
      </x15:dataModel>
    </ext>
  </extLst>
</workbook>
</file>

<file path=xl/calcChain.xml><?xml version="1.0" encoding="utf-8"?>
<calcChain xmlns="http://schemas.openxmlformats.org/spreadsheetml/2006/main">
  <c r="N12" i="8" l="1"/>
  <c r="N11" i="8"/>
  <c r="L11" i="8"/>
  <c r="M11" i="8"/>
  <c r="K11" i="8"/>
  <c r="N8" i="8"/>
  <c r="N7" i="8"/>
  <c r="L7" i="8"/>
  <c r="M7" i="8"/>
  <c r="K7" i="8"/>
  <c r="N3" i="8"/>
  <c r="N4" i="8" s="1"/>
  <c r="L3" i="8"/>
  <c r="M3" i="8"/>
  <c r="K3" i="8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5" i="1"/>
  <c r="N4" i="6"/>
  <c r="O4" i="6"/>
  <c r="P4" i="6"/>
  <c r="N5" i="6"/>
  <c r="O5" i="6"/>
  <c r="P5" i="6"/>
  <c r="O3" i="6"/>
  <c r="P3" i="6"/>
  <c r="N3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9FE996-456D-4012-B4A2-51ED5B5D73E6}" name="Query - All Measures" description="Connection to the 'All Measures' query in the workbook." type="100" refreshedVersion="8" minRefreshableVersion="5">
    <extLst>
      <ext xmlns:x15="http://schemas.microsoft.com/office/spreadsheetml/2010/11/main" uri="{DE250136-89BD-433C-8126-D09CA5730AF9}">
        <x15:connection id="0802d001-e71a-4081-889f-a723cec60ef3"/>
      </ext>
    </extLst>
  </connection>
  <connection id="2" xr16:uid="{F3762D7D-1046-453C-BB89-8D2E24AB6899}" name="Query - Chelsea dataset" description="Connection to the 'Chelsea dataset' query in the workbook." type="100" refreshedVersion="8" minRefreshableVersion="5">
    <extLst>
      <ext xmlns:x15="http://schemas.microsoft.com/office/spreadsheetml/2010/11/main" uri="{DE250136-89BD-433C-8126-D09CA5730AF9}">
        <x15:connection id="3b64f2f8-b9ba-4736-a82d-d6e127aed113"/>
      </ext>
    </extLst>
  </connection>
  <connection id="3" xr16:uid="{C161B02C-8FAB-4A84-85E9-ED24E985797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<sst xmlns="http://schemas.openxmlformats.org/spreadsheetml/2006/main" count="173" uniqueCount="78">
  <si>
    <t>Player</t>
  </si>
  <si>
    <t>Goals Scored</t>
  </si>
  <si>
    <t>Marc Cucurella</t>
  </si>
  <si>
    <t>Cole Palmer</t>
  </si>
  <si>
    <t>Moisés Caicedo</t>
  </si>
  <si>
    <t>Levi Colwill</t>
  </si>
  <si>
    <t>Enzo Fernández</t>
  </si>
  <si>
    <t>Nicolas Jackson</t>
  </si>
  <si>
    <t>Malo Gusto</t>
  </si>
  <si>
    <t>Pedro Neto</t>
  </si>
  <si>
    <t>Noni Madueke</t>
  </si>
  <si>
    <t>Jadon Sancho</t>
  </si>
  <si>
    <t>Christopher Nkunku</t>
  </si>
  <si>
    <t>João Félix</t>
  </si>
  <si>
    <t>Trevoh Chalobah</t>
  </si>
  <si>
    <t>Carney Chukwuemeka</t>
  </si>
  <si>
    <t>Samuel Rak-Sakyi</t>
  </si>
  <si>
    <t>Harvey Vale</t>
  </si>
  <si>
    <t>Ato Ampah</t>
  </si>
  <si>
    <t>Ben Chilwell</t>
  </si>
  <si>
    <t>Harrison Murray-Campbell</t>
  </si>
  <si>
    <t>Shumaira Mheuka</t>
  </si>
  <si>
    <t>Mathis Amougou</t>
  </si>
  <si>
    <t>Kiano Dyer</t>
  </si>
  <si>
    <t># Players</t>
  </si>
  <si>
    <t>Sum of MP</t>
  </si>
  <si>
    <t>Average Age</t>
  </si>
  <si>
    <t>DF</t>
  </si>
  <si>
    <t>DF,MF</t>
  </si>
  <si>
    <t>FW</t>
  </si>
  <si>
    <t>FW,MF</t>
  </si>
  <si>
    <t>GK</t>
  </si>
  <si>
    <t>MF</t>
  </si>
  <si>
    <t>Pos</t>
  </si>
  <si>
    <t>Age</t>
  </si>
  <si>
    <t>Nation</t>
  </si>
  <si>
    <t>ARG</t>
  </si>
  <si>
    <t>BEL</t>
  </si>
  <si>
    <t>DEN</t>
  </si>
  <si>
    <t>ECU</t>
  </si>
  <si>
    <t>ENG</t>
  </si>
  <si>
    <t>ESP</t>
  </si>
  <si>
    <t>FRA</t>
  </si>
  <si>
    <t>ITA</t>
  </si>
  <si>
    <t>POR</t>
  </si>
  <si>
    <t>SEN</t>
  </si>
  <si>
    <t>UKR</t>
  </si>
  <si>
    <t>Axel Disasi</t>
  </si>
  <si>
    <t>Benoît Badiashile</t>
  </si>
  <si>
    <t>Cesare Casadei</t>
  </si>
  <si>
    <t>Filip Jørgensen</t>
  </si>
  <si>
    <t>Joshua Acheampong</t>
  </si>
  <si>
    <t>Kiernan Dewsbury-Hall</t>
  </si>
  <si>
    <t>Marc Guiu</t>
  </si>
  <si>
    <t>Mykhailo Mudryk</t>
  </si>
  <si>
    <t>Reece James</t>
  </si>
  <si>
    <t>Renato Veiga</t>
  </si>
  <si>
    <t>Robert Sánchez</t>
  </si>
  <si>
    <t>Roméo Lavia</t>
  </si>
  <si>
    <t>Tosin Adarabioyo</t>
  </si>
  <si>
    <t>Tyrique George</t>
  </si>
  <si>
    <t>Wesley Fofana</t>
  </si>
  <si>
    <t>Assist</t>
  </si>
  <si>
    <t>offside</t>
  </si>
  <si>
    <t>Age sum</t>
  </si>
  <si>
    <t>Tacles sum</t>
  </si>
  <si>
    <t>Interceptions</t>
  </si>
  <si>
    <t>clearance</t>
  </si>
  <si>
    <t>Blocks</t>
  </si>
  <si>
    <t>Sum of Tackels Won</t>
  </si>
  <si>
    <t>Name</t>
  </si>
  <si>
    <t>Tackles</t>
  </si>
  <si>
    <t>Tacles Won</t>
  </si>
  <si>
    <t>%</t>
  </si>
  <si>
    <t>Sum of Yellow Cards</t>
  </si>
  <si>
    <t>Sum of Red Cards</t>
  </si>
  <si>
    <t>Progressive Passes</t>
  </si>
  <si>
    <t>Attempted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</si>
</sst>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0066"/>
      <color rgb="FFFF9999"/>
      <color rgb="FF0000FF"/>
      <color rgb="FF411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9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4.xml"/><Relationship Id="rId34" Type="http://schemas.openxmlformats.org/officeDocument/2006/relationships/pivotCacheDefinition" Target="pivotCache/pivotCacheDefinition27.xml"/><Relationship Id="rId42" Type="http://schemas.openxmlformats.org/officeDocument/2006/relationships/customXml" Target="../customXml/item1.xml"/><Relationship Id="rId47" Type="http://schemas.openxmlformats.org/officeDocument/2006/relationships/customXml" Target="../customXml/item6.xml"/><Relationship Id="rId50" Type="http://schemas.openxmlformats.org/officeDocument/2006/relationships/customXml" Target="../customXml/item9.xml"/><Relationship Id="rId55" Type="http://schemas.openxmlformats.org/officeDocument/2006/relationships/customXml" Target="../customXml/item14.xml"/><Relationship Id="rId63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pivotCacheDefinition" Target="pivotCache/pivotCacheDefinition22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pivotCacheDefinition" Target="pivotCache/pivotCacheDefinition25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4.xml"/><Relationship Id="rId53" Type="http://schemas.openxmlformats.org/officeDocument/2006/relationships/customXml" Target="../customXml/item12.xml"/><Relationship Id="rId58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0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CacheDefinition" Target="pivotCache/pivotCacheDefinition20.xml"/><Relationship Id="rId30" Type="http://schemas.openxmlformats.org/officeDocument/2006/relationships/pivotCacheDefinition" Target="pivotCache/pivotCacheDefinition23.xml"/><Relationship Id="rId35" Type="http://schemas.openxmlformats.org/officeDocument/2006/relationships/pivotCacheDefinition" Target="pivotCache/pivotCacheDefinition28.xml"/><Relationship Id="rId43" Type="http://schemas.openxmlformats.org/officeDocument/2006/relationships/customXml" Target="../customXml/item2.xml"/><Relationship Id="rId48" Type="http://schemas.openxmlformats.org/officeDocument/2006/relationships/customXml" Target="../customXml/item7.xml"/><Relationship Id="rId56" Type="http://schemas.openxmlformats.org/officeDocument/2006/relationships/customXml" Target="../customXml/item15.xml"/><Relationship Id="rId64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pivotCacheDefinition" Target="pivotCache/pivotCacheDefinition26.xml"/><Relationship Id="rId38" Type="http://schemas.openxmlformats.org/officeDocument/2006/relationships/styles" Target="styles.xml"/><Relationship Id="rId46" Type="http://schemas.openxmlformats.org/officeDocument/2006/relationships/customXml" Target="../customXml/item5.xml"/><Relationship Id="rId59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13.xml"/><Relationship Id="rId41" Type="http://schemas.openxmlformats.org/officeDocument/2006/relationships/calcChain" Target="calcChain.xml"/><Relationship Id="rId54" Type="http://schemas.openxmlformats.org/officeDocument/2006/relationships/customXml" Target="../customXml/item13.xml"/><Relationship Id="rId62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CacheDefinition" Target="pivotCache/pivotCacheDefinition21.xml"/><Relationship Id="rId36" Type="http://schemas.openxmlformats.org/officeDocument/2006/relationships/theme" Target="theme/theme1.xml"/><Relationship Id="rId49" Type="http://schemas.openxmlformats.org/officeDocument/2006/relationships/customXml" Target="../customXml/item8.xml"/><Relationship Id="rId57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24.xml"/><Relationship Id="rId44" Type="http://schemas.openxmlformats.org/officeDocument/2006/relationships/customXml" Target="../customXml/item3.xml"/><Relationship Id="rId52" Type="http://schemas.openxmlformats.org/officeDocument/2006/relationships/customXml" Target="../customXml/item11.xml"/><Relationship Id="rId60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Sheet1!$C$3:$C$7</c:f>
              <c:strCache>
                <c:ptCount val="5"/>
                <c:pt idx="0">
                  <c:v>Cole Palmer</c:v>
                </c:pt>
                <c:pt idx="1">
                  <c:v>Christopher Nkunku</c:v>
                </c:pt>
                <c:pt idx="2">
                  <c:v>Nicolas Jackson</c:v>
                </c:pt>
                <c:pt idx="3">
                  <c:v>Noni Madueke</c:v>
                </c:pt>
                <c:pt idx="4">
                  <c:v>João Félix</c:v>
                </c:pt>
              </c:strCache>
            </c:strRef>
          </c:cat>
          <c:val>
            <c:numRef>
              <c:f>Sheet1!$D$3:$D$7</c:f>
              <c:numCache>
                <c:formatCode>0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4F0B-9377-6F20DFD26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03471"/>
        <c:axId val="536502511"/>
      </c:barChart>
      <c:catAx>
        <c:axId val="5365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2511"/>
        <c:crosses val="autoZero"/>
        <c:auto val="1"/>
        <c:lblAlgn val="ctr"/>
        <c:lblOffset val="100"/>
        <c:noMultiLvlLbl val="0"/>
      </c:catAx>
      <c:valAx>
        <c:axId val="53650251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65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'Sheet1 (3)'!$N$2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6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E2-47D7-9A95-F77FD16DAD91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E2-47D7-9A95-F77FD16DAD91}"/>
              </c:ext>
            </c:extLst>
          </c:dPt>
          <c:dLbls>
            <c:delete val="1"/>
          </c:dLbls>
          <c:val>
            <c:numRef>
              <c:f>'Sheet1 (3)'!$N$3:$N$4</c:f>
              <c:numCache>
                <c:formatCode>0%</c:formatCode>
                <c:ptCount val="2"/>
                <c:pt idx="0">
                  <c:v>0.76086956521739135</c:v>
                </c:pt>
                <c:pt idx="1">
                  <c:v>0.23913043478260865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2-47D7-9A95-F77FD16DAD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66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0C-45E4-A4D4-47DCE403CB5C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0C-45E4-A4D4-47DCE403CB5C}"/>
              </c:ext>
            </c:extLst>
          </c:dPt>
          <c:val>
            <c:numRef>
              <c:f>'Sheet1 (3)'!$N$7:$N$8</c:f>
              <c:numCache>
                <c:formatCode>0%</c:formatCode>
                <c:ptCount val="2"/>
                <c:pt idx="0">
                  <c:v>0.54716981132075471</c:v>
                </c:pt>
                <c:pt idx="1">
                  <c:v>0.45283018867924529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C-45E4-A4D4-47DCE403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66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78-46F0-A5D1-B01A5F79E6E9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78-46F0-A5D1-B01A5F79E6E9}"/>
              </c:ext>
            </c:extLst>
          </c:dPt>
          <c:val>
            <c:numRef>
              <c:f>'Sheet1 (3)'!$N$11:$N$12</c:f>
              <c:numCache>
                <c:formatCode>0%</c:formatCode>
                <c:ptCount val="2"/>
                <c:pt idx="0">
                  <c:v>0.64102564102564108</c:v>
                </c:pt>
                <c:pt idx="1">
                  <c:v>0.35897435897435892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8-46F0-A5D1-B01A5F79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 (3)!PivotTable17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(3)'!$Q$2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(3)'!$P$3:$P$7</c:f>
              <c:strCache>
                <c:ptCount val="5"/>
                <c:pt idx="0">
                  <c:v>Malo Gusto</c:v>
                </c:pt>
                <c:pt idx="1">
                  <c:v>Enzo Fernández</c:v>
                </c:pt>
                <c:pt idx="2">
                  <c:v>Levi Colwill</c:v>
                </c:pt>
                <c:pt idx="3">
                  <c:v>Marc Cucurella</c:v>
                </c:pt>
                <c:pt idx="4">
                  <c:v>Moisés Caicedo</c:v>
                </c:pt>
              </c:strCache>
            </c:strRef>
          </c:cat>
          <c:val>
            <c:numRef>
              <c:f>'Sheet1 (3)'!$Q$3:$Q$7</c:f>
              <c:numCache>
                <c:formatCode>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28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AFB-85BA-7443C146B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5423455"/>
        <c:axId val="715428735"/>
      </c:barChart>
      <c:catAx>
        <c:axId val="71542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8735"/>
        <c:crosses val="autoZero"/>
        <c:auto val="1"/>
        <c:lblAlgn val="ctr"/>
        <c:lblOffset val="100"/>
        <c:noMultiLvlLbl val="0"/>
      </c:catAx>
      <c:valAx>
        <c:axId val="715428735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154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 (3)!PivotTable18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(3)'!$Q$12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(3)'!$P$13:$P$17</c:f>
              <c:strCache>
                <c:ptCount val="5"/>
                <c:pt idx="0">
                  <c:v>Malo Gusto</c:v>
                </c:pt>
                <c:pt idx="1">
                  <c:v>Tosin Adarabioyo</c:v>
                </c:pt>
                <c:pt idx="2">
                  <c:v>Wesley Fofana</c:v>
                </c:pt>
                <c:pt idx="3">
                  <c:v>Marc Cucurella</c:v>
                </c:pt>
                <c:pt idx="4">
                  <c:v>Levi Colwill</c:v>
                </c:pt>
              </c:strCache>
            </c:strRef>
          </c:cat>
          <c:val>
            <c:numRef>
              <c:f>'Sheet1 (3)'!$Q$13:$Q$17</c:f>
              <c:numCache>
                <c:formatCode>0</c:formatCode>
                <c:ptCount val="5"/>
                <c:pt idx="0">
                  <c:v>38</c:v>
                </c:pt>
                <c:pt idx="1">
                  <c:v>47</c:v>
                </c:pt>
                <c:pt idx="2">
                  <c:v>49</c:v>
                </c:pt>
                <c:pt idx="3">
                  <c:v>51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7EE-AE5C-1A721D3A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87968"/>
        <c:axId val="473088448"/>
      </c:barChart>
      <c:catAx>
        <c:axId val="4730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8448"/>
        <c:crosses val="autoZero"/>
        <c:auto val="1"/>
        <c:lblAlgn val="ctr"/>
        <c:lblOffset val="100"/>
        <c:noMultiLvlLbl val="0"/>
      </c:catAx>
      <c:valAx>
        <c:axId val="4730884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730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 (3)!PivotTable19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(3)'!$Q$22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(3)'!$P$23:$P$27</c:f>
              <c:strCache>
                <c:ptCount val="5"/>
                <c:pt idx="0">
                  <c:v>Moisés Caicedo</c:v>
                </c:pt>
                <c:pt idx="1">
                  <c:v>Levi Colwill</c:v>
                </c:pt>
                <c:pt idx="2">
                  <c:v>Marc Cucurella</c:v>
                </c:pt>
                <c:pt idx="3">
                  <c:v>Malo Gusto</c:v>
                </c:pt>
                <c:pt idx="4">
                  <c:v>Benoît Badiashile</c:v>
                </c:pt>
              </c:strCache>
            </c:strRef>
          </c:cat>
          <c:val>
            <c:numRef>
              <c:f>'Sheet1 (3)'!$Q$23:$Q$27</c:f>
              <c:numCache>
                <c:formatCode>0</c:formatCode>
                <c:ptCount val="5"/>
                <c:pt idx="0">
                  <c:v>36</c:v>
                </c:pt>
                <c:pt idx="1">
                  <c:v>26</c:v>
                </c:pt>
                <c:pt idx="2">
                  <c:v>22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C-4AA6-B663-1D71039B6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5915728"/>
        <c:axId val="1875917648"/>
      </c:barChart>
      <c:catAx>
        <c:axId val="1875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7648"/>
        <c:crosses val="autoZero"/>
        <c:auto val="1"/>
        <c:lblAlgn val="ctr"/>
        <c:lblOffset val="100"/>
        <c:noMultiLvlLbl val="0"/>
      </c:catAx>
      <c:valAx>
        <c:axId val="18759176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759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8702369174326"/>
          <c:y val="6.7253277109141613E-2"/>
          <c:w val="0.72455752405949259"/>
          <c:h val="0.930578598366730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Sheet1!$F$14:$F$23</c:f>
              <c:strCache>
                <c:ptCount val="10"/>
                <c:pt idx="0">
                  <c:v>Jadon Sancho</c:v>
                </c:pt>
                <c:pt idx="1">
                  <c:v>Levi Colwill</c:v>
                </c:pt>
                <c:pt idx="2">
                  <c:v>Malo Gusto</c:v>
                </c:pt>
                <c:pt idx="3">
                  <c:v>Noni Madueke</c:v>
                </c:pt>
                <c:pt idx="4">
                  <c:v>Moisés Caicedo</c:v>
                </c:pt>
                <c:pt idx="5">
                  <c:v>Cole Palmer</c:v>
                </c:pt>
                <c:pt idx="6">
                  <c:v>Enzo Fernández</c:v>
                </c:pt>
                <c:pt idx="7">
                  <c:v>Marc Cucurella</c:v>
                </c:pt>
                <c:pt idx="8">
                  <c:v>Pedro Neto</c:v>
                </c:pt>
                <c:pt idx="9">
                  <c:v>Christopher Nkunku</c:v>
                </c:pt>
              </c:strCache>
            </c:strRef>
          </c:cat>
          <c:val>
            <c:numRef>
              <c:f>Sheet1!$G$14:$G$23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F-40A1-B378-799671FAA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0145215"/>
        <c:axId val="1960142815"/>
      </c:barChart>
      <c:catAx>
        <c:axId val="196014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42815"/>
        <c:crosses val="autoZero"/>
        <c:auto val="1"/>
        <c:lblAlgn val="ctr"/>
        <c:lblOffset val="100"/>
        <c:noMultiLvlLbl val="0"/>
      </c:catAx>
      <c:valAx>
        <c:axId val="1960142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1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[Book1.xlsx]Sheet1!PivotTable1</c:name>
    <c:fmtId val="3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FF6699"/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6.6945606694560567E-2"/>
              <c:y val="6.88575899843505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bg1">
              <a:lumMod val="95000"/>
            </a:schemeClr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6.6945606694560775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0.184100418410041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rgbClr val="FF9999"/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-7.2524407252440748E-2"/>
              <c:y val="-1.1476132424130698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00B0F0"/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-7.8103207810320777E-2"/>
              <c:y val="-0.1001564945226917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>
            <a:softEdge rad="0"/>
          </a:effectLst>
        </c:spPr>
        <c:dLbl>
          <c:idx val="0"/>
          <c:layout>
            <c:manualLayout>
              <c:x val="-7.252440725244072E-2"/>
              <c:y val="-1.8779342723004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Poppins" panose="00000500000000000000" pitchFamily="2" charset="0"/>
                  <a:ea typeface="+mn-ea"/>
                  <a:cs typeface="Poppins" panose="00000500000000000000" pitchFamily="2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266222998275844"/>
          <c:y val="0.27812058703929615"/>
          <c:w val="0.59004513557144267"/>
          <c:h val="0.66206942442053895"/>
        </c:manualLayout>
      </c:layout>
      <c:pieChart>
        <c:varyColors val="1"/>
        <c:ser>
          <c:idx val="0"/>
          <c:order val="0"/>
          <c:tx>
            <c:strRef>
              <c:f>Sheet1!$J$12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rgbClr val="FF6699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D88-4121-B70C-841C95190AC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5D88-4121-B70C-841C95190ACC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5D88-4121-B70C-841C95190ACC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5D88-4121-B70C-841C95190ACC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5D88-4121-B70C-841C95190ACC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5D88-4121-B70C-841C95190ACC}"/>
              </c:ext>
            </c:extLst>
          </c:dPt>
          <c:dLbls>
            <c:dLbl>
              <c:idx val="0"/>
              <c:layout>
                <c:manualLayout>
                  <c:x val="6.6945606694560567E-2"/>
                  <c:y val="6.88575899843505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88-4121-B70C-841C95190ACC}"/>
                </c:ext>
              </c:extLst>
            </c:dLbl>
            <c:dLbl>
              <c:idx val="1"/>
              <c:layout>
                <c:manualLayout>
                  <c:x val="6.6945606694560775E-2"/>
                  <c:y val="3.75586854460093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88-4121-B70C-841C95190ACC}"/>
                </c:ext>
              </c:extLst>
            </c:dLbl>
            <c:dLbl>
              <c:idx val="2"/>
              <c:layout>
                <c:manualLayout>
                  <c:x val="0.18410041841004185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88-4121-B70C-841C95190ACC}"/>
                </c:ext>
              </c:extLst>
            </c:dLbl>
            <c:dLbl>
              <c:idx val="3"/>
              <c:layout>
                <c:manualLayout>
                  <c:x val="-7.2524407252440748E-2"/>
                  <c:y val="-1.1476132424130698E-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88-4121-B70C-841C95190ACC}"/>
                </c:ext>
              </c:extLst>
            </c:dLbl>
            <c:dLbl>
              <c:idx val="4"/>
              <c:layout>
                <c:manualLayout>
                  <c:x val="-7.8103207810320777E-2"/>
                  <c:y val="-0.100156494522691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88-4121-B70C-841C95190ACC}"/>
                </c:ext>
              </c:extLst>
            </c:dLbl>
            <c:dLbl>
              <c:idx val="5"/>
              <c:layout>
                <c:manualLayout>
                  <c:x val="-7.252440725244072E-2"/>
                  <c:y val="-1.87793427230046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88-4121-B70C-841C95190A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Poppins" panose="00000500000000000000" pitchFamily="2" charset="0"/>
                    <a:ea typeface="+mn-ea"/>
                    <a:cs typeface="Poppins" panose="000005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bg1">
                      <a:lumMod val="9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Sheet1!$I$13:$I$18</c:f>
              <c:strCache>
                <c:ptCount val="6"/>
                <c:pt idx="0">
                  <c:v>DF</c:v>
                </c:pt>
                <c:pt idx="1">
                  <c:v>DF,MF</c:v>
                </c:pt>
                <c:pt idx="2">
                  <c:v>FW</c:v>
                </c:pt>
                <c:pt idx="3">
                  <c:v>FW,MF</c:v>
                </c:pt>
                <c:pt idx="4">
                  <c:v>GK</c:v>
                </c:pt>
                <c:pt idx="5">
                  <c:v>MF</c:v>
                </c:pt>
              </c:strCache>
            </c:strRef>
          </c:cat>
          <c:val>
            <c:numRef>
              <c:f>Sheet1!$J$13:$J$18</c:f>
              <c:numCache>
                <c:formatCode>0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88-4121-B70C-841C95190A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210610702950834E-2"/>
          <c:y val="8.7636932707355245E-2"/>
          <c:w val="0.89999978036218276"/>
          <c:h val="0.1056345421611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9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Sheet1!$L$3:$L$13</c:f>
              <c:strCach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strCache>
            </c:strRef>
          </c:cat>
          <c:val>
            <c:numRef>
              <c:f>Sheet1!$M$3:$M$13</c:f>
              <c:numCache>
                <c:formatCode>0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5-4401-A2C7-C1D8AE2597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719167"/>
        <c:axId val="2109721567"/>
      </c:lineChart>
      <c:catAx>
        <c:axId val="21097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21567"/>
        <c:crosses val="autoZero"/>
        <c:auto val="1"/>
        <c:lblAlgn val="ctr"/>
        <c:lblOffset val="100"/>
        <c:noMultiLvlLbl val="0"/>
      </c:catAx>
      <c:valAx>
        <c:axId val="21097215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[Book1.xlsx]Sheet1!PivotTable9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9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9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Sheet1!$O$3:$O$13</c:f>
              <c:strCache>
                <c:ptCount val="11"/>
                <c:pt idx="0">
                  <c:v>ARG</c:v>
                </c:pt>
                <c:pt idx="1">
                  <c:v>BEL</c:v>
                </c:pt>
                <c:pt idx="2">
                  <c:v>DEN</c:v>
                </c:pt>
                <c:pt idx="3">
                  <c:v>ECU</c:v>
                </c:pt>
                <c:pt idx="4">
                  <c:v>ENG</c:v>
                </c:pt>
                <c:pt idx="5">
                  <c:v>ESP</c:v>
                </c:pt>
                <c:pt idx="6">
                  <c:v>FRA</c:v>
                </c:pt>
                <c:pt idx="7">
                  <c:v>ITA</c:v>
                </c:pt>
                <c:pt idx="8">
                  <c:v>POR</c:v>
                </c:pt>
                <c:pt idx="9">
                  <c:v>SEN</c:v>
                </c:pt>
                <c:pt idx="10">
                  <c:v>UKR</c:v>
                </c:pt>
              </c:strCache>
            </c:strRef>
          </c:cat>
          <c:val>
            <c:numRef>
              <c:f>Sheet1!$P$3:$P$13</c:f>
              <c:numCache>
                <c:formatCode>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6B4-B7DE-42B529E4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71103"/>
        <c:axId val="2119657663"/>
      </c:lineChart>
      <c:catAx>
        <c:axId val="21196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57663"/>
        <c:crosses val="autoZero"/>
        <c:auto val="1"/>
        <c:lblAlgn val="ctr"/>
        <c:lblOffset val="100"/>
        <c:noMultiLvlLbl val="0"/>
      </c:catAx>
      <c:valAx>
        <c:axId val="21196576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7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bg1">
              <a:lumMod val="9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Sheet1!$C$3:$C$7</c:f>
              <c:strCache>
                <c:ptCount val="5"/>
                <c:pt idx="0">
                  <c:v>Cole Palmer</c:v>
                </c:pt>
                <c:pt idx="1">
                  <c:v>Christopher Nkunku</c:v>
                </c:pt>
                <c:pt idx="2">
                  <c:v>Nicolas Jackson</c:v>
                </c:pt>
                <c:pt idx="3">
                  <c:v>Noni Madueke</c:v>
                </c:pt>
                <c:pt idx="4">
                  <c:v>João Félix</c:v>
                </c:pt>
              </c:strCache>
            </c:strRef>
          </c:cat>
          <c:val>
            <c:numRef>
              <c:f>Sheet1!$D$3:$D$7</c:f>
              <c:numCache>
                <c:formatCode>0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C-4B62-B827-1DB02B91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03471"/>
        <c:axId val="536502511"/>
      </c:barChart>
      <c:catAx>
        <c:axId val="5365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2511"/>
        <c:crosses val="autoZero"/>
        <c:auto val="1"/>
        <c:lblAlgn val="ctr"/>
        <c:lblOffset val="100"/>
        <c:noMultiLvlLbl val="0"/>
      </c:catAx>
      <c:valAx>
        <c:axId val="53650251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65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 (2)!PivotTable5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(2)'!$F$3:$F$7</c:f>
              <c:strCache>
                <c:ptCount val="5"/>
                <c:pt idx="0">
                  <c:v>Cole Palmer</c:v>
                </c:pt>
                <c:pt idx="1">
                  <c:v>Nicolas Jackson</c:v>
                </c:pt>
                <c:pt idx="2">
                  <c:v>Christopher Nkunku</c:v>
                </c:pt>
                <c:pt idx="3">
                  <c:v>Noni Madueke</c:v>
                </c:pt>
                <c:pt idx="4">
                  <c:v>João Félix</c:v>
                </c:pt>
              </c:strCache>
            </c:strRef>
          </c:cat>
          <c:val>
            <c:numRef>
              <c:f>'Sheet1 (2)'!$G$3:$G$7</c:f>
              <c:numCache>
                <c:formatCode>0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8-444B-8090-4435C921D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35440"/>
        <c:axId val="246836400"/>
      </c:barChart>
      <c:catAx>
        <c:axId val="2468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36400"/>
        <c:crosses val="autoZero"/>
        <c:auto val="1"/>
        <c:lblAlgn val="ctr"/>
        <c:lblOffset val="100"/>
        <c:noMultiLvlLbl val="0"/>
      </c:catAx>
      <c:valAx>
        <c:axId val="24683640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468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bg1">
                    <a:lumMod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(2)'!$O$5:$O$39</c:f>
              <c:numCache>
                <c:formatCode>General</c:formatCode>
                <c:ptCount val="35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22</c:v>
                </c:pt>
                <c:pt idx="4">
                  <c:v>27</c:v>
                </c:pt>
                <c:pt idx="5">
                  <c:v>22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18</c:v>
                </c:pt>
                <c:pt idx="13">
                  <c:v>18</c:v>
                </c:pt>
                <c:pt idx="14">
                  <c:v>26</c:v>
                </c:pt>
                <c:pt idx="15">
                  <c:v>22</c:v>
                </c:pt>
                <c:pt idx="16">
                  <c:v>21</c:v>
                </c:pt>
                <c:pt idx="17">
                  <c:v>26</c:v>
                </c:pt>
                <c:pt idx="18">
                  <c:v>19</c:v>
                </c:pt>
                <c:pt idx="19">
                  <c:v>19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21</c:v>
                </c:pt>
                <c:pt idx="27">
                  <c:v>27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27</c:v>
                </c:pt>
                <c:pt idx="32">
                  <c:v>25</c:v>
                </c:pt>
                <c:pt idx="33">
                  <c:v>19</c:v>
                </c:pt>
                <c:pt idx="34">
                  <c:v>24</c:v>
                </c:pt>
              </c:numCache>
            </c:numRef>
          </c:xVal>
          <c:yVal>
            <c:numRef>
              <c:f>'Sheet1 (2)'!$P$5:$P$39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6-4284-A5B7-B3371680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17168"/>
        <c:axId val="1875917648"/>
      </c:scatterChart>
      <c:valAx>
        <c:axId val="1875917168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7648"/>
        <c:crosses val="autoZero"/>
        <c:crossBetween val="midCat"/>
      </c:valAx>
      <c:valAx>
        <c:axId val="1875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rPr>
                  <a:t>Goals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 (2)!PivotTable21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rgbClr val="FF66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08531190345516E-2"/>
          <c:y val="9.0206661060571305E-2"/>
          <c:w val="0.90598293761930893"/>
          <c:h val="0.66475142063552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(2)'!$G$11</c:f>
              <c:strCache>
                <c:ptCount val="1"/>
                <c:pt idx="0">
                  <c:v>Attempted Passes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(2)'!$F$12:$F$16</c:f>
              <c:strCache>
                <c:ptCount val="5"/>
                <c:pt idx="0">
                  <c:v>Cole Palmer</c:v>
                </c:pt>
                <c:pt idx="1">
                  <c:v>Enzo Fernández</c:v>
                </c:pt>
                <c:pt idx="2">
                  <c:v>Moisés Caicedo</c:v>
                </c:pt>
                <c:pt idx="3">
                  <c:v>Levi Colwill</c:v>
                </c:pt>
                <c:pt idx="4">
                  <c:v>Malo Gusto</c:v>
                </c:pt>
              </c:strCache>
            </c:strRef>
          </c:cat>
          <c:val>
            <c:numRef>
              <c:f>'Sheet1 (2)'!$G$12:$G$16</c:f>
              <c:numCache>
                <c:formatCode>General</c:formatCode>
                <c:ptCount val="5"/>
                <c:pt idx="0">
                  <c:v>1112</c:v>
                </c:pt>
                <c:pt idx="1">
                  <c:v>1357</c:v>
                </c:pt>
                <c:pt idx="2">
                  <c:v>1615</c:v>
                </c:pt>
                <c:pt idx="3">
                  <c:v>1953</c:v>
                </c:pt>
                <c:pt idx="4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D-4266-B485-9DDD7DEB1DD6}"/>
            </c:ext>
          </c:extLst>
        </c:ser>
        <c:ser>
          <c:idx val="1"/>
          <c:order val="1"/>
          <c:tx>
            <c:strRef>
              <c:f>'Sheet1 (2)'!$H$11</c:f>
              <c:strCache>
                <c:ptCount val="1"/>
                <c:pt idx="0">
                  <c:v>Progressive Passes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(2)'!$F$12:$F$16</c:f>
              <c:strCache>
                <c:ptCount val="5"/>
                <c:pt idx="0">
                  <c:v>Cole Palmer</c:v>
                </c:pt>
                <c:pt idx="1">
                  <c:v>Enzo Fernández</c:v>
                </c:pt>
                <c:pt idx="2">
                  <c:v>Moisés Caicedo</c:v>
                </c:pt>
                <c:pt idx="3">
                  <c:v>Levi Colwill</c:v>
                </c:pt>
                <c:pt idx="4">
                  <c:v>Malo Gusto</c:v>
                </c:pt>
              </c:strCache>
            </c:strRef>
          </c:cat>
          <c:val>
            <c:numRef>
              <c:f>'Sheet1 (2)'!$H$12:$H$16</c:f>
              <c:numCache>
                <c:formatCode>0</c:formatCode>
                <c:ptCount val="5"/>
                <c:pt idx="0">
                  <c:v>154</c:v>
                </c:pt>
                <c:pt idx="1">
                  <c:v>144</c:v>
                </c:pt>
                <c:pt idx="2">
                  <c:v>136</c:v>
                </c:pt>
                <c:pt idx="3">
                  <c:v>105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D-4266-B485-9DDD7DEB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46837360"/>
        <c:axId val="246835440"/>
      </c:barChart>
      <c:catAx>
        <c:axId val="2468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35440"/>
        <c:crosses val="autoZero"/>
        <c:auto val="1"/>
        <c:lblAlgn val="ctr"/>
        <c:lblOffset val="100"/>
        <c:noMultiLvlLbl val="0"/>
      </c:catAx>
      <c:valAx>
        <c:axId val="246835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8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>
              <a:lumMod val="9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Sheet1!$F$12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hyperlink" Target="#Defense!A1"/><Relationship Id="rId4" Type="http://schemas.openxmlformats.org/officeDocument/2006/relationships/chart" Target="../charts/chart1.xml"/><Relationship Id="rId9" Type="http://schemas.openxmlformats.org/officeDocument/2006/relationships/hyperlink" Target="#Attack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hyperlink" Target="#Defense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Dashboard (2)'!A1"/><Relationship Id="rId5" Type="http://schemas.openxmlformats.org/officeDocument/2006/relationships/hyperlink" Target="#Overview!A1"/><Relationship Id="rId10" Type="http://schemas.openxmlformats.org/officeDocument/2006/relationships/chart" Target="../charts/chart9.xml"/><Relationship Id="rId4" Type="http://schemas.openxmlformats.org/officeDocument/2006/relationships/chart" Target="../charts/chart6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Dashboard (2)'!A1"/><Relationship Id="rId11" Type="http://schemas.openxmlformats.org/officeDocument/2006/relationships/chart" Target="../charts/chart14.xml"/><Relationship Id="rId5" Type="http://schemas.openxmlformats.org/officeDocument/2006/relationships/hyperlink" Target="#Attack!A1"/><Relationship Id="rId10" Type="http://schemas.openxmlformats.org/officeDocument/2006/relationships/chart" Target="../charts/chart13.xml"/><Relationship Id="rId4" Type="http://schemas.openxmlformats.org/officeDocument/2006/relationships/hyperlink" Target="#Overview!A1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21</xdr:col>
      <xdr:colOff>9525</xdr:colOff>
      <xdr:row>40</xdr:row>
      <xdr:rowOff>123825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575" y="0"/>
          <a:ext cx="12782550" cy="7743825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180974</xdr:colOff>
      <xdr:row>22</xdr:row>
      <xdr:rowOff>19050</xdr:rowOff>
    </xdr:from>
    <xdr:to>
      <xdr:col>12</xdr:col>
      <xdr:colOff>209550</xdr:colOff>
      <xdr:row>35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400174" y="4210050"/>
          <a:ext cx="6124576" cy="245745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133350</xdr:colOff>
      <xdr:row>9</xdr:row>
      <xdr:rowOff>19050</xdr:rowOff>
    </xdr:from>
    <xdr:to>
      <xdr:col>7</xdr:col>
      <xdr:colOff>266700</xdr:colOff>
      <xdr:row>21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2550" y="1733550"/>
          <a:ext cx="3181350" cy="234315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419099</xdr:colOff>
      <xdr:row>9</xdr:row>
      <xdr:rowOff>104774</xdr:rowOff>
    </xdr:from>
    <xdr:to>
      <xdr:col>16</xdr:col>
      <xdr:colOff>0</xdr:colOff>
      <xdr:row>21</xdr:row>
      <xdr:rowOff>57149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686299" y="1819274"/>
          <a:ext cx="5067301" cy="22383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/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285750</xdr:colOff>
      <xdr:row>3</xdr:row>
      <xdr:rowOff>19050</xdr:rowOff>
    </xdr:from>
    <xdr:to>
      <xdr:col>1</xdr:col>
      <xdr:colOff>447675</xdr:colOff>
      <xdr:row>35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85750" y="590550"/>
          <a:ext cx="771525" cy="6096000"/>
        </a:xfrm>
        <a:prstGeom prst="roundRect">
          <a:avLst/>
        </a:prstGeom>
        <a:gradFill flip="none" rotWithShape="1">
          <a:gsLst>
            <a:gs pos="100000">
              <a:schemeClr val="accent1">
                <a:lumMod val="0"/>
                <a:lumOff val="100000"/>
                <a:alpha val="70000"/>
              </a:schemeClr>
            </a:gs>
            <a:gs pos="56000">
              <a:schemeClr val="accent1">
                <a:lumMod val="0"/>
                <a:lumOff val="100000"/>
                <a:alpha val="70000"/>
              </a:schemeClr>
            </a:gs>
            <a:gs pos="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lt1">
                <a:alpha val="1000"/>
              </a:schemeClr>
            </a:solidFill>
          </a:endParaRPr>
        </a:p>
      </xdr:txBody>
    </xdr:sp>
    <xdr:clientData/>
  </xdr:twoCellAnchor>
  <xdr:twoCellAnchor>
    <xdr:from>
      <xdr:col>9</xdr:col>
      <xdr:colOff>123828</xdr:colOff>
      <xdr:row>3</xdr:row>
      <xdr:rowOff>104773</xdr:rowOff>
    </xdr:from>
    <xdr:to>
      <xdr:col>11</xdr:col>
      <xdr:colOff>114303</xdr:colOff>
      <xdr:row>8</xdr:row>
      <xdr:rowOff>85722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5748341" y="53816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180974</xdr:colOff>
      <xdr:row>9</xdr:row>
      <xdr:rowOff>95249</xdr:rowOff>
    </xdr:from>
    <xdr:to>
      <xdr:col>20</xdr:col>
      <xdr:colOff>476249</xdr:colOff>
      <xdr:row>21</xdr:row>
      <xdr:rowOff>66675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934574" y="1809749"/>
          <a:ext cx="2733675" cy="2257426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428626</xdr:colOff>
      <xdr:row>22</xdr:row>
      <xdr:rowOff>57150</xdr:rowOff>
    </xdr:from>
    <xdr:to>
      <xdr:col>20</xdr:col>
      <xdr:colOff>438150</xdr:colOff>
      <xdr:row>34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43826" y="4248150"/>
          <a:ext cx="4886324" cy="240030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361951</xdr:colOff>
      <xdr:row>1</xdr:row>
      <xdr:rowOff>133350</xdr:rowOff>
    </xdr:from>
    <xdr:to>
      <xdr:col>4</xdr:col>
      <xdr:colOff>451257</xdr:colOff>
      <xdr:row>9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323850"/>
          <a:ext cx="1918106" cy="1438275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2</xdr:row>
      <xdr:rowOff>38100</xdr:rowOff>
    </xdr:from>
    <xdr:ext cx="2514600" cy="136191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2581275" y="419100"/>
          <a:ext cx="2514600" cy="1361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Chelsea Players</a:t>
          </a:r>
        </a:p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2024/2025 Analysis</a:t>
          </a:r>
        </a:p>
      </xdr:txBody>
    </xdr:sp>
    <xdr:clientData/>
  </xdr:oneCellAnchor>
  <xdr:twoCellAnchor>
    <xdr:from>
      <xdr:col>9</xdr:col>
      <xdr:colOff>123828</xdr:colOff>
      <xdr:row>5</xdr:row>
      <xdr:rowOff>190497</xdr:rowOff>
    </xdr:from>
    <xdr:to>
      <xdr:col>11</xdr:col>
      <xdr:colOff>114303</xdr:colOff>
      <xdr:row>5</xdr:row>
      <xdr:rowOff>190497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8" idx="0"/>
          <a:endCxn id="8" idx="2"/>
        </xdr:cNvCxnSpPr>
      </xdr:nvCxnSpPr>
      <xdr:spPr>
        <a:xfrm>
          <a:off x="5610228" y="114299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190500</xdr:colOff>
      <xdr:row>4</xdr:row>
      <xdr:rowOff>38100</xdr:rowOff>
    </xdr:from>
    <xdr:ext cx="1123000" cy="30392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5676900" y="800100"/>
          <a:ext cx="112300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Players</a:t>
          </a:r>
        </a:p>
      </xdr:txBody>
    </xdr:sp>
    <xdr:clientData/>
  </xdr:oneCellAnchor>
  <xdr:twoCellAnchor>
    <xdr:from>
      <xdr:col>11</xdr:col>
      <xdr:colOff>266703</xdr:colOff>
      <xdr:row>3</xdr:row>
      <xdr:rowOff>114298</xdr:rowOff>
    </xdr:from>
    <xdr:to>
      <xdr:col>13</xdr:col>
      <xdr:colOff>257178</xdr:colOff>
      <xdr:row>8</xdr:row>
      <xdr:rowOff>95247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 rot="16200000">
          <a:off x="7110416" y="54768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266703</xdr:colOff>
      <xdr:row>6</xdr:row>
      <xdr:rowOff>9522</xdr:rowOff>
    </xdr:from>
    <xdr:to>
      <xdr:col>13</xdr:col>
      <xdr:colOff>257178</xdr:colOff>
      <xdr:row>6</xdr:row>
      <xdr:rowOff>9522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9" idx="0"/>
          <a:endCxn id="29" idx="2"/>
        </xdr:cNvCxnSpPr>
      </xdr:nvCxnSpPr>
      <xdr:spPr>
        <a:xfrm>
          <a:off x="6972303" y="115252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314325</xdr:colOff>
      <xdr:row>4</xdr:row>
      <xdr:rowOff>47626</xdr:rowOff>
    </xdr:from>
    <xdr:ext cx="1133002" cy="30392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7019925" y="809626"/>
          <a:ext cx="1133002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Goals Scored</a:t>
          </a:r>
        </a:p>
      </xdr:txBody>
    </xdr:sp>
    <xdr:clientData/>
  </xdr:oneCellAnchor>
  <xdr:twoCellAnchor>
    <xdr:from>
      <xdr:col>13</xdr:col>
      <xdr:colOff>409578</xdr:colOff>
      <xdr:row>3</xdr:row>
      <xdr:rowOff>123823</xdr:rowOff>
    </xdr:from>
    <xdr:to>
      <xdr:col>15</xdr:col>
      <xdr:colOff>400053</xdr:colOff>
      <xdr:row>8</xdr:row>
      <xdr:rowOff>104772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 rot="16200000">
          <a:off x="8472491" y="55721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409578</xdr:colOff>
      <xdr:row>6</xdr:row>
      <xdr:rowOff>19047</xdr:rowOff>
    </xdr:from>
    <xdr:to>
      <xdr:col>15</xdr:col>
      <xdr:colOff>400053</xdr:colOff>
      <xdr:row>6</xdr:row>
      <xdr:rowOff>19047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>
          <a:stCxn id="32" idx="0"/>
          <a:endCxn id="32" idx="2"/>
        </xdr:cNvCxnSpPr>
      </xdr:nvCxnSpPr>
      <xdr:spPr>
        <a:xfrm>
          <a:off x="8334378" y="116204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476250</xdr:colOff>
      <xdr:row>4</xdr:row>
      <xdr:rowOff>57150</xdr:rowOff>
    </xdr:from>
    <xdr:ext cx="1119153" cy="30392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8401050" y="819150"/>
          <a:ext cx="1119153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Average Age</a:t>
          </a:r>
        </a:p>
      </xdr:txBody>
    </xdr:sp>
    <xdr:clientData/>
  </xdr:oneCellAnchor>
  <xdr:twoCellAnchor>
    <xdr:from>
      <xdr:col>15</xdr:col>
      <xdr:colOff>552453</xdr:colOff>
      <xdr:row>3</xdr:row>
      <xdr:rowOff>133348</xdr:rowOff>
    </xdr:from>
    <xdr:to>
      <xdr:col>17</xdr:col>
      <xdr:colOff>542928</xdr:colOff>
      <xdr:row>8</xdr:row>
      <xdr:rowOff>114297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 rot="16200000">
          <a:off x="9834566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552453</xdr:colOff>
      <xdr:row>6</xdr:row>
      <xdr:rowOff>28572</xdr:rowOff>
    </xdr:from>
    <xdr:to>
      <xdr:col>17</xdr:col>
      <xdr:colOff>542928</xdr:colOff>
      <xdr:row>6</xdr:row>
      <xdr:rowOff>28572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35" idx="0"/>
          <a:endCxn id="35" idx="2"/>
        </xdr:cNvCxnSpPr>
      </xdr:nvCxnSpPr>
      <xdr:spPr>
        <a:xfrm>
          <a:off x="9696453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76200</xdr:colOff>
      <xdr:row>4</xdr:row>
      <xdr:rowOff>57150</xdr:rowOff>
    </xdr:from>
    <xdr:ext cx="969176" cy="30392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9829800" y="819150"/>
          <a:ext cx="96917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Nation</a:t>
          </a:r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twoCellAnchor>
    <xdr:from>
      <xdr:col>18</xdr:col>
      <xdr:colOff>209553</xdr:colOff>
      <xdr:row>3</xdr:row>
      <xdr:rowOff>133348</xdr:rowOff>
    </xdr:from>
    <xdr:to>
      <xdr:col>20</xdr:col>
      <xdr:colOff>200028</xdr:colOff>
      <xdr:row>8</xdr:row>
      <xdr:rowOff>114297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 rot="16200000">
          <a:off x="11320466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209553</xdr:colOff>
      <xdr:row>6</xdr:row>
      <xdr:rowOff>28572</xdr:rowOff>
    </xdr:from>
    <xdr:to>
      <xdr:col>20</xdr:col>
      <xdr:colOff>200028</xdr:colOff>
      <xdr:row>6</xdr:row>
      <xdr:rowOff>28572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>
          <a:stCxn id="38" idx="0"/>
          <a:endCxn id="38" idx="2"/>
        </xdr:cNvCxnSpPr>
      </xdr:nvCxnSpPr>
      <xdr:spPr>
        <a:xfrm>
          <a:off x="11182353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276225</xdr:colOff>
      <xdr:row>4</xdr:row>
      <xdr:rowOff>66675</xdr:rowOff>
    </xdr:from>
    <xdr:ext cx="927370" cy="30392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1249025" y="828675"/>
          <a:ext cx="9273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Red Cards</a:t>
          </a:r>
        </a:p>
      </xdr:txBody>
    </xdr:sp>
    <xdr:clientData/>
  </xdr:oneCellAnchor>
  <xdr:oneCellAnchor>
    <xdr:from>
      <xdr:col>9</xdr:col>
      <xdr:colOff>495299</xdr:colOff>
      <xdr:row>5</xdr:row>
      <xdr:rowOff>161924</xdr:rowOff>
    </xdr:from>
    <xdr:ext cx="571501" cy="477054"/>
    <xdr:sp macro="" textlink="Sheet1!A3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598169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0863CB-1B3F-45FB-AFFD-EF762123F734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37</a:t>
          </a:fld>
          <a:endParaRPr lang="en-US" sz="2000" b="1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2</xdr:col>
      <xdr:colOff>276224</xdr:colOff>
      <xdr:row>11</xdr:row>
      <xdr:rowOff>180976</xdr:rowOff>
    </xdr:from>
    <xdr:to>
      <xdr:col>7</xdr:col>
      <xdr:colOff>57149</xdr:colOff>
      <xdr:row>21</xdr:row>
      <xdr:rowOff>47626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200025</xdr:colOff>
      <xdr:row>9</xdr:row>
      <xdr:rowOff>123826</xdr:rowOff>
    </xdr:from>
    <xdr:ext cx="2409825" cy="380873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2028825" y="1838326"/>
          <a:ext cx="2409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Goal Scorers</a:t>
          </a:r>
        </a:p>
      </xdr:txBody>
    </xdr:sp>
    <xdr:clientData/>
  </xdr:oneCellAnchor>
  <xdr:oneCellAnchor>
    <xdr:from>
      <xdr:col>12</xdr:col>
      <xdr:colOff>19049</xdr:colOff>
      <xdr:row>5</xdr:row>
      <xdr:rowOff>161924</xdr:rowOff>
    </xdr:from>
    <xdr:ext cx="571501" cy="477054"/>
    <xdr:sp macro="" textlink="Sheet1!F3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733424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F4536AB-2A57-4DFA-ADEE-231033B76FDD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86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27</xdr:row>
          <xdr:rowOff>95250</xdr:rowOff>
        </xdr:from>
        <xdr:to>
          <xdr:col>11</xdr:col>
          <xdr:colOff>95250</xdr:colOff>
          <xdr:row>28</xdr:row>
          <xdr:rowOff>142875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390525</xdr:colOff>
          <xdr:row>28</xdr:row>
          <xdr:rowOff>171450</xdr:rowOff>
        </xdr:from>
        <xdr:to>
          <xdr:col>11</xdr:col>
          <xdr:colOff>85725</xdr:colOff>
          <xdr:row>30</xdr:row>
          <xdr:rowOff>28575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533400</xdr:colOff>
      <xdr:row>27</xdr:row>
      <xdr:rowOff>66675</xdr:rowOff>
    </xdr:from>
    <xdr:ext cx="540020" cy="30392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6629400" y="5210175"/>
          <a:ext cx="54002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</a:t>
          </a:r>
        </a:p>
      </xdr:txBody>
    </xdr:sp>
    <xdr:clientData/>
  </xdr:oneCellAnchor>
  <xdr:oneCellAnchor>
    <xdr:from>
      <xdr:col>10</xdr:col>
      <xdr:colOff>533400</xdr:colOff>
      <xdr:row>28</xdr:row>
      <xdr:rowOff>152400</xdr:rowOff>
    </xdr:from>
    <xdr:ext cx="570605" cy="30392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6629400" y="5486400"/>
          <a:ext cx="57060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Least</a:t>
          </a:r>
        </a:p>
      </xdr:txBody>
    </xdr:sp>
    <xdr:clientData/>
  </xdr:oneCellAnchor>
  <xdr:twoCellAnchor>
    <xdr:from>
      <xdr:col>3</xdr:col>
      <xdr:colOff>57148</xdr:colOff>
      <xdr:row>23</xdr:row>
      <xdr:rowOff>161925</xdr:rowOff>
    </xdr:from>
    <xdr:to>
      <xdr:col>10</xdr:col>
      <xdr:colOff>428625</xdr:colOff>
      <xdr:row>34</xdr:row>
      <xdr:rowOff>142874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371475</xdr:colOff>
      <xdr:row>22</xdr:row>
      <xdr:rowOff>47626</xdr:rowOff>
    </xdr:from>
    <xdr:ext cx="3743325" cy="380873"/>
    <xdr:sp macro="" textlink="Sheet1!F25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2809875" y="4238626"/>
          <a:ext cx="37433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941CE5BB-C248-4193-9C50-81C43C8D58ED}" type="TxLink"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Top 10 Players by matches played</a:t>
          </a:fld>
          <a:endParaRPr lang="en-US" sz="15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14</xdr:col>
      <xdr:colOff>85724</xdr:colOff>
      <xdr:row>5</xdr:row>
      <xdr:rowOff>171449</xdr:rowOff>
    </xdr:from>
    <xdr:ext cx="838201" cy="477054"/>
    <xdr:sp macro="" textlink="Sheet1!I3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8620124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2F37CA6-BD2C-4023-B9C5-D20D6BF4AAA6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22.5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16</xdr:col>
      <xdr:colOff>466724</xdr:colOff>
      <xdr:row>10</xdr:row>
      <xdr:rowOff>95250</xdr:rowOff>
    </xdr:from>
    <xdr:to>
      <xdr:col>20</xdr:col>
      <xdr:colOff>304799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AC8E1-6DE6-43D2-BF20-9BC00208A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542925</xdr:colOff>
      <xdr:row>14</xdr:row>
      <xdr:rowOff>171450</xdr:rowOff>
    </xdr:from>
    <xdr:to>
      <xdr:col>19</xdr:col>
      <xdr:colOff>123825</xdr:colOff>
      <xdr:row>19</xdr:row>
      <xdr:rowOff>19050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6F4FA7E-7D2D-9EDD-6645-8B6E07D789FC}"/>
            </a:ext>
          </a:extLst>
        </xdr:cNvPr>
        <xdr:cNvSpPr/>
      </xdr:nvSpPr>
      <xdr:spPr>
        <a:xfrm>
          <a:off x="10906125" y="2838450"/>
          <a:ext cx="800100" cy="80010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sx="1000" sy="1000" algn="t" rotWithShape="0">
            <a:schemeClr val="bg1"/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16</xdr:col>
      <xdr:colOff>590550</xdr:colOff>
      <xdr:row>9</xdr:row>
      <xdr:rowOff>123826</xdr:rowOff>
    </xdr:from>
    <xdr:ext cx="2409825" cy="36163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8734801-D2DC-C34C-550F-47F5B6ABAA40}"/>
            </a:ext>
          </a:extLst>
        </xdr:cNvPr>
        <xdr:cNvSpPr txBox="1"/>
      </xdr:nvSpPr>
      <xdr:spPr>
        <a:xfrm>
          <a:off x="10344150" y="1838326"/>
          <a:ext cx="2409825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Players by Position</a:t>
          </a:r>
        </a:p>
      </xdr:txBody>
    </xdr:sp>
    <xdr:clientData/>
  </xdr:oneCellAnchor>
  <xdr:twoCellAnchor>
    <xdr:from>
      <xdr:col>12</xdr:col>
      <xdr:colOff>600075</xdr:colOff>
      <xdr:row>24</xdr:row>
      <xdr:rowOff>133351</xdr:rowOff>
    </xdr:from>
    <xdr:to>
      <xdr:col>20</xdr:col>
      <xdr:colOff>238124</xdr:colOff>
      <xdr:row>33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B9EB33-C3C1-42D2-8D02-4FD5517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14</xdr:col>
      <xdr:colOff>381000</xdr:colOff>
      <xdr:row>22</xdr:row>
      <xdr:rowOff>133351</xdr:rowOff>
    </xdr:from>
    <xdr:ext cx="3057525" cy="38087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C1FA684-8FA1-2A7F-CD42-CC3214539057}"/>
            </a:ext>
          </a:extLst>
        </xdr:cNvPr>
        <xdr:cNvSpPr txBox="1"/>
      </xdr:nvSpPr>
      <xdr:spPr>
        <a:xfrm>
          <a:off x="8915400" y="4324351"/>
          <a:ext cx="30575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Players Distribution by Age</a:t>
          </a:r>
        </a:p>
      </xdr:txBody>
    </xdr:sp>
    <xdr:clientData/>
  </xdr:oneCellAnchor>
  <xdr:twoCellAnchor>
    <xdr:from>
      <xdr:col>3</xdr:col>
      <xdr:colOff>104775</xdr:colOff>
      <xdr:row>10</xdr:row>
      <xdr:rowOff>76200</xdr:rowOff>
    </xdr:from>
    <xdr:to>
      <xdr:col>3</xdr:col>
      <xdr:colOff>228600</xdr:colOff>
      <xdr:row>11</xdr:row>
      <xdr:rowOff>9525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0A11624-9B4C-7B50-03B2-7ADE58241CE2}"/>
            </a:ext>
          </a:extLst>
        </xdr:cNvPr>
        <xdr:cNvSpPr/>
      </xdr:nvSpPr>
      <xdr:spPr>
        <a:xfrm>
          <a:off x="1933575" y="1981200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495300</xdr:colOff>
      <xdr:row>10</xdr:row>
      <xdr:rowOff>66675</xdr:rowOff>
    </xdr:from>
    <xdr:to>
      <xdr:col>17</xdr:col>
      <xdr:colOff>9525</xdr:colOff>
      <xdr:row>11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43627B5-646F-4BDD-D070-978A72DECCB0}"/>
            </a:ext>
          </a:extLst>
        </xdr:cNvPr>
        <xdr:cNvSpPr/>
      </xdr:nvSpPr>
      <xdr:spPr>
        <a:xfrm>
          <a:off x="10248900" y="197167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295275</xdr:colOff>
      <xdr:row>23</xdr:row>
      <xdr:rowOff>95250</xdr:rowOff>
    </xdr:from>
    <xdr:to>
      <xdr:col>14</xdr:col>
      <xdr:colOff>419100</xdr:colOff>
      <xdr:row>24</xdr:row>
      <xdr:rowOff>28575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4948A261-8B55-7560-BA9A-5CB170668206}"/>
            </a:ext>
          </a:extLst>
        </xdr:cNvPr>
        <xdr:cNvSpPr/>
      </xdr:nvSpPr>
      <xdr:spPr>
        <a:xfrm>
          <a:off x="8829675" y="4476750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295275</xdr:colOff>
      <xdr:row>23</xdr:row>
      <xdr:rowOff>9525</xdr:rowOff>
    </xdr:from>
    <xdr:to>
      <xdr:col>4</xdr:col>
      <xdr:colOff>419100</xdr:colOff>
      <xdr:row>23</xdr:row>
      <xdr:rowOff>133350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D3D0E1EA-537B-C6ED-AB46-72FAAAC802D2}"/>
            </a:ext>
          </a:extLst>
        </xdr:cNvPr>
        <xdr:cNvSpPr/>
      </xdr:nvSpPr>
      <xdr:spPr>
        <a:xfrm>
          <a:off x="2733675" y="439102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28576</xdr:colOff>
      <xdr:row>11</xdr:row>
      <xdr:rowOff>19049</xdr:rowOff>
    </xdr:from>
    <xdr:to>
      <xdr:col>15</xdr:col>
      <xdr:colOff>333376</xdr:colOff>
      <xdr:row>21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A18A8DB-32ED-4476-BDB8-3FA3BC0E6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9</xdr:col>
      <xdr:colOff>371475</xdr:colOff>
      <xdr:row>9</xdr:row>
      <xdr:rowOff>76201</xdr:rowOff>
    </xdr:from>
    <xdr:ext cx="3171825" cy="38087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15B2E03-0A83-8E5B-FD9F-BFB82831FD00}"/>
            </a:ext>
          </a:extLst>
        </xdr:cNvPr>
        <xdr:cNvSpPr txBox="1"/>
      </xdr:nvSpPr>
      <xdr:spPr>
        <a:xfrm>
          <a:off x="5857875" y="1790701"/>
          <a:ext cx="3171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Players Distribution by Nation</a:t>
          </a:r>
        </a:p>
      </xdr:txBody>
    </xdr:sp>
    <xdr:clientData/>
  </xdr:oneCellAnchor>
  <xdr:twoCellAnchor>
    <xdr:from>
      <xdr:col>9</xdr:col>
      <xdr:colOff>285750</xdr:colOff>
      <xdr:row>10</xdr:row>
      <xdr:rowOff>28575</xdr:rowOff>
    </xdr:from>
    <xdr:to>
      <xdr:col>9</xdr:col>
      <xdr:colOff>409575</xdr:colOff>
      <xdr:row>10</xdr:row>
      <xdr:rowOff>152400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7CEAF3A-8CD7-8D24-5829-3D93F4BFD8B2}"/>
            </a:ext>
          </a:extLst>
        </xdr:cNvPr>
        <xdr:cNvSpPr/>
      </xdr:nvSpPr>
      <xdr:spPr>
        <a:xfrm>
          <a:off x="5772150" y="193357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190499</xdr:colOff>
      <xdr:row>5</xdr:row>
      <xdr:rowOff>171449</xdr:rowOff>
    </xdr:from>
    <xdr:ext cx="838201" cy="477054"/>
    <xdr:sp macro="" textlink="Sheet1!R3">
      <xdr:nvSpPr>
        <xdr:cNvPr id="28" name="TextBox 27">
          <a:extLst>
            <a:ext uri="{FF2B5EF4-FFF2-40B4-BE49-F238E27FC236}">
              <a16:creationId xmlns:a16="http://schemas.microsoft.com/office/drawing/2014/main" id="{9A7AD178-DECE-EC7E-4F31-7FB0C2ABDFB3}"/>
            </a:ext>
          </a:extLst>
        </xdr:cNvPr>
        <xdr:cNvSpPr txBox="1"/>
      </xdr:nvSpPr>
      <xdr:spPr>
        <a:xfrm>
          <a:off x="9944099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523E023-A9F8-4409-AF46-82DE2822B0EA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ENG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0</xdr:col>
      <xdr:colOff>533400</xdr:colOff>
      <xdr:row>8</xdr:row>
      <xdr:rowOff>47625</xdr:rowOff>
    </xdr:from>
    <xdr:to>
      <xdr:col>1</xdr:col>
      <xdr:colOff>123825</xdr:colOff>
      <xdr:row>9</xdr:row>
      <xdr:rowOff>57150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9D0DF8B7-105B-2AF7-58E4-B153652E87A6}"/>
            </a:ext>
          </a:extLst>
        </xdr:cNvPr>
        <xdr:cNvSpPr/>
      </xdr:nvSpPr>
      <xdr:spPr>
        <a:xfrm>
          <a:off x="533400" y="15716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219075</xdr:colOff>
      <xdr:row>9</xdr:row>
      <xdr:rowOff>1</xdr:rowOff>
    </xdr:from>
    <xdr:ext cx="866775" cy="30392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8B3475E-0B96-519E-7EBC-6291DE2D7FA9}"/>
            </a:ext>
          </a:extLst>
        </xdr:cNvPr>
        <xdr:cNvSpPr txBox="1"/>
      </xdr:nvSpPr>
      <xdr:spPr>
        <a:xfrm>
          <a:off x="219075" y="1714501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rgbClr val="FF6699"/>
              </a:solidFill>
              <a:latin typeface="Poppins" panose="00000500000000000000" pitchFamily="2" charset="0"/>
              <a:cs typeface="Poppins" panose="00000500000000000000" pitchFamily="2" charset="0"/>
            </a:rPr>
            <a:t>Overview</a:t>
          </a:r>
        </a:p>
      </xdr:txBody>
    </xdr:sp>
    <xdr:clientData/>
  </xdr:oneCellAnchor>
  <xdr:twoCellAnchor>
    <xdr:from>
      <xdr:col>0</xdr:col>
      <xdr:colOff>552450</xdr:colOff>
      <xdr:row>11</xdr:row>
      <xdr:rowOff>133350</xdr:rowOff>
    </xdr:from>
    <xdr:to>
      <xdr:col>1</xdr:col>
      <xdr:colOff>142875</xdr:colOff>
      <xdr:row>12</xdr:row>
      <xdr:rowOff>142875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ECCCB066-6B55-D56F-FC3C-0FE2BEBB8115}"/>
            </a:ext>
          </a:extLst>
        </xdr:cNvPr>
        <xdr:cNvSpPr/>
      </xdr:nvSpPr>
      <xdr:spPr>
        <a:xfrm>
          <a:off x="552450" y="2228850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295275</xdr:colOff>
      <xdr:row>11</xdr:row>
      <xdr:rowOff>142876</xdr:rowOff>
    </xdr:from>
    <xdr:ext cx="866775" cy="456330"/>
    <xdr:sp macro="" textlink="">
      <xdr:nvSpPr>
        <xdr:cNvPr id="58" name="TextBox 5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611E8B-BC40-B87E-778B-69A691D4BAC5}"/>
            </a:ext>
          </a:extLst>
        </xdr:cNvPr>
        <xdr:cNvSpPr txBox="1"/>
      </xdr:nvSpPr>
      <xdr:spPr>
        <a:xfrm>
          <a:off x="295275" y="2238376"/>
          <a:ext cx="866775" cy="45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cs typeface="Poppins" panose="00000500000000000000" pitchFamily="2" charset="0"/>
            </a:rPr>
            <a:t>Attack</a:t>
          </a:r>
        </a:p>
      </xdr:txBody>
    </xdr:sp>
    <xdr:clientData/>
  </xdr:oneCellAnchor>
  <xdr:twoCellAnchor>
    <xdr:from>
      <xdr:col>0</xdr:col>
      <xdr:colOff>542925</xdr:colOff>
      <xdr:row>15</xdr:row>
      <xdr:rowOff>123825</xdr:rowOff>
    </xdr:from>
    <xdr:to>
      <xdr:col>1</xdr:col>
      <xdr:colOff>133350</xdr:colOff>
      <xdr:row>16</xdr:row>
      <xdr:rowOff>133350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866EEC0-CF87-CD4A-2193-C24255DFA4F4}"/>
            </a:ext>
          </a:extLst>
        </xdr:cNvPr>
        <xdr:cNvSpPr/>
      </xdr:nvSpPr>
      <xdr:spPr>
        <a:xfrm>
          <a:off x="542925" y="29813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257175</xdr:colOff>
      <xdr:row>15</xdr:row>
      <xdr:rowOff>133351</xdr:rowOff>
    </xdr:from>
    <xdr:ext cx="866775" cy="418230"/>
    <xdr:sp macro="" textlink="">
      <xdr:nvSpPr>
        <xdr:cNvPr id="60" name="TextBox 5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A84244-527C-1078-3935-B920E7411C43}"/>
            </a:ext>
          </a:extLst>
        </xdr:cNvPr>
        <xdr:cNvSpPr txBox="1"/>
      </xdr:nvSpPr>
      <xdr:spPr>
        <a:xfrm>
          <a:off x="257175" y="2990851"/>
          <a:ext cx="866775" cy="4182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cs typeface="Poppins" panose="00000500000000000000" pitchFamily="2" charset="0"/>
            </a:rPr>
            <a:t>Defense</a:t>
          </a:r>
        </a:p>
      </xdr:txBody>
    </xdr:sp>
    <xdr:clientData/>
  </xdr:oneCellAnchor>
  <xdr:oneCellAnchor>
    <xdr:from>
      <xdr:col>18</xdr:col>
      <xdr:colOff>571500</xdr:colOff>
      <xdr:row>5</xdr:row>
      <xdr:rowOff>180974</xdr:rowOff>
    </xdr:from>
    <xdr:ext cx="400050" cy="477054"/>
    <xdr:sp macro="" textlink="Sheet1!S7">
      <xdr:nvSpPr>
        <xdr:cNvPr id="9" name="TextBox 8">
          <a:extLst>
            <a:ext uri="{FF2B5EF4-FFF2-40B4-BE49-F238E27FC236}">
              <a16:creationId xmlns:a16="http://schemas.microsoft.com/office/drawing/2014/main" id="{B85F61F5-29C6-4D67-8ED9-3BCC6A695F01}"/>
            </a:ext>
          </a:extLst>
        </xdr:cNvPr>
        <xdr:cNvSpPr txBox="1"/>
      </xdr:nvSpPr>
      <xdr:spPr>
        <a:xfrm>
          <a:off x="11544300" y="1133474"/>
          <a:ext cx="400050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1DD50600-734A-4080-8C4C-419B7A2A93FB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21</xdr:col>
      <xdr:colOff>9525</xdr:colOff>
      <xdr:row>38</xdr:row>
      <xdr:rowOff>76200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F14B89DC-9F3E-45C4-9089-6462FD520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575" y="0"/>
          <a:ext cx="12782550" cy="7315200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133349</xdr:colOff>
      <xdr:row>9</xdr:row>
      <xdr:rowOff>19050</xdr:rowOff>
    </xdr:from>
    <xdr:to>
      <xdr:col>8</xdr:col>
      <xdr:colOff>257174</xdr:colOff>
      <xdr:row>21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716243D-61FA-4CCE-868E-4640FD46D4BE}"/>
            </a:ext>
          </a:extLst>
        </xdr:cNvPr>
        <xdr:cNvSpPr/>
      </xdr:nvSpPr>
      <xdr:spPr>
        <a:xfrm>
          <a:off x="1352549" y="1733550"/>
          <a:ext cx="3781425" cy="234315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466724</xdr:colOff>
      <xdr:row>29</xdr:row>
      <xdr:rowOff>104774</xdr:rowOff>
    </xdr:from>
    <xdr:to>
      <xdr:col>20</xdr:col>
      <xdr:colOff>438150</xdr:colOff>
      <xdr:row>34</xdr:row>
      <xdr:rowOff>142875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9B0408D-1C0F-499D-832D-8B18B4982EB4}"/>
            </a:ext>
          </a:extLst>
        </xdr:cNvPr>
        <xdr:cNvSpPr/>
      </xdr:nvSpPr>
      <xdr:spPr>
        <a:xfrm>
          <a:off x="5343524" y="5629274"/>
          <a:ext cx="7286626" cy="990601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/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285750</xdr:colOff>
      <xdr:row>3</xdr:row>
      <xdr:rowOff>19051</xdr:rowOff>
    </xdr:from>
    <xdr:to>
      <xdr:col>1</xdr:col>
      <xdr:colOff>447675</xdr:colOff>
      <xdr:row>34</xdr:row>
      <xdr:rowOff>180975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B05E906-EA0C-4334-8651-DCD2CF882492}"/>
            </a:ext>
          </a:extLst>
        </xdr:cNvPr>
        <xdr:cNvSpPr/>
      </xdr:nvSpPr>
      <xdr:spPr>
        <a:xfrm>
          <a:off x="285750" y="590551"/>
          <a:ext cx="771525" cy="6067424"/>
        </a:xfrm>
        <a:prstGeom prst="roundRect">
          <a:avLst/>
        </a:prstGeom>
        <a:gradFill flip="none" rotWithShape="1">
          <a:gsLst>
            <a:gs pos="100000">
              <a:schemeClr val="accent1">
                <a:lumMod val="0"/>
                <a:lumOff val="100000"/>
                <a:alpha val="70000"/>
              </a:schemeClr>
            </a:gs>
            <a:gs pos="56000">
              <a:schemeClr val="accent1">
                <a:lumMod val="0"/>
                <a:lumOff val="100000"/>
                <a:alpha val="70000"/>
              </a:schemeClr>
            </a:gs>
            <a:gs pos="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lt1">
                <a:alpha val="1000"/>
              </a:schemeClr>
            </a:solidFill>
          </a:endParaRPr>
        </a:p>
      </xdr:txBody>
    </xdr:sp>
    <xdr:clientData/>
  </xdr:twoCellAnchor>
  <xdr:twoCellAnchor>
    <xdr:from>
      <xdr:col>9</xdr:col>
      <xdr:colOff>123828</xdr:colOff>
      <xdr:row>3</xdr:row>
      <xdr:rowOff>104773</xdr:rowOff>
    </xdr:from>
    <xdr:to>
      <xdr:col>11</xdr:col>
      <xdr:colOff>114303</xdr:colOff>
      <xdr:row>8</xdr:row>
      <xdr:rowOff>85722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41FA72B-CC3E-42B6-BB9E-01C5947ACF32}"/>
            </a:ext>
          </a:extLst>
        </xdr:cNvPr>
        <xdr:cNvSpPr/>
      </xdr:nvSpPr>
      <xdr:spPr>
        <a:xfrm rot="16200000">
          <a:off x="5748341" y="53816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552449</xdr:colOff>
      <xdr:row>9</xdr:row>
      <xdr:rowOff>161923</xdr:rowOff>
    </xdr:from>
    <xdr:to>
      <xdr:col>29</xdr:col>
      <xdr:colOff>238124</xdr:colOff>
      <xdr:row>20</xdr:row>
      <xdr:rowOff>19048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C121A93-965E-481C-BEBC-443A149E971D}"/>
            </a:ext>
          </a:extLst>
        </xdr:cNvPr>
        <xdr:cNvSpPr/>
      </xdr:nvSpPr>
      <xdr:spPr>
        <a:xfrm>
          <a:off x="15182849" y="1876423"/>
          <a:ext cx="2733675" cy="195262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95251</xdr:colOff>
      <xdr:row>22</xdr:row>
      <xdr:rowOff>47626</xdr:rowOff>
    </xdr:from>
    <xdr:to>
      <xdr:col>8</xdr:col>
      <xdr:colOff>333375</xdr:colOff>
      <xdr:row>35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9A61C78-5F61-4ED9-ADE6-D2FD90EB882B}"/>
            </a:ext>
          </a:extLst>
        </xdr:cNvPr>
        <xdr:cNvSpPr/>
      </xdr:nvSpPr>
      <xdr:spPr>
        <a:xfrm>
          <a:off x="1314451" y="4238626"/>
          <a:ext cx="3895724" cy="2428874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361951</xdr:colOff>
      <xdr:row>1</xdr:row>
      <xdr:rowOff>133350</xdr:rowOff>
    </xdr:from>
    <xdr:to>
      <xdr:col>4</xdr:col>
      <xdr:colOff>451257</xdr:colOff>
      <xdr:row>9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050E0A-C1F0-4B45-A6B7-8628D72F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323850"/>
          <a:ext cx="1918106" cy="1438275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2</xdr:row>
      <xdr:rowOff>38100</xdr:rowOff>
    </xdr:from>
    <xdr:ext cx="2514600" cy="136191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94B193-0692-4F5A-8423-90C65E3E5C5E}"/>
            </a:ext>
          </a:extLst>
        </xdr:cNvPr>
        <xdr:cNvSpPr txBox="1"/>
      </xdr:nvSpPr>
      <xdr:spPr>
        <a:xfrm>
          <a:off x="2581275" y="419100"/>
          <a:ext cx="2514600" cy="1361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Chelsea Players</a:t>
          </a:r>
        </a:p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2024/2025 Analysis</a:t>
          </a:r>
        </a:p>
      </xdr:txBody>
    </xdr:sp>
    <xdr:clientData/>
  </xdr:oneCellAnchor>
  <xdr:twoCellAnchor>
    <xdr:from>
      <xdr:col>9</xdr:col>
      <xdr:colOff>123828</xdr:colOff>
      <xdr:row>5</xdr:row>
      <xdr:rowOff>190497</xdr:rowOff>
    </xdr:from>
    <xdr:to>
      <xdr:col>11</xdr:col>
      <xdr:colOff>114303</xdr:colOff>
      <xdr:row>5</xdr:row>
      <xdr:rowOff>190497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878C6C8-09CA-42F4-A332-F84F512D321D}"/>
            </a:ext>
          </a:extLst>
        </xdr:cNvPr>
        <xdr:cNvCxnSpPr>
          <a:stCxn id="7" idx="0"/>
          <a:endCxn id="7" idx="2"/>
        </xdr:cNvCxnSpPr>
      </xdr:nvCxnSpPr>
      <xdr:spPr>
        <a:xfrm>
          <a:off x="5610228" y="114299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190500</xdr:colOff>
      <xdr:row>4</xdr:row>
      <xdr:rowOff>38100</xdr:rowOff>
    </xdr:from>
    <xdr:ext cx="1123000" cy="30392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2F5FD8C-CA95-481B-9B9F-0DFB8B0318D9}"/>
            </a:ext>
          </a:extLst>
        </xdr:cNvPr>
        <xdr:cNvSpPr txBox="1"/>
      </xdr:nvSpPr>
      <xdr:spPr>
        <a:xfrm>
          <a:off x="5676900" y="800100"/>
          <a:ext cx="112300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Players</a:t>
          </a:r>
        </a:p>
      </xdr:txBody>
    </xdr:sp>
    <xdr:clientData/>
  </xdr:oneCellAnchor>
  <xdr:twoCellAnchor>
    <xdr:from>
      <xdr:col>11</xdr:col>
      <xdr:colOff>297659</xdr:colOff>
      <xdr:row>3</xdr:row>
      <xdr:rowOff>114298</xdr:rowOff>
    </xdr:from>
    <xdr:to>
      <xdr:col>13</xdr:col>
      <xdr:colOff>288134</xdr:colOff>
      <xdr:row>8</xdr:row>
      <xdr:rowOff>95247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0537AE-C4BF-4C7E-B8AA-73968B5DF9C9}"/>
            </a:ext>
          </a:extLst>
        </xdr:cNvPr>
        <xdr:cNvSpPr/>
      </xdr:nvSpPr>
      <xdr:spPr>
        <a:xfrm rot="16200000">
          <a:off x="7141372" y="54768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297659</xdr:colOff>
      <xdr:row>6</xdr:row>
      <xdr:rowOff>9522</xdr:rowOff>
    </xdr:from>
    <xdr:to>
      <xdr:col>13</xdr:col>
      <xdr:colOff>288134</xdr:colOff>
      <xdr:row>6</xdr:row>
      <xdr:rowOff>9522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7299B67-4E5E-4648-A1CB-B3996FB4856A}"/>
            </a:ext>
          </a:extLst>
        </xdr:cNvPr>
        <xdr:cNvCxnSpPr>
          <a:stCxn id="15" idx="0"/>
          <a:endCxn id="15" idx="2"/>
        </xdr:cNvCxnSpPr>
      </xdr:nvCxnSpPr>
      <xdr:spPr>
        <a:xfrm>
          <a:off x="7003259" y="115252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314325</xdr:colOff>
      <xdr:row>4</xdr:row>
      <xdr:rowOff>47626</xdr:rowOff>
    </xdr:from>
    <xdr:ext cx="1133002" cy="30392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20C34A-AAC5-4470-9D34-71C82D39392F}"/>
            </a:ext>
          </a:extLst>
        </xdr:cNvPr>
        <xdr:cNvSpPr txBox="1"/>
      </xdr:nvSpPr>
      <xdr:spPr>
        <a:xfrm>
          <a:off x="7019925" y="809626"/>
          <a:ext cx="1133002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Goals Scored</a:t>
          </a:r>
        </a:p>
      </xdr:txBody>
    </xdr:sp>
    <xdr:clientData/>
  </xdr:oneCellAnchor>
  <xdr:twoCellAnchor>
    <xdr:from>
      <xdr:col>13</xdr:col>
      <xdr:colOff>471490</xdr:colOff>
      <xdr:row>3</xdr:row>
      <xdr:rowOff>123823</xdr:rowOff>
    </xdr:from>
    <xdr:to>
      <xdr:col>15</xdr:col>
      <xdr:colOff>461965</xdr:colOff>
      <xdr:row>8</xdr:row>
      <xdr:rowOff>104772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E84CB77A-62A8-45EA-9783-8761D6B76E0C}"/>
            </a:ext>
          </a:extLst>
        </xdr:cNvPr>
        <xdr:cNvSpPr/>
      </xdr:nvSpPr>
      <xdr:spPr>
        <a:xfrm rot="16200000">
          <a:off x="8534403" y="55721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471490</xdr:colOff>
      <xdr:row>6</xdr:row>
      <xdr:rowOff>19047</xdr:rowOff>
    </xdr:from>
    <xdr:to>
      <xdr:col>15</xdr:col>
      <xdr:colOff>461965</xdr:colOff>
      <xdr:row>6</xdr:row>
      <xdr:rowOff>19047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CC5B44B-B108-42F6-B85E-34F11704A70D}"/>
            </a:ext>
          </a:extLst>
        </xdr:cNvPr>
        <xdr:cNvCxnSpPr>
          <a:stCxn id="18" idx="0"/>
          <a:endCxn id="18" idx="2"/>
        </xdr:cNvCxnSpPr>
      </xdr:nvCxnSpPr>
      <xdr:spPr>
        <a:xfrm>
          <a:off x="8396290" y="116204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476250</xdr:colOff>
      <xdr:row>4</xdr:row>
      <xdr:rowOff>57150</xdr:rowOff>
    </xdr:from>
    <xdr:ext cx="1119153" cy="30392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5531A6F-2741-4135-A329-FA6A6FB6A524}"/>
            </a:ext>
          </a:extLst>
        </xdr:cNvPr>
        <xdr:cNvSpPr txBox="1"/>
      </xdr:nvSpPr>
      <xdr:spPr>
        <a:xfrm>
          <a:off x="8401050" y="819150"/>
          <a:ext cx="1119153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Average Age</a:t>
          </a:r>
        </a:p>
      </xdr:txBody>
    </xdr:sp>
    <xdr:clientData/>
  </xdr:oneCellAnchor>
  <xdr:twoCellAnchor>
    <xdr:from>
      <xdr:col>16</xdr:col>
      <xdr:colOff>35721</xdr:colOff>
      <xdr:row>3</xdr:row>
      <xdr:rowOff>133348</xdr:rowOff>
    </xdr:from>
    <xdr:to>
      <xdr:col>18</xdr:col>
      <xdr:colOff>26196</xdr:colOff>
      <xdr:row>8</xdr:row>
      <xdr:rowOff>114297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EFB4E5F0-45DD-4BB4-B525-0E365A4E685C}"/>
            </a:ext>
          </a:extLst>
        </xdr:cNvPr>
        <xdr:cNvSpPr/>
      </xdr:nvSpPr>
      <xdr:spPr>
        <a:xfrm rot="16200000">
          <a:off x="9927434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35721</xdr:colOff>
      <xdr:row>6</xdr:row>
      <xdr:rowOff>28572</xdr:rowOff>
    </xdr:from>
    <xdr:to>
      <xdr:col>18</xdr:col>
      <xdr:colOff>26196</xdr:colOff>
      <xdr:row>6</xdr:row>
      <xdr:rowOff>28572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1F0B4E3-4203-4A72-B109-000734EFDAE9}"/>
            </a:ext>
          </a:extLst>
        </xdr:cNvPr>
        <xdr:cNvCxnSpPr>
          <a:stCxn id="21" idx="0"/>
          <a:endCxn id="21" idx="2"/>
        </xdr:cNvCxnSpPr>
      </xdr:nvCxnSpPr>
      <xdr:spPr>
        <a:xfrm>
          <a:off x="9789321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76200</xdr:colOff>
      <xdr:row>4</xdr:row>
      <xdr:rowOff>57150</xdr:rowOff>
    </xdr:from>
    <xdr:ext cx="969176" cy="30392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24DA5ED-64F1-4E31-B77F-07353D127408}"/>
            </a:ext>
          </a:extLst>
        </xdr:cNvPr>
        <xdr:cNvSpPr txBox="1"/>
      </xdr:nvSpPr>
      <xdr:spPr>
        <a:xfrm>
          <a:off x="9829800" y="819150"/>
          <a:ext cx="96917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Nation</a:t>
          </a:r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twoCellAnchor>
    <xdr:from>
      <xdr:col>18</xdr:col>
      <xdr:colOff>209553</xdr:colOff>
      <xdr:row>3</xdr:row>
      <xdr:rowOff>133348</xdr:rowOff>
    </xdr:from>
    <xdr:to>
      <xdr:col>20</xdr:col>
      <xdr:colOff>200028</xdr:colOff>
      <xdr:row>8</xdr:row>
      <xdr:rowOff>114297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788F3DA-2E6C-4741-ACB1-AA7A5F58BB09}"/>
            </a:ext>
          </a:extLst>
        </xdr:cNvPr>
        <xdr:cNvSpPr/>
      </xdr:nvSpPr>
      <xdr:spPr>
        <a:xfrm rot="16200000">
          <a:off x="11320466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209553</xdr:colOff>
      <xdr:row>6</xdr:row>
      <xdr:rowOff>28572</xdr:rowOff>
    </xdr:from>
    <xdr:to>
      <xdr:col>20</xdr:col>
      <xdr:colOff>200028</xdr:colOff>
      <xdr:row>6</xdr:row>
      <xdr:rowOff>28572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74F1EC9-A078-462B-89AA-98786B5A6EC4}"/>
            </a:ext>
          </a:extLst>
        </xdr:cNvPr>
        <xdr:cNvCxnSpPr>
          <a:stCxn id="24" idx="0"/>
          <a:endCxn id="24" idx="2"/>
        </xdr:cNvCxnSpPr>
      </xdr:nvCxnSpPr>
      <xdr:spPr>
        <a:xfrm>
          <a:off x="11182353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495299</xdr:colOff>
      <xdr:row>5</xdr:row>
      <xdr:rowOff>161924</xdr:rowOff>
    </xdr:from>
    <xdr:ext cx="571501" cy="477054"/>
    <xdr:sp macro="" textlink="Sheet1!A3">
      <xdr:nvSpPr>
        <xdr:cNvPr id="27" name="TextBox 26">
          <a:extLst>
            <a:ext uri="{FF2B5EF4-FFF2-40B4-BE49-F238E27FC236}">
              <a16:creationId xmlns:a16="http://schemas.microsoft.com/office/drawing/2014/main" id="{DD37E6F9-325E-49E6-A0D5-475850C427CF}"/>
            </a:ext>
          </a:extLst>
        </xdr:cNvPr>
        <xdr:cNvSpPr txBox="1"/>
      </xdr:nvSpPr>
      <xdr:spPr>
        <a:xfrm>
          <a:off x="598169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0863CB-1B3F-45FB-AFFD-EF762123F734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37</a:t>
          </a:fld>
          <a:endParaRPr lang="en-US" sz="2000" b="1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2</xdr:col>
      <xdr:colOff>304799</xdr:colOff>
      <xdr:row>11</xdr:row>
      <xdr:rowOff>180976</xdr:rowOff>
    </xdr:from>
    <xdr:to>
      <xdr:col>8</xdr:col>
      <xdr:colOff>19050</xdr:colOff>
      <xdr:row>21</xdr:row>
      <xdr:rowOff>47626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E3EEAC6-3AB7-4EFD-B5FF-D25C081A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228600</xdr:colOff>
      <xdr:row>9</xdr:row>
      <xdr:rowOff>123826</xdr:rowOff>
    </xdr:from>
    <xdr:ext cx="2409825" cy="38087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300DFA7-1055-46BB-97A6-A98317867FC2}"/>
            </a:ext>
          </a:extLst>
        </xdr:cNvPr>
        <xdr:cNvSpPr txBox="1"/>
      </xdr:nvSpPr>
      <xdr:spPr>
        <a:xfrm>
          <a:off x="2057400" y="1838326"/>
          <a:ext cx="2409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Goal Scorers</a:t>
          </a:r>
        </a:p>
      </xdr:txBody>
    </xdr:sp>
    <xdr:clientData/>
  </xdr:oneCellAnchor>
  <xdr:oneCellAnchor>
    <xdr:from>
      <xdr:col>12</xdr:col>
      <xdr:colOff>19049</xdr:colOff>
      <xdr:row>5</xdr:row>
      <xdr:rowOff>161924</xdr:rowOff>
    </xdr:from>
    <xdr:ext cx="571501" cy="477054"/>
    <xdr:sp macro="" textlink="Sheet1!F3">
      <xdr:nvSpPr>
        <xdr:cNvPr id="30" name="TextBox 29">
          <a:extLst>
            <a:ext uri="{FF2B5EF4-FFF2-40B4-BE49-F238E27FC236}">
              <a16:creationId xmlns:a16="http://schemas.microsoft.com/office/drawing/2014/main" id="{9776FC8E-4355-4613-809C-94A6E91B610C}"/>
            </a:ext>
          </a:extLst>
        </xdr:cNvPr>
        <xdr:cNvSpPr txBox="1"/>
      </xdr:nvSpPr>
      <xdr:spPr>
        <a:xfrm>
          <a:off x="733424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F4536AB-2A57-4DFA-ADEE-231033B76FDD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86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14</xdr:col>
      <xdr:colOff>85724</xdr:colOff>
      <xdr:row>5</xdr:row>
      <xdr:rowOff>171449</xdr:rowOff>
    </xdr:from>
    <xdr:ext cx="838201" cy="477054"/>
    <xdr:sp macro="" textlink="Sheet1!I3">
      <xdr:nvSpPr>
        <xdr:cNvPr id="35" name="TextBox 34">
          <a:extLst>
            <a:ext uri="{FF2B5EF4-FFF2-40B4-BE49-F238E27FC236}">
              <a16:creationId xmlns:a16="http://schemas.microsoft.com/office/drawing/2014/main" id="{046EB097-26BF-442F-89AD-40C294D1B8FC}"/>
            </a:ext>
          </a:extLst>
        </xdr:cNvPr>
        <xdr:cNvSpPr txBox="1"/>
      </xdr:nvSpPr>
      <xdr:spPr>
        <a:xfrm>
          <a:off x="8620124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2F37CA6-BD2C-4023-B9C5-D20D6BF4AAA6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22.5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</xdr:col>
      <xdr:colOff>104775</xdr:colOff>
      <xdr:row>10</xdr:row>
      <xdr:rowOff>76200</xdr:rowOff>
    </xdr:from>
    <xdr:to>
      <xdr:col>3</xdr:col>
      <xdr:colOff>228600</xdr:colOff>
      <xdr:row>11</xdr:row>
      <xdr:rowOff>9525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205A4118-0F35-4D5E-858B-11BCF0F3FCFA}"/>
            </a:ext>
          </a:extLst>
        </xdr:cNvPr>
        <xdr:cNvSpPr/>
      </xdr:nvSpPr>
      <xdr:spPr>
        <a:xfrm>
          <a:off x="1933575" y="1981200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190499</xdr:colOff>
      <xdr:row>5</xdr:row>
      <xdr:rowOff>171449</xdr:rowOff>
    </xdr:from>
    <xdr:ext cx="838201" cy="477054"/>
    <xdr:sp macro="" textlink="Sheet1!R3">
      <xdr:nvSpPr>
        <xdr:cNvPr id="48" name="TextBox 47">
          <a:extLst>
            <a:ext uri="{FF2B5EF4-FFF2-40B4-BE49-F238E27FC236}">
              <a16:creationId xmlns:a16="http://schemas.microsoft.com/office/drawing/2014/main" id="{BA8408EE-9373-4410-886E-69DB546EB1A5}"/>
            </a:ext>
          </a:extLst>
        </xdr:cNvPr>
        <xdr:cNvSpPr txBox="1"/>
      </xdr:nvSpPr>
      <xdr:spPr>
        <a:xfrm>
          <a:off x="9944099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523E023-A9F8-4409-AF46-82DE2822B0EA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ENG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0</xdr:col>
      <xdr:colOff>533400</xdr:colOff>
      <xdr:row>8</xdr:row>
      <xdr:rowOff>47625</xdr:rowOff>
    </xdr:from>
    <xdr:to>
      <xdr:col>1</xdr:col>
      <xdr:colOff>123825</xdr:colOff>
      <xdr:row>9</xdr:row>
      <xdr:rowOff>57150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26F707-9B7E-4577-9224-6CCF04D70892}"/>
            </a:ext>
          </a:extLst>
        </xdr:cNvPr>
        <xdr:cNvSpPr/>
      </xdr:nvSpPr>
      <xdr:spPr>
        <a:xfrm>
          <a:off x="533400" y="15716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219075</xdr:colOff>
      <xdr:row>9</xdr:row>
      <xdr:rowOff>1</xdr:rowOff>
    </xdr:from>
    <xdr:ext cx="866775" cy="303929"/>
    <xdr:sp macro="" textlink="">
      <xdr:nvSpPr>
        <xdr:cNvPr id="50" name="TextBox 4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187F8B-6EC4-4CCF-AD5A-C36936E21AEC}"/>
            </a:ext>
          </a:extLst>
        </xdr:cNvPr>
        <xdr:cNvSpPr txBox="1"/>
      </xdr:nvSpPr>
      <xdr:spPr>
        <a:xfrm>
          <a:off x="219075" y="1714501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Overview</a:t>
          </a:r>
        </a:p>
      </xdr:txBody>
    </xdr:sp>
    <xdr:clientData/>
  </xdr:oneCellAnchor>
  <xdr:twoCellAnchor>
    <xdr:from>
      <xdr:col>0</xdr:col>
      <xdr:colOff>552450</xdr:colOff>
      <xdr:row>11</xdr:row>
      <xdr:rowOff>133350</xdr:rowOff>
    </xdr:from>
    <xdr:to>
      <xdr:col>1</xdr:col>
      <xdr:colOff>142875</xdr:colOff>
      <xdr:row>12</xdr:row>
      <xdr:rowOff>142875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66039951-8970-432C-969F-BD9109E38E0B}"/>
            </a:ext>
          </a:extLst>
        </xdr:cNvPr>
        <xdr:cNvSpPr/>
      </xdr:nvSpPr>
      <xdr:spPr>
        <a:xfrm>
          <a:off x="552450" y="2228850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295275</xdr:colOff>
      <xdr:row>12</xdr:row>
      <xdr:rowOff>104776</xdr:rowOff>
    </xdr:from>
    <xdr:ext cx="866775" cy="303929"/>
    <xdr:sp macro="" textlink="">
      <xdr:nvSpPr>
        <xdr:cNvPr id="52" name="TextBox 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3DD9C0-277A-47CD-9677-A124E9D7B848}"/>
            </a:ext>
          </a:extLst>
        </xdr:cNvPr>
        <xdr:cNvSpPr txBox="1"/>
      </xdr:nvSpPr>
      <xdr:spPr>
        <a:xfrm>
          <a:off x="295275" y="2390776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rgbClr val="FF6699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Attack</a:t>
          </a:r>
        </a:p>
      </xdr:txBody>
    </xdr:sp>
    <xdr:clientData/>
  </xdr:oneCellAnchor>
  <xdr:twoCellAnchor>
    <xdr:from>
      <xdr:col>0</xdr:col>
      <xdr:colOff>542925</xdr:colOff>
      <xdr:row>15</xdr:row>
      <xdr:rowOff>123825</xdr:rowOff>
    </xdr:from>
    <xdr:to>
      <xdr:col>1</xdr:col>
      <xdr:colOff>133350</xdr:colOff>
      <xdr:row>16</xdr:row>
      <xdr:rowOff>133350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4FCD8274-607F-4304-BDEA-EF11DC6F45D0}"/>
            </a:ext>
          </a:extLst>
        </xdr:cNvPr>
        <xdr:cNvSpPr/>
      </xdr:nvSpPr>
      <xdr:spPr>
        <a:xfrm>
          <a:off x="542925" y="29813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257175</xdr:colOff>
      <xdr:row>16</xdr:row>
      <xdr:rowOff>57151</xdr:rowOff>
    </xdr:from>
    <xdr:ext cx="866775" cy="303929"/>
    <xdr:sp macro="" textlink="">
      <xdr:nvSpPr>
        <xdr:cNvPr id="54" name="TextBox 5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592F48-90AE-4223-B063-C02DBADBF447}"/>
            </a:ext>
          </a:extLst>
        </xdr:cNvPr>
        <xdr:cNvSpPr txBox="1"/>
      </xdr:nvSpPr>
      <xdr:spPr>
        <a:xfrm>
          <a:off x="257175" y="3105151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cs typeface="Poppins" panose="00000500000000000000" pitchFamily="2" charset="0"/>
            </a:rPr>
            <a:t>Defense</a:t>
          </a:r>
        </a:p>
      </xdr:txBody>
    </xdr:sp>
    <xdr:clientData/>
  </xdr:oneCellAnchor>
  <xdr:twoCellAnchor>
    <xdr:from>
      <xdr:col>9</xdr:col>
      <xdr:colOff>76200</xdr:colOff>
      <xdr:row>9</xdr:row>
      <xdr:rowOff>66674</xdr:rowOff>
    </xdr:from>
    <xdr:to>
      <xdr:col>12</xdr:col>
      <xdr:colOff>438150</xdr:colOff>
      <xdr:row>14</xdr:row>
      <xdr:rowOff>180975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25F69314-045C-2FF0-476D-77B3A568C684}"/>
            </a:ext>
          </a:extLst>
        </xdr:cNvPr>
        <xdr:cNvSpPr/>
      </xdr:nvSpPr>
      <xdr:spPr>
        <a:xfrm>
          <a:off x="5562600" y="1781174"/>
          <a:ext cx="2190750" cy="1066801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576262</xdr:colOff>
      <xdr:row>9</xdr:row>
      <xdr:rowOff>66674</xdr:rowOff>
    </xdr:from>
    <xdr:to>
      <xdr:col>16</xdr:col>
      <xdr:colOff>328612</xdr:colOff>
      <xdr:row>14</xdr:row>
      <xdr:rowOff>152400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958CD42E-C0EE-CA8B-BCC4-2AADE8A52E74}"/>
            </a:ext>
          </a:extLst>
        </xdr:cNvPr>
        <xdr:cNvSpPr/>
      </xdr:nvSpPr>
      <xdr:spPr>
        <a:xfrm>
          <a:off x="7891462" y="1781174"/>
          <a:ext cx="2190750" cy="1038226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466725</xdr:colOff>
      <xdr:row>9</xdr:row>
      <xdr:rowOff>66674</xdr:rowOff>
    </xdr:from>
    <xdr:to>
      <xdr:col>20</xdr:col>
      <xdr:colOff>219075</xdr:colOff>
      <xdr:row>14</xdr:row>
      <xdr:rowOff>152400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AF07C27F-E4BE-2F14-ED9E-AFAFA4367FD0}"/>
            </a:ext>
          </a:extLst>
        </xdr:cNvPr>
        <xdr:cNvSpPr/>
      </xdr:nvSpPr>
      <xdr:spPr>
        <a:xfrm>
          <a:off x="10220325" y="1781174"/>
          <a:ext cx="2190750" cy="1038226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200025</xdr:colOff>
      <xdr:row>11</xdr:row>
      <xdr:rowOff>94637</xdr:rowOff>
    </xdr:from>
    <xdr:to>
      <xdr:col>12</xdr:col>
      <xdr:colOff>266700</xdr:colOff>
      <xdr:row>11</xdr:row>
      <xdr:rowOff>94637</xdr:rowOff>
    </xdr:to>
    <xdr:cxnSp macro="">
      <xdr:nvCxnSpPr>
        <xdr:cNvPr id="3076" name="Straight Connector 3075">
          <a:extLst>
            <a:ext uri="{FF2B5EF4-FFF2-40B4-BE49-F238E27FC236}">
              <a16:creationId xmlns:a16="http://schemas.microsoft.com/office/drawing/2014/main" id="{E721903A-4318-B222-0E2D-D65C28631F74}"/>
            </a:ext>
          </a:extLst>
        </xdr:cNvPr>
        <xdr:cNvCxnSpPr/>
      </xdr:nvCxnSpPr>
      <xdr:spPr>
        <a:xfrm>
          <a:off x="5686425" y="2190137"/>
          <a:ext cx="18954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466725</xdr:colOff>
      <xdr:row>9</xdr:row>
      <xdr:rowOff>114300</xdr:rowOff>
    </xdr:from>
    <xdr:ext cx="1607235" cy="303929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7F656E92-4FC1-9FEC-B866-AFC1D9995E48}"/>
            </a:ext>
          </a:extLst>
        </xdr:cNvPr>
        <xdr:cNvSpPr txBox="1"/>
      </xdr:nvSpPr>
      <xdr:spPr>
        <a:xfrm>
          <a:off x="5953125" y="1828800"/>
          <a:ext cx="160723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Highest Goal Scorer</a:t>
          </a:r>
          <a:endParaRPr lang="en-US" sz="11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oneCellAnchor>
    <xdr:from>
      <xdr:col>10</xdr:col>
      <xdr:colOff>295274</xdr:colOff>
      <xdr:row>11</xdr:row>
      <xdr:rowOff>85724</xdr:rowOff>
    </xdr:from>
    <xdr:ext cx="495301" cy="477054"/>
    <xdr:sp macro="" textlink="'Sheet1 (2)'!D3">
      <xdr:nvSpPr>
        <xdr:cNvPr id="3078" name="TextBox 3077">
          <a:extLst>
            <a:ext uri="{FF2B5EF4-FFF2-40B4-BE49-F238E27FC236}">
              <a16:creationId xmlns:a16="http://schemas.microsoft.com/office/drawing/2014/main" id="{97808218-DB57-15BF-5EE5-8EA9E70D1F28}"/>
            </a:ext>
          </a:extLst>
        </xdr:cNvPr>
        <xdr:cNvSpPr txBox="1"/>
      </xdr:nvSpPr>
      <xdr:spPr>
        <a:xfrm>
          <a:off x="6391274" y="2181224"/>
          <a:ext cx="4953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1018728-4F3C-42FD-B640-0A4E2A48388D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20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13</xdr:col>
      <xdr:colOff>28575</xdr:colOff>
      <xdr:row>11</xdr:row>
      <xdr:rowOff>95247</xdr:rowOff>
    </xdr:from>
    <xdr:to>
      <xdr:col>16</xdr:col>
      <xdr:colOff>247650</xdr:colOff>
      <xdr:row>11</xdr:row>
      <xdr:rowOff>95247</xdr:rowOff>
    </xdr:to>
    <xdr:cxnSp macro="">
      <xdr:nvCxnSpPr>
        <xdr:cNvPr id="3079" name="Straight Connector 3078">
          <a:extLst>
            <a:ext uri="{FF2B5EF4-FFF2-40B4-BE49-F238E27FC236}">
              <a16:creationId xmlns:a16="http://schemas.microsoft.com/office/drawing/2014/main" id="{4FC6B728-394C-F446-FBC1-2182B0BC5037}"/>
            </a:ext>
          </a:extLst>
        </xdr:cNvPr>
        <xdr:cNvCxnSpPr/>
      </xdr:nvCxnSpPr>
      <xdr:spPr>
        <a:xfrm>
          <a:off x="7953375" y="2190747"/>
          <a:ext cx="20478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419100</xdr:colOff>
      <xdr:row>9</xdr:row>
      <xdr:rowOff>133350</xdr:rowOff>
    </xdr:from>
    <xdr:ext cx="1212063" cy="303929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37A0737E-D665-FF34-98AA-0B31971976C7}"/>
            </a:ext>
          </a:extLst>
        </xdr:cNvPr>
        <xdr:cNvSpPr txBox="1"/>
      </xdr:nvSpPr>
      <xdr:spPr>
        <a:xfrm>
          <a:off x="8343900" y="1847850"/>
          <a:ext cx="1212063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Highest Assist</a:t>
          </a:r>
          <a:endParaRPr lang="en-US" sz="11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oneCellAnchor>
    <xdr:from>
      <xdr:col>14</xdr:col>
      <xdr:colOff>314324</xdr:colOff>
      <xdr:row>11</xdr:row>
      <xdr:rowOff>47624</xdr:rowOff>
    </xdr:from>
    <xdr:ext cx="571501" cy="477054"/>
    <xdr:sp macro="" textlink="'Sheet1 (2)'!D6">
      <xdr:nvSpPr>
        <xdr:cNvPr id="3081" name="TextBox 3080">
          <a:extLst>
            <a:ext uri="{FF2B5EF4-FFF2-40B4-BE49-F238E27FC236}">
              <a16:creationId xmlns:a16="http://schemas.microsoft.com/office/drawing/2014/main" id="{E49973EB-87AA-D6CB-8CB2-00559F54E78C}"/>
            </a:ext>
          </a:extLst>
        </xdr:cNvPr>
        <xdr:cNvSpPr txBox="1"/>
      </xdr:nvSpPr>
      <xdr:spPr>
        <a:xfrm>
          <a:off x="8848724" y="21431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578F2B7B-7284-4721-B9F7-BF3FAE853BAF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6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16</xdr:col>
      <xdr:colOff>581025</xdr:colOff>
      <xdr:row>11</xdr:row>
      <xdr:rowOff>76197</xdr:rowOff>
    </xdr:from>
    <xdr:to>
      <xdr:col>20</xdr:col>
      <xdr:colOff>152400</xdr:colOff>
      <xdr:row>11</xdr:row>
      <xdr:rowOff>76197</xdr:rowOff>
    </xdr:to>
    <xdr:cxnSp macro="">
      <xdr:nvCxnSpPr>
        <xdr:cNvPr id="3082" name="Straight Connector 3081">
          <a:extLst>
            <a:ext uri="{FF2B5EF4-FFF2-40B4-BE49-F238E27FC236}">
              <a16:creationId xmlns:a16="http://schemas.microsoft.com/office/drawing/2014/main" id="{7EF6267C-74F0-8655-70CE-966FAD75F172}"/>
            </a:ext>
          </a:extLst>
        </xdr:cNvPr>
        <xdr:cNvCxnSpPr/>
      </xdr:nvCxnSpPr>
      <xdr:spPr>
        <a:xfrm>
          <a:off x="10334625" y="2171697"/>
          <a:ext cx="20097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209550</xdr:colOff>
      <xdr:row>9</xdr:row>
      <xdr:rowOff>114300</xdr:rowOff>
    </xdr:from>
    <xdr:ext cx="1568186" cy="303929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E33EE1A0-0C93-E550-D82D-A84D3B896BE7}"/>
            </a:ext>
          </a:extLst>
        </xdr:cNvPr>
        <xdr:cNvSpPr txBox="1"/>
      </xdr:nvSpPr>
      <xdr:spPr>
        <a:xfrm>
          <a:off x="10572750" y="1828800"/>
          <a:ext cx="156818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Found Offside</a:t>
          </a:r>
        </a:p>
      </xdr:txBody>
    </xdr:sp>
    <xdr:clientData/>
  </xdr:oneCellAnchor>
  <xdr:oneCellAnchor>
    <xdr:from>
      <xdr:col>18</xdr:col>
      <xdr:colOff>85725</xdr:colOff>
      <xdr:row>11</xdr:row>
      <xdr:rowOff>28574</xdr:rowOff>
    </xdr:from>
    <xdr:ext cx="666750" cy="477054"/>
    <xdr:sp macro="" textlink="'Sheet1 (2)'!D9">
      <xdr:nvSpPr>
        <xdr:cNvPr id="3084" name="TextBox 3083">
          <a:extLst>
            <a:ext uri="{FF2B5EF4-FFF2-40B4-BE49-F238E27FC236}">
              <a16:creationId xmlns:a16="http://schemas.microsoft.com/office/drawing/2014/main" id="{442F2884-964D-09F4-3603-6AF37927A517}"/>
            </a:ext>
          </a:extLst>
        </xdr:cNvPr>
        <xdr:cNvSpPr txBox="1"/>
      </xdr:nvSpPr>
      <xdr:spPr>
        <a:xfrm>
          <a:off x="11058525" y="2124074"/>
          <a:ext cx="666750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B210237-86F1-4ED1-AEAA-DDF272432DAE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 algn="ctr"/>
            <a:t>7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10</xdr:col>
      <xdr:colOff>0</xdr:colOff>
      <xdr:row>13</xdr:row>
      <xdr:rowOff>66675</xdr:rowOff>
    </xdr:from>
    <xdr:ext cx="1062470" cy="303929"/>
    <xdr:sp macro="" textlink="'Sheet1 (2)'!C3">
      <xdr:nvSpPr>
        <xdr:cNvPr id="3090" name="TextBox 3089">
          <a:extLst>
            <a:ext uri="{FF2B5EF4-FFF2-40B4-BE49-F238E27FC236}">
              <a16:creationId xmlns:a16="http://schemas.microsoft.com/office/drawing/2014/main" id="{33C80382-A5CF-7082-6C0A-3959F708CE75}"/>
            </a:ext>
          </a:extLst>
        </xdr:cNvPr>
        <xdr:cNvSpPr txBox="1"/>
      </xdr:nvSpPr>
      <xdr:spPr>
        <a:xfrm>
          <a:off x="6096000" y="2543175"/>
          <a:ext cx="10624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DA054D9C-66FB-4CED-A637-7AFBA56BC4B9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Cole Palmer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13</xdr:col>
      <xdr:colOff>561975</xdr:colOff>
      <xdr:row>13</xdr:row>
      <xdr:rowOff>38100</xdr:rowOff>
    </xdr:from>
    <xdr:ext cx="1062470" cy="303929"/>
    <xdr:sp macro="" textlink="'Sheet1 (2)'!C6">
      <xdr:nvSpPr>
        <xdr:cNvPr id="3093" name="TextBox 3092">
          <a:extLst>
            <a:ext uri="{FF2B5EF4-FFF2-40B4-BE49-F238E27FC236}">
              <a16:creationId xmlns:a16="http://schemas.microsoft.com/office/drawing/2014/main" id="{99BD1A00-807B-A5EB-1B9A-0118856C5E10}"/>
            </a:ext>
          </a:extLst>
        </xdr:cNvPr>
        <xdr:cNvSpPr txBox="1"/>
      </xdr:nvSpPr>
      <xdr:spPr>
        <a:xfrm>
          <a:off x="8486775" y="2514600"/>
          <a:ext cx="10624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B0332FCC-EEDA-4BA8-BA58-D7E2759071E5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Cole Palmer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17</xdr:col>
      <xdr:colOff>485775</xdr:colOff>
      <xdr:row>13</xdr:row>
      <xdr:rowOff>28575</xdr:rowOff>
    </xdr:from>
    <xdr:ext cx="1062470" cy="303929"/>
    <xdr:sp macro="" textlink="'Sheet1 (2)'!C9">
      <xdr:nvSpPr>
        <xdr:cNvPr id="3096" name="TextBox 3095">
          <a:extLst>
            <a:ext uri="{FF2B5EF4-FFF2-40B4-BE49-F238E27FC236}">
              <a16:creationId xmlns:a16="http://schemas.microsoft.com/office/drawing/2014/main" id="{65CF415C-100B-BBE3-F156-AE735E206E58}"/>
            </a:ext>
          </a:extLst>
        </xdr:cNvPr>
        <xdr:cNvSpPr txBox="1"/>
      </xdr:nvSpPr>
      <xdr:spPr>
        <a:xfrm>
          <a:off x="10848975" y="2505075"/>
          <a:ext cx="10624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03F4A004-22FE-4BC4-9F0E-725BAEF05EF6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Cole Palmer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twoCellAnchor>
    <xdr:from>
      <xdr:col>8</xdr:col>
      <xdr:colOff>438151</xdr:colOff>
      <xdr:row>16</xdr:row>
      <xdr:rowOff>19050</xdr:rowOff>
    </xdr:from>
    <xdr:to>
      <xdr:col>14</xdr:col>
      <xdr:colOff>371475</xdr:colOff>
      <xdr:row>28</xdr:row>
      <xdr:rowOff>152400</xdr:rowOff>
    </xdr:to>
    <xdr:sp macro="" textlink="">
      <xdr:nvSpPr>
        <xdr:cNvPr id="3103" name="Rectangle: Rounded Corners 3102">
          <a:extLst>
            <a:ext uri="{FF2B5EF4-FFF2-40B4-BE49-F238E27FC236}">
              <a16:creationId xmlns:a16="http://schemas.microsoft.com/office/drawing/2014/main" id="{C2E72D92-2469-AC67-3CF3-B16F503DB533}"/>
            </a:ext>
          </a:extLst>
        </xdr:cNvPr>
        <xdr:cNvSpPr/>
      </xdr:nvSpPr>
      <xdr:spPr>
        <a:xfrm>
          <a:off x="5314951" y="3067050"/>
          <a:ext cx="3590924" cy="241935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590551</xdr:colOff>
      <xdr:row>15</xdr:row>
      <xdr:rowOff>142875</xdr:rowOff>
    </xdr:from>
    <xdr:to>
      <xdr:col>20</xdr:col>
      <xdr:colOff>276225</xdr:colOff>
      <xdr:row>28</xdr:row>
      <xdr:rowOff>104775</xdr:rowOff>
    </xdr:to>
    <xdr:sp macro="" textlink="">
      <xdr:nvSpPr>
        <xdr:cNvPr id="3104" name="Rectangle: Rounded Corners 3103">
          <a:extLst>
            <a:ext uri="{FF2B5EF4-FFF2-40B4-BE49-F238E27FC236}">
              <a16:creationId xmlns:a16="http://schemas.microsoft.com/office/drawing/2014/main" id="{1BA96B89-1457-BAE6-3F95-4D3B3F988389}"/>
            </a:ext>
          </a:extLst>
        </xdr:cNvPr>
        <xdr:cNvSpPr/>
      </xdr:nvSpPr>
      <xdr:spPr>
        <a:xfrm>
          <a:off x="9124951" y="3000375"/>
          <a:ext cx="3343274" cy="243840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266700</xdr:colOff>
      <xdr:row>24</xdr:row>
      <xdr:rowOff>28575</xdr:rowOff>
    </xdr:from>
    <xdr:to>
      <xdr:col>7</xdr:col>
      <xdr:colOff>552450</xdr:colOff>
      <xdr:row>34</xdr:row>
      <xdr:rowOff>47625</xdr:rowOff>
    </xdr:to>
    <xdr:graphicFrame macro="">
      <xdr:nvGraphicFramePr>
        <xdr:cNvPr id="3105" name="Chart 3104">
          <a:extLst>
            <a:ext uri="{FF2B5EF4-FFF2-40B4-BE49-F238E27FC236}">
              <a16:creationId xmlns:a16="http://schemas.microsoft.com/office/drawing/2014/main" id="{9EE93B5D-B8CC-42E0-BCE7-29C873F70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314325</xdr:colOff>
      <xdr:row>22</xdr:row>
      <xdr:rowOff>85726</xdr:rowOff>
    </xdr:from>
    <xdr:ext cx="2409825" cy="380873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D418A9D8-623E-43AA-BF1A-CC7732F1986A}"/>
            </a:ext>
          </a:extLst>
        </xdr:cNvPr>
        <xdr:cNvSpPr txBox="1"/>
      </xdr:nvSpPr>
      <xdr:spPr>
        <a:xfrm>
          <a:off x="2143125" y="4276726"/>
          <a:ext cx="2409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Assist Ranking</a:t>
          </a:r>
        </a:p>
      </xdr:txBody>
    </xdr:sp>
    <xdr:clientData/>
  </xdr:oneCellAnchor>
  <xdr:twoCellAnchor>
    <xdr:from>
      <xdr:col>3</xdr:col>
      <xdr:colOff>219075</xdr:colOff>
      <xdr:row>23</xdr:row>
      <xdr:rowOff>47625</xdr:rowOff>
    </xdr:from>
    <xdr:to>
      <xdr:col>3</xdr:col>
      <xdr:colOff>342900</xdr:colOff>
      <xdr:row>23</xdr:row>
      <xdr:rowOff>171450</xdr:rowOff>
    </xdr:to>
    <xdr:sp macro="" textlink="">
      <xdr:nvSpPr>
        <xdr:cNvPr id="3107" name="Oval 3106">
          <a:extLst>
            <a:ext uri="{FF2B5EF4-FFF2-40B4-BE49-F238E27FC236}">
              <a16:creationId xmlns:a16="http://schemas.microsoft.com/office/drawing/2014/main" id="{120C3174-85F7-4A82-AC4C-DC41998EEAF8}"/>
            </a:ext>
          </a:extLst>
        </xdr:cNvPr>
        <xdr:cNvSpPr/>
      </xdr:nvSpPr>
      <xdr:spPr>
        <a:xfrm>
          <a:off x="2047875" y="442912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461961</xdr:colOff>
      <xdr:row>18</xdr:row>
      <xdr:rowOff>161925</xdr:rowOff>
    </xdr:from>
    <xdr:to>
      <xdr:col>14</xdr:col>
      <xdr:colOff>276224</xdr:colOff>
      <xdr:row>28</xdr:row>
      <xdr:rowOff>38099</xdr:rowOff>
    </xdr:to>
    <xdr:graphicFrame macro="">
      <xdr:nvGraphicFramePr>
        <xdr:cNvPr id="3108" name="Chart 3107">
          <a:extLst>
            <a:ext uri="{FF2B5EF4-FFF2-40B4-BE49-F238E27FC236}">
              <a16:creationId xmlns:a16="http://schemas.microsoft.com/office/drawing/2014/main" id="{FAE6C3FD-D970-449F-A77F-21CC5E48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9</xdr:col>
      <xdr:colOff>171449</xdr:colOff>
      <xdr:row>16</xdr:row>
      <xdr:rowOff>57151</xdr:rowOff>
    </xdr:from>
    <xdr:ext cx="3171825" cy="361637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94945823-0C52-BA0E-4423-71D9B533F490}"/>
            </a:ext>
          </a:extLst>
        </xdr:cNvPr>
        <xdr:cNvSpPr txBox="1"/>
      </xdr:nvSpPr>
      <xdr:spPr>
        <a:xfrm>
          <a:off x="5657849" y="3105151"/>
          <a:ext cx="3171825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Age vs. Goals Scored Correlation</a:t>
          </a:r>
        </a:p>
      </xdr:txBody>
    </xdr:sp>
    <xdr:clientData/>
  </xdr:oneCellAnchor>
  <xdr:twoCellAnchor>
    <xdr:from>
      <xdr:col>9</xdr:col>
      <xdr:colOff>76200</xdr:colOff>
      <xdr:row>16</xdr:row>
      <xdr:rowOff>180975</xdr:rowOff>
    </xdr:from>
    <xdr:to>
      <xdr:col>9</xdr:col>
      <xdr:colOff>200025</xdr:colOff>
      <xdr:row>17</xdr:row>
      <xdr:rowOff>114300</xdr:rowOff>
    </xdr:to>
    <xdr:sp macro="" textlink="">
      <xdr:nvSpPr>
        <xdr:cNvPr id="3110" name="Oval 3109">
          <a:extLst>
            <a:ext uri="{FF2B5EF4-FFF2-40B4-BE49-F238E27FC236}">
              <a16:creationId xmlns:a16="http://schemas.microsoft.com/office/drawing/2014/main" id="{93335CF6-5C46-CAFE-966C-4869D75A5605}"/>
            </a:ext>
          </a:extLst>
        </xdr:cNvPr>
        <xdr:cNvSpPr/>
      </xdr:nvSpPr>
      <xdr:spPr>
        <a:xfrm>
          <a:off x="5562600" y="322897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114299</xdr:colOff>
      <xdr:row>29</xdr:row>
      <xdr:rowOff>114301</xdr:rowOff>
    </xdr:from>
    <xdr:ext cx="3171825" cy="361637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3F6367A1-5FC0-7868-7A67-8B9AB3FBAA06}"/>
            </a:ext>
          </a:extLst>
        </xdr:cNvPr>
        <xdr:cNvSpPr txBox="1"/>
      </xdr:nvSpPr>
      <xdr:spPr>
        <a:xfrm>
          <a:off x="5600699" y="5638801"/>
          <a:ext cx="3171825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Summary</a:t>
          </a:r>
        </a:p>
      </xdr:txBody>
    </xdr:sp>
    <xdr:clientData/>
  </xdr:oneCellAnchor>
  <xdr:twoCellAnchor>
    <xdr:from>
      <xdr:col>9</xdr:col>
      <xdr:colOff>19050</xdr:colOff>
      <xdr:row>30</xdr:row>
      <xdr:rowOff>47625</xdr:rowOff>
    </xdr:from>
    <xdr:to>
      <xdr:col>9</xdr:col>
      <xdr:colOff>142875</xdr:colOff>
      <xdr:row>30</xdr:row>
      <xdr:rowOff>171450</xdr:rowOff>
    </xdr:to>
    <xdr:sp macro="" textlink="">
      <xdr:nvSpPr>
        <xdr:cNvPr id="3112" name="Oval 3111">
          <a:extLst>
            <a:ext uri="{FF2B5EF4-FFF2-40B4-BE49-F238E27FC236}">
              <a16:creationId xmlns:a16="http://schemas.microsoft.com/office/drawing/2014/main" id="{94A4AD9D-0127-1C2A-6283-9A9E8BDA777E}"/>
            </a:ext>
          </a:extLst>
        </xdr:cNvPr>
        <xdr:cNvSpPr/>
      </xdr:nvSpPr>
      <xdr:spPr>
        <a:xfrm>
          <a:off x="5505450" y="576262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295275</xdr:colOff>
      <xdr:row>31</xdr:row>
      <xdr:rowOff>152400</xdr:rowOff>
    </xdr:from>
    <xdr:to>
      <xdr:col>9</xdr:col>
      <xdr:colOff>381000</xdr:colOff>
      <xdr:row>32</xdr:row>
      <xdr:rowOff>47625</xdr:rowOff>
    </xdr:to>
    <xdr:sp macro="" textlink="">
      <xdr:nvSpPr>
        <xdr:cNvPr id="3113" name="Oval 3112">
          <a:extLst>
            <a:ext uri="{FF2B5EF4-FFF2-40B4-BE49-F238E27FC236}">
              <a16:creationId xmlns:a16="http://schemas.microsoft.com/office/drawing/2014/main" id="{28256377-7FA4-B84F-F584-A2B6EFCAFD40}"/>
            </a:ext>
          </a:extLst>
        </xdr:cNvPr>
        <xdr:cNvSpPr/>
      </xdr:nvSpPr>
      <xdr:spPr>
        <a:xfrm>
          <a:off x="5781675" y="6057900"/>
          <a:ext cx="85725" cy="857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333374</xdr:colOff>
      <xdr:row>30</xdr:row>
      <xdr:rowOff>180976</xdr:rowOff>
    </xdr:from>
    <xdr:ext cx="6810376" cy="303929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DB657C0A-449C-64FC-1C0A-379BE1147572}"/>
            </a:ext>
          </a:extLst>
        </xdr:cNvPr>
        <xdr:cNvSpPr txBox="1"/>
      </xdr:nvSpPr>
      <xdr:spPr>
        <a:xfrm>
          <a:off x="5819774" y="5895976"/>
          <a:ext cx="681037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Cole Palmer dominates the offensive actions for chelsea FC for the season</a:t>
          </a:r>
        </a:p>
      </xdr:txBody>
    </xdr:sp>
    <xdr:clientData/>
  </xdr:oneCellAnchor>
  <xdr:twoCellAnchor>
    <xdr:from>
      <xdr:col>9</xdr:col>
      <xdr:colOff>295275</xdr:colOff>
      <xdr:row>32</xdr:row>
      <xdr:rowOff>152400</xdr:rowOff>
    </xdr:from>
    <xdr:to>
      <xdr:col>9</xdr:col>
      <xdr:colOff>381000</xdr:colOff>
      <xdr:row>33</xdr:row>
      <xdr:rowOff>47625</xdr:rowOff>
    </xdr:to>
    <xdr:sp macro="" textlink="">
      <xdr:nvSpPr>
        <xdr:cNvPr id="3115" name="Oval 3114">
          <a:extLst>
            <a:ext uri="{FF2B5EF4-FFF2-40B4-BE49-F238E27FC236}">
              <a16:creationId xmlns:a16="http://schemas.microsoft.com/office/drawing/2014/main" id="{0FCDA4AC-9339-5790-75EC-F3AB22BF9134}"/>
            </a:ext>
          </a:extLst>
        </xdr:cNvPr>
        <xdr:cNvSpPr/>
      </xdr:nvSpPr>
      <xdr:spPr>
        <a:xfrm>
          <a:off x="5781675" y="6248400"/>
          <a:ext cx="85725" cy="857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342899</xdr:colOff>
      <xdr:row>32</xdr:row>
      <xdr:rowOff>38101</xdr:rowOff>
    </xdr:from>
    <xdr:ext cx="6810376" cy="303929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23A381DD-9FD5-DA96-6A04-5443CF4F67EC}"/>
            </a:ext>
          </a:extLst>
        </xdr:cNvPr>
        <xdr:cNvSpPr txBox="1"/>
      </xdr:nvSpPr>
      <xdr:spPr>
        <a:xfrm>
          <a:off x="5829299" y="6134101"/>
          <a:ext cx="681037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 scorers for Chelsea fc fall within the age range of 20-25 </a:t>
          </a:r>
        </a:p>
      </xdr:txBody>
    </xdr:sp>
    <xdr:clientData/>
  </xdr:oneCellAnchor>
  <xdr:oneCellAnchor>
    <xdr:from>
      <xdr:col>15</xdr:col>
      <xdr:colOff>495299</xdr:colOff>
      <xdr:row>15</xdr:row>
      <xdr:rowOff>171451</xdr:rowOff>
    </xdr:from>
    <xdr:ext cx="3171825" cy="361637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D80CC9CC-54BE-BE67-B518-6D1DF83730A4}"/>
            </a:ext>
          </a:extLst>
        </xdr:cNvPr>
        <xdr:cNvSpPr txBox="1"/>
      </xdr:nvSpPr>
      <xdr:spPr>
        <a:xfrm>
          <a:off x="9639299" y="3028951"/>
          <a:ext cx="3171825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 Progressive Passes </a:t>
          </a:r>
        </a:p>
      </xdr:txBody>
    </xdr:sp>
    <xdr:clientData/>
  </xdr:oneCellAnchor>
  <xdr:twoCellAnchor>
    <xdr:from>
      <xdr:col>15</xdr:col>
      <xdr:colOff>400050</xdr:colOff>
      <xdr:row>16</xdr:row>
      <xdr:rowOff>104775</xdr:rowOff>
    </xdr:from>
    <xdr:to>
      <xdr:col>15</xdr:col>
      <xdr:colOff>523875</xdr:colOff>
      <xdr:row>17</xdr:row>
      <xdr:rowOff>38100</xdr:rowOff>
    </xdr:to>
    <xdr:sp macro="" textlink="">
      <xdr:nvSpPr>
        <xdr:cNvPr id="3118" name="Oval 3117">
          <a:extLst>
            <a:ext uri="{FF2B5EF4-FFF2-40B4-BE49-F238E27FC236}">
              <a16:creationId xmlns:a16="http://schemas.microsoft.com/office/drawing/2014/main" id="{14A43EAE-2AFC-7C65-09D6-D293C845E754}"/>
            </a:ext>
          </a:extLst>
        </xdr:cNvPr>
        <xdr:cNvSpPr/>
      </xdr:nvSpPr>
      <xdr:spPr>
        <a:xfrm>
          <a:off x="9544050" y="315277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142874</xdr:colOff>
      <xdr:row>17</xdr:row>
      <xdr:rowOff>180976</xdr:rowOff>
    </xdr:from>
    <xdr:to>
      <xdr:col>20</xdr:col>
      <xdr:colOff>66675</xdr:colOff>
      <xdr:row>28</xdr:row>
      <xdr:rowOff>47626</xdr:rowOff>
    </xdr:to>
    <xdr:graphicFrame macro="">
      <xdr:nvGraphicFramePr>
        <xdr:cNvPr id="3119" name="Chart 3118">
          <a:extLst>
            <a:ext uri="{FF2B5EF4-FFF2-40B4-BE49-F238E27FC236}">
              <a16:creationId xmlns:a16="http://schemas.microsoft.com/office/drawing/2014/main" id="{28884DBC-C79D-4A7F-BE77-F7AA2C40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18</xdr:col>
      <xdr:colOff>381003</xdr:colOff>
      <xdr:row>4</xdr:row>
      <xdr:rowOff>95248</xdr:rowOff>
    </xdr:from>
    <xdr:ext cx="927370" cy="303929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C0F16CC0-8D43-4C64-80FB-478D4731B9EE}"/>
            </a:ext>
          </a:extLst>
        </xdr:cNvPr>
        <xdr:cNvSpPr txBox="1"/>
      </xdr:nvSpPr>
      <xdr:spPr>
        <a:xfrm>
          <a:off x="11353803" y="857248"/>
          <a:ext cx="9273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Red Cards</a:t>
          </a:r>
        </a:p>
      </xdr:txBody>
    </xdr:sp>
    <xdr:clientData/>
  </xdr:oneCellAnchor>
  <xdr:oneCellAnchor>
    <xdr:from>
      <xdr:col>19</xdr:col>
      <xdr:colOff>66678</xdr:colOff>
      <xdr:row>6</xdr:row>
      <xdr:rowOff>19047</xdr:rowOff>
    </xdr:from>
    <xdr:ext cx="400050" cy="477054"/>
    <xdr:sp macro="" textlink="Sheet1!S7">
      <xdr:nvSpPr>
        <xdr:cNvPr id="3128" name="TextBox 3127">
          <a:extLst>
            <a:ext uri="{FF2B5EF4-FFF2-40B4-BE49-F238E27FC236}">
              <a16:creationId xmlns:a16="http://schemas.microsoft.com/office/drawing/2014/main" id="{6D123697-FC56-41CA-BA07-F418D5043F82}"/>
            </a:ext>
          </a:extLst>
        </xdr:cNvPr>
        <xdr:cNvSpPr txBox="1"/>
      </xdr:nvSpPr>
      <xdr:spPr>
        <a:xfrm>
          <a:off x="11649078" y="1162047"/>
          <a:ext cx="400050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1DD50600-734A-4080-8C4C-419B7A2A93FB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21</xdr:col>
      <xdr:colOff>9525</xdr:colOff>
      <xdr:row>38</xdr:row>
      <xdr:rowOff>76200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B04F51E-D96C-42EC-97EF-D8471AF95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575" y="0"/>
          <a:ext cx="12782550" cy="7315200"/>
        </a:xfrm>
        <a:prstGeom prst="rect">
          <a:avLst/>
        </a:prstGeom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</xdr:col>
      <xdr:colOff>133349</xdr:colOff>
      <xdr:row>9</xdr:row>
      <xdr:rowOff>19050</xdr:rowOff>
    </xdr:from>
    <xdr:to>
      <xdr:col>8</xdr:col>
      <xdr:colOff>590550</xdr:colOff>
      <xdr:row>21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615F600-FBC8-4EDE-AAB0-BFB638C10C2A}"/>
            </a:ext>
          </a:extLst>
        </xdr:cNvPr>
        <xdr:cNvSpPr/>
      </xdr:nvSpPr>
      <xdr:spPr>
        <a:xfrm>
          <a:off x="1352549" y="1733550"/>
          <a:ext cx="4114801" cy="234315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285750</xdr:colOff>
      <xdr:row>3</xdr:row>
      <xdr:rowOff>19050</xdr:rowOff>
    </xdr:from>
    <xdr:to>
      <xdr:col>1</xdr:col>
      <xdr:colOff>447675</xdr:colOff>
      <xdr:row>34</xdr:row>
      <xdr:rowOff>152399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9142136-1B72-4820-957C-D2B61E7CF7BA}"/>
            </a:ext>
          </a:extLst>
        </xdr:cNvPr>
        <xdr:cNvSpPr/>
      </xdr:nvSpPr>
      <xdr:spPr>
        <a:xfrm>
          <a:off x="285750" y="590550"/>
          <a:ext cx="771525" cy="6038849"/>
        </a:xfrm>
        <a:prstGeom prst="roundRect">
          <a:avLst/>
        </a:prstGeom>
        <a:gradFill flip="none" rotWithShape="1">
          <a:gsLst>
            <a:gs pos="100000">
              <a:schemeClr val="accent1">
                <a:lumMod val="0"/>
                <a:lumOff val="100000"/>
                <a:alpha val="70000"/>
              </a:schemeClr>
            </a:gs>
            <a:gs pos="56000">
              <a:schemeClr val="accent1">
                <a:lumMod val="0"/>
                <a:lumOff val="100000"/>
                <a:alpha val="70000"/>
              </a:schemeClr>
            </a:gs>
            <a:gs pos="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lt1">
                <a:alpha val="1000"/>
              </a:schemeClr>
            </a:solidFill>
          </a:endParaRPr>
        </a:p>
      </xdr:txBody>
    </xdr:sp>
    <xdr:clientData/>
  </xdr:twoCellAnchor>
  <xdr:twoCellAnchor>
    <xdr:from>
      <xdr:col>9</xdr:col>
      <xdr:colOff>123828</xdr:colOff>
      <xdr:row>3</xdr:row>
      <xdr:rowOff>104773</xdr:rowOff>
    </xdr:from>
    <xdr:to>
      <xdr:col>11</xdr:col>
      <xdr:colOff>114303</xdr:colOff>
      <xdr:row>8</xdr:row>
      <xdr:rowOff>85722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E7B6461-5C2F-4D80-A385-F0D87ACF63C9}"/>
            </a:ext>
          </a:extLst>
        </xdr:cNvPr>
        <xdr:cNvSpPr/>
      </xdr:nvSpPr>
      <xdr:spPr>
        <a:xfrm rot="16200000">
          <a:off x="5748341" y="53816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552449</xdr:colOff>
      <xdr:row>9</xdr:row>
      <xdr:rowOff>161923</xdr:rowOff>
    </xdr:from>
    <xdr:to>
      <xdr:col>29</xdr:col>
      <xdr:colOff>238124</xdr:colOff>
      <xdr:row>20</xdr:row>
      <xdr:rowOff>19048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812F259-21E8-47A4-A366-97B18E4825B1}"/>
            </a:ext>
          </a:extLst>
        </xdr:cNvPr>
        <xdr:cNvSpPr/>
      </xdr:nvSpPr>
      <xdr:spPr>
        <a:xfrm>
          <a:off x="15182849" y="1876423"/>
          <a:ext cx="2733675" cy="195262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95251</xdr:colOff>
      <xdr:row>22</xdr:row>
      <xdr:rowOff>38100</xdr:rowOff>
    </xdr:from>
    <xdr:to>
      <xdr:col>8</xdr:col>
      <xdr:colOff>9525</xdr:colOff>
      <xdr:row>34</xdr:row>
      <xdr:rowOff>180975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3845BCA-10E1-481E-9CAE-EE8B4A9E4BC6}"/>
            </a:ext>
          </a:extLst>
        </xdr:cNvPr>
        <xdr:cNvSpPr/>
      </xdr:nvSpPr>
      <xdr:spPr>
        <a:xfrm>
          <a:off x="1314451" y="4229100"/>
          <a:ext cx="3571874" cy="24288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361951</xdr:colOff>
      <xdr:row>1</xdr:row>
      <xdr:rowOff>133350</xdr:rowOff>
    </xdr:from>
    <xdr:to>
      <xdr:col>4</xdr:col>
      <xdr:colOff>451257</xdr:colOff>
      <xdr:row>9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6DFFF5-08CA-498C-A6B5-E703245F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323850"/>
          <a:ext cx="1918106" cy="1438275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2</xdr:row>
      <xdr:rowOff>38100</xdr:rowOff>
    </xdr:from>
    <xdr:ext cx="2514600" cy="13619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34F9FEB-2352-4646-9F8F-97BAC0A6DD1B}"/>
            </a:ext>
          </a:extLst>
        </xdr:cNvPr>
        <xdr:cNvSpPr txBox="1"/>
      </xdr:nvSpPr>
      <xdr:spPr>
        <a:xfrm>
          <a:off x="2581275" y="419100"/>
          <a:ext cx="2514600" cy="1361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Chelsea Players</a:t>
          </a:r>
        </a:p>
        <a:p>
          <a:r>
            <a:rPr lang="en-US" sz="22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2024/2025 Analysis</a:t>
          </a:r>
        </a:p>
      </xdr:txBody>
    </xdr:sp>
    <xdr:clientData/>
  </xdr:oneCellAnchor>
  <xdr:twoCellAnchor>
    <xdr:from>
      <xdr:col>9</xdr:col>
      <xdr:colOff>123828</xdr:colOff>
      <xdr:row>5</xdr:row>
      <xdr:rowOff>190497</xdr:rowOff>
    </xdr:from>
    <xdr:to>
      <xdr:col>11</xdr:col>
      <xdr:colOff>114303</xdr:colOff>
      <xdr:row>5</xdr:row>
      <xdr:rowOff>190497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DD0EA21-0BCD-43F4-A516-D74540FF42C1}"/>
            </a:ext>
          </a:extLst>
        </xdr:cNvPr>
        <xdr:cNvCxnSpPr>
          <a:stCxn id="6" idx="0"/>
          <a:endCxn id="6" idx="2"/>
        </xdr:cNvCxnSpPr>
      </xdr:nvCxnSpPr>
      <xdr:spPr>
        <a:xfrm>
          <a:off x="5610228" y="114299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190500</xdr:colOff>
      <xdr:row>4</xdr:row>
      <xdr:rowOff>38100</xdr:rowOff>
    </xdr:from>
    <xdr:ext cx="1123000" cy="30392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090B864-C669-4FAE-84E8-AD085F9DEF1C}"/>
            </a:ext>
          </a:extLst>
        </xdr:cNvPr>
        <xdr:cNvSpPr txBox="1"/>
      </xdr:nvSpPr>
      <xdr:spPr>
        <a:xfrm>
          <a:off x="5676900" y="800100"/>
          <a:ext cx="112300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Players</a:t>
          </a:r>
        </a:p>
      </xdr:txBody>
    </xdr:sp>
    <xdr:clientData/>
  </xdr:oneCellAnchor>
  <xdr:twoCellAnchor>
    <xdr:from>
      <xdr:col>11</xdr:col>
      <xdr:colOff>297659</xdr:colOff>
      <xdr:row>3</xdr:row>
      <xdr:rowOff>114298</xdr:rowOff>
    </xdr:from>
    <xdr:to>
      <xdr:col>13</xdr:col>
      <xdr:colOff>288134</xdr:colOff>
      <xdr:row>8</xdr:row>
      <xdr:rowOff>95247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AC8670C-21F2-4436-8576-5E5B62F5EE47}"/>
            </a:ext>
          </a:extLst>
        </xdr:cNvPr>
        <xdr:cNvSpPr/>
      </xdr:nvSpPr>
      <xdr:spPr>
        <a:xfrm rot="16200000">
          <a:off x="7141372" y="54768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297659</xdr:colOff>
      <xdr:row>6</xdr:row>
      <xdr:rowOff>9522</xdr:rowOff>
    </xdr:from>
    <xdr:to>
      <xdr:col>13</xdr:col>
      <xdr:colOff>288134</xdr:colOff>
      <xdr:row>6</xdr:row>
      <xdr:rowOff>9522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45FFA40-636D-4003-A741-02429DFCBEA6}"/>
            </a:ext>
          </a:extLst>
        </xdr:cNvPr>
        <xdr:cNvCxnSpPr>
          <a:stCxn id="13" idx="0"/>
          <a:endCxn id="13" idx="2"/>
        </xdr:cNvCxnSpPr>
      </xdr:nvCxnSpPr>
      <xdr:spPr>
        <a:xfrm>
          <a:off x="7003259" y="115252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314325</xdr:colOff>
      <xdr:row>4</xdr:row>
      <xdr:rowOff>47626</xdr:rowOff>
    </xdr:from>
    <xdr:ext cx="1133002" cy="30392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C4DA3DE-E088-422D-81E1-65A019E6FC8A}"/>
            </a:ext>
          </a:extLst>
        </xdr:cNvPr>
        <xdr:cNvSpPr txBox="1"/>
      </xdr:nvSpPr>
      <xdr:spPr>
        <a:xfrm>
          <a:off x="7019925" y="809626"/>
          <a:ext cx="1133002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Goals Scored</a:t>
          </a:r>
        </a:p>
      </xdr:txBody>
    </xdr:sp>
    <xdr:clientData/>
  </xdr:oneCellAnchor>
  <xdr:twoCellAnchor>
    <xdr:from>
      <xdr:col>13</xdr:col>
      <xdr:colOff>471490</xdr:colOff>
      <xdr:row>3</xdr:row>
      <xdr:rowOff>123823</xdr:rowOff>
    </xdr:from>
    <xdr:to>
      <xdr:col>15</xdr:col>
      <xdr:colOff>461965</xdr:colOff>
      <xdr:row>8</xdr:row>
      <xdr:rowOff>104772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F29C7A-A0F1-4404-961E-DC9582D17253}"/>
            </a:ext>
          </a:extLst>
        </xdr:cNvPr>
        <xdr:cNvSpPr/>
      </xdr:nvSpPr>
      <xdr:spPr>
        <a:xfrm rot="16200000">
          <a:off x="8534403" y="557210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471490</xdr:colOff>
      <xdr:row>6</xdr:row>
      <xdr:rowOff>19047</xdr:rowOff>
    </xdr:from>
    <xdr:to>
      <xdr:col>15</xdr:col>
      <xdr:colOff>461965</xdr:colOff>
      <xdr:row>6</xdr:row>
      <xdr:rowOff>19047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E4D9C14-3B79-45DD-AE0C-280C48E38BA6}"/>
            </a:ext>
          </a:extLst>
        </xdr:cNvPr>
        <xdr:cNvCxnSpPr>
          <a:stCxn id="16" idx="0"/>
          <a:endCxn id="16" idx="2"/>
        </xdr:cNvCxnSpPr>
      </xdr:nvCxnSpPr>
      <xdr:spPr>
        <a:xfrm>
          <a:off x="8396290" y="1162047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476250</xdr:colOff>
      <xdr:row>4</xdr:row>
      <xdr:rowOff>57150</xdr:rowOff>
    </xdr:from>
    <xdr:ext cx="1119153" cy="30392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4FBD822-E5B8-4921-8006-27EDBDA2836E}"/>
            </a:ext>
          </a:extLst>
        </xdr:cNvPr>
        <xdr:cNvSpPr txBox="1"/>
      </xdr:nvSpPr>
      <xdr:spPr>
        <a:xfrm>
          <a:off x="8401050" y="819150"/>
          <a:ext cx="1119153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Average Age</a:t>
          </a:r>
        </a:p>
      </xdr:txBody>
    </xdr:sp>
    <xdr:clientData/>
  </xdr:oneCellAnchor>
  <xdr:twoCellAnchor>
    <xdr:from>
      <xdr:col>16</xdr:col>
      <xdr:colOff>35721</xdr:colOff>
      <xdr:row>3</xdr:row>
      <xdr:rowOff>133348</xdr:rowOff>
    </xdr:from>
    <xdr:to>
      <xdr:col>18</xdr:col>
      <xdr:colOff>26196</xdr:colOff>
      <xdr:row>8</xdr:row>
      <xdr:rowOff>114297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F88A5DF-3A98-4F4C-A9E2-7FEF326C83F7}"/>
            </a:ext>
          </a:extLst>
        </xdr:cNvPr>
        <xdr:cNvSpPr/>
      </xdr:nvSpPr>
      <xdr:spPr>
        <a:xfrm rot="16200000">
          <a:off x="9927434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35721</xdr:colOff>
      <xdr:row>6</xdr:row>
      <xdr:rowOff>28572</xdr:rowOff>
    </xdr:from>
    <xdr:to>
      <xdr:col>18</xdr:col>
      <xdr:colOff>26196</xdr:colOff>
      <xdr:row>6</xdr:row>
      <xdr:rowOff>28572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E55258B-040C-422E-9260-03EAA79FAAD2}"/>
            </a:ext>
          </a:extLst>
        </xdr:cNvPr>
        <xdr:cNvCxnSpPr>
          <a:stCxn id="19" idx="0"/>
          <a:endCxn id="19" idx="2"/>
        </xdr:cNvCxnSpPr>
      </xdr:nvCxnSpPr>
      <xdr:spPr>
        <a:xfrm>
          <a:off x="9789321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76200</xdr:colOff>
      <xdr:row>4</xdr:row>
      <xdr:rowOff>57150</xdr:rowOff>
    </xdr:from>
    <xdr:ext cx="969176" cy="30392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B0FC1D-6B83-4020-BE3D-8E3B219E533F}"/>
            </a:ext>
          </a:extLst>
        </xdr:cNvPr>
        <xdr:cNvSpPr txBox="1"/>
      </xdr:nvSpPr>
      <xdr:spPr>
        <a:xfrm>
          <a:off x="9829800" y="819150"/>
          <a:ext cx="96917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Nation</a:t>
          </a:r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twoCellAnchor>
    <xdr:from>
      <xdr:col>18</xdr:col>
      <xdr:colOff>209553</xdr:colOff>
      <xdr:row>3</xdr:row>
      <xdr:rowOff>133348</xdr:rowOff>
    </xdr:from>
    <xdr:to>
      <xdr:col>20</xdr:col>
      <xdr:colOff>200028</xdr:colOff>
      <xdr:row>8</xdr:row>
      <xdr:rowOff>114297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900E4BE-ED3D-47AA-B42A-C92ED59A8E0C}"/>
            </a:ext>
          </a:extLst>
        </xdr:cNvPr>
        <xdr:cNvSpPr/>
      </xdr:nvSpPr>
      <xdr:spPr>
        <a:xfrm rot="16200000">
          <a:off x="11320466" y="566735"/>
          <a:ext cx="933449" cy="120967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209553</xdr:colOff>
      <xdr:row>6</xdr:row>
      <xdr:rowOff>28572</xdr:rowOff>
    </xdr:from>
    <xdr:to>
      <xdr:col>20</xdr:col>
      <xdr:colOff>200028</xdr:colOff>
      <xdr:row>6</xdr:row>
      <xdr:rowOff>28572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AF6886B-F1A8-46E7-9634-4990146A5D5F}"/>
            </a:ext>
          </a:extLst>
        </xdr:cNvPr>
        <xdr:cNvCxnSpPr>
          <a:stCxn id="22" idx="0"/>
          <a:endCxn id="22" idx="2"/>
        </xdr:cNvCxnSpPr>
      </xdr:nvCxnSpPr>
      <xdr:spPr>
        <a:xfrm>
          <a:off x="11182353" y="1171572"/>
          <a:ext cx="12096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495299</xdr:colOff>
      <xdr:row>5</xdr:row>
      <xdr:rowOff>161924</xdr:rowOff>
    </xdr:from>
    <xdr:ext cx="571501" cy="477054"/>
    <xdr:sp macro="" textlink="Sheet1!A3">
      <xdr:nvSpPr>
        <xdr:cNvPr id="25" name="TextBox 24">
          <a:extLst>
            <a:ext uri="{FF2B5EF4-FFF2-40B4-BE49-F238E27FC236}">
              <a16:creationId xmlns:a16="http://schemas.microsoft.com/office/drawing/2014/main" id="{CDB0952D-84E5-4275-BBFB-BDCD131F181E}"/>
            </a:ext>
          </a:extLst>
        </xdr:cNvPr>
        <xdr:cNvSpPr txBox="1"/>
      </xdr:nvSpPr>
      <xdr:spPr>
        <a:xfrm>
          <a:off x="598169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0863CB-1B3F-45FB-AFFD-EF762123F734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37</a:t>
          </a:fld>
          <a:endParaRPr lang="en-US" sz="2000" b="1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oneCellAnchor>
    <xdr:from>
      <xdr:col>4</xdr:col>
      <xdr:colOff>238126</xdr:colOff>
      <xdr:row>9</xdr:row>
      <xdr:rowOff>114301</xdr:rowOff>
    </xdr:from>
    <xdr:ext cx="1619250" cy="3808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48D307F-F55B-42F6-BB20-2AA17534325B}"/>
            </a:ext>
          </a:extLst>
        </xdr:cNvPr>
        <xdr:cNvSpPr txBox="1"/>
      </xdr:nvSpPr>
      <xdr:spPr>
        <a:xfrm>
          <a:off x="2676526" y="1828801"/>
          <a:ext cx="1619250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Blocks</a:t>
          </a:r>
        </a:p>
      </xdr:txBody>
    </xdr:sp>
    <xdr:clientData/>
  </xdr:oneCellAnchor>
  <xdr:oneCellAnchor>
    <xdr:from>
      <xdr:col>12</xdr:col>
      <xdr:colOff>19049</xdr:colOff>
      <xdr:row>5</xdr:row>
      <xdr:rowOff>161924</xdr:rowOff>
    </xdr:from>
    <xdr:ext cx="571501" cy="477054"/>
    <xdr:sp macro="" textlink="Sheet1!F3">
      <xdr:nvSpPr>
        <xdr:cNvPr id="28" name="TextBox 27">
          <a:extLst>
            <a:ext uri="{FF2B5EF4-FFF2-40B4-BE49-F238E27FC236}">
              <a16:creationId xmlns:a16="http://schemas.microsoft.com/office/drawing/2014/main" id="{114E2F5E-10BD-4406-A0AE-66D4AC3034E7}"/>
            </a:ext>
          </a:extLst>
        </xdr:cNvPr>
        <xdr:cNvSpPr txBox="1"/>
      </xdr:nvSpPr>
      <xdr:spPr>
        <a:xfrm>
          <a:off x="7334249" y="11144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F4536AB-2A57-4DFA-ADEE-231033B76FDD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86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14</xdr:col>
      <xdr:colOff>85724</xdr:colOff>
      <xdr:row>5</xdr:row>
      <xdr:rowOff>171449</xdr:rowOff>
    </xdr:from>
    <xdr:ext cx="838201" cy="477054"/>
    <xdr:sp macro="" textlink="Sheet1!I3">
      <xdr:nvSpPr>
        <xdr:cNvPr id="29" name="TextBox 28">
          <a:extLst>
            <a:ext uri="{FF2B5EF4-FFF2-40B4-BE49-F238E27FC236}">
              <a16:creationId xmlns:a16="http://schemas.microsoft.com/office/drawing/2014/main" id="{62C22DEC-1B68-4412-940F-D240A81C2434}"/>
            </a:ext>
          </a:extLst>
        </xdr:cNvPr>
        <xdr:cNvSpPr txBox="1"/>
      </xdr:nvSpPr>
      <xdr:spPr>
        <a:xfrm>
          <a:off x="8620124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2F37CA6-BD2C-4023-B9C5-D20D6BF4AAA6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22.5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4</xdr:col>
      <xdr:colOff>114300</xdr:colOff>
      <xdr:row>10</xdr:row>
      <xdr:rowOff>66675</xdr:rowOff>
    </xdr:from>
    <xdr:to>
      <xdr:col>4</xdr:col>
      <xdr:colOff>238125</xdr:colOff>
      <xdr:row>11</xdr:row>
      <xdr:rowOff>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0439BFF-0367-407D-9FAD-9D38EDB147D4}"/>
            </a:ext>
          </a:extLst>
        </xdr:cNvPr>
        <xdr:cNvSpPr/>
      </xdr:nvSpPr>
      <xdr:spPr>
        <a:xfrm>
          <a:off x="2552700" y="197167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190499</xdr:colOff>
      <xdr:row>5</xdr:row>
      <xdr:rowOff>171449</xdr:rowOff>
    </xdr:from>
    <xdr:ext cx="838201" cy="477054"/>
    <xdr:sp macro="" textlink="Sheet1!R3">
      <xdr:nvSpPr>
        <xdr:cNvPr id="31" name="TextBox 30">
          <a:extLst>
            <a:ext uri="{FF2B5EF4-FFF2-40B4-BE49-F238E27FC236}">
              <a16:creationId xmlns:a16="http://schemas.microsoft.com/office/drawing/2014/main" id="{C66D186F-B074-4F51-8E44-280DA550ED22}"/>
            </a:ext>
          </a:extLst>
        </xdr:cNvPr>
        <xdr:cNvSpPr txBox="1"/>
      </xdr:nvSpPr>
      <xdr:spPr>
        <a:xfrm>
          <a:off x="9944099" y="1123949"/>
          <a:ext cx="8382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523E023-A9F8-4409-AF46-82DE2822B0EA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ENG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0</xdr:col>
      <xdr:colOff>533400</xdr:colOff>
      <xdr:row>8</xdr:row>
      <xdr:rowOff>47625</xdr:rowOff>
    </xdr:from>
    <xdr:to>
      <xdr:col>1</xdr:col>
      <xdr:colOff>123825</xdr:colOff>
      <xdr:row>9</xdr:row>
      <xdr:rowOff>57150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77FF44E0-1E0D-4519-B9CA-A2CAFE30EEF6}"/>
            </a:ext>
          </a:extLst>
        </xdr:cNvPr>
        <xdr:cNvSpPr/>
      </xdr:nvSpPr>
      <xdr:spPr>
        <a:xfrm>
          <a:off x="533400" y="15716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219075</xdr:colOff>
      <xdr:row>9</xdr:row>
      <xdr:rowOff>1</xdr:rowOff>
    </xdr:from>
    <xdr:ext cx="866775" cy="303929"/>
    <xdr:sp macro="" textlink="">
      <xdr:nvSpPr>
        <xdr:cNvPr id="33" name="TextBox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4D8679-E0AB-4FEC-8ACA-9F1571090B87}"/>
            </a:ext>
          </a:extLst>
        </xdr:cNvPr>
        <xdr:cNvSpPr txBox="1"/>
      </xdr:nvSpPr>
      <xdr:spPr>
        <a:xfrm>
          <a:off x="219075" y="1714501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Overview</a:t>
          </a:r>
        </a:p>
      </xdr:txBody>
    </xdr:sp>
    <xdr:clientData/>
  </xdr:oneCellAnchor>
  <xdr:twoCellAnchor>
    <xdr:from>
      <xdr:col>0</xdr:col>
      <xdr:colOff>552450</xdr:colOff>
      <xdr:row>11</xdr:row>
      <xdr:rowOff>133350</xdr:rowOff>
    </xdr:from>
    <xdr:to>
      <xdr:col>1</xdr:col>
      <xdr:colOff>142875</xdr:colOff>
      <xdr:row>12</xdr:row>
      <xdr:rowOff>142875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4EB2CF2-7CBC-49BC-8204-92291BAE5C73}"/>
            </a:ext>
          </a:extLst>
        </xdr:cNvPr>
        <xdr:cNvSpPr/>
      </xdr:nvSpPr>
      <xdr:spPr>
        <a:xfrm>
          <a:off x="552450" y="2228850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295275</xdr:colOff>
      <xdr:row>12</xdr:row>
      <xdr:rowOff>104776</xdr:rowOff>
    </xdr:from>
    <xdr:ext cx="866775" cy="303929"/>
    <xdr:sp macro="" textlink="">
      <xdr:nvSpPr>
        <xdr:cNvPr id="35" name="TextBox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1144D4-6DD6-4FCD-B3B2-C07081DD343D}"/>
            </a:ext>
          </a:extLst>
        </xdr:cNvPr>
        <xdr:cNvSpPr txBox="1"/>
      </xdr:nvSpPr>
      <xdr:spPr>
        <a:xfrm>
          <a:off x="295275" y="2390776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chemeClr val="accent1"/>
              </a:solidFill>
              <a:latin typeface="Poppins" panose="00000500000000000000" pitchFamily="2" charset="0"/>
              <a:cs typeface="Poppins" panose="00000500000000000000" pitchFamily="2" charset="0"/>
            </a:rPr>
            <a:t>Attack</a:t>
          </a:r>
        </a:p>
      </xdr:txBody>
    </xdr:sp>
    <xdr:clientData/>
  </xdr:oneCellAnchor>
  <xdr:twoCellAnchor>
    <xdr:from>
      <xdr:col>0</xdr:col>
      <xdr:colOff>542925</xdr:colOff>
      <xdr:row>15</xdr:row>
      <xdr:rowOff>123825</xdr:rowOff>
    </xdr:from>
    <xdr:to>
      <xdr:col>1</xdr:col>
      <xdr:colOff>133350</xdr:colOff>
      <xdr:row>16</xdr:row>
      <xdr:rowOff>133350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362FB896-AF1C-40B2-BFA0-47D070DB6482}"/>
            </a:ext>
          </a:extLst>
        </xdr:cNvPr>
        <xdr:cNvSpPr/>
      </xdr:nvSpPr>
      <xdr:spPr>
        <a:xfrm>
          <a:off x="542925" y="2981325"/>
          <a:ext cx="200025" cy="2000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/>
            </a:solidFill>
          </a:endParaRPr>
        </a:p>
      </xdr:txBody>
    </xdr:sp>
    <xdr:clientData/>
  </xdr:twoCellAnchor>
  <xdr:oneCellAnchor>
    <xdr:from>
      <xdr:col>0</xdr:col>
      <xdr:colOff>257175</xdr:colOff>
      <xdr:row>16</xdr:row>
      <xdr:rowOff>57151</xdr:rowOff>
    </xdr:from>
    <xdr:ext cx="866775" cy="303929"/>
    <xdr:sp macro="" textlink="">
      <xdr:nvSpPr>
        <xdr:cNvPr id="37" name="TextBox 3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CD43D0-68E7-405A-8271-23BDAE5B7E04}"/>
            </a:ext>
          </a:extLst>
        </xdr:cNvPr>
        <xdr:cNvSpPr txBox="1"/>
      </xdr:nvSpPr>
      <xdr:spPr>
        <a:xfrm>
          <a:off x="257175" y="3105151"/>
          <a:ext cx="86677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>
              <a:solidFill>
                <a:srgbClr val="FF6699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Defense</a:t>
          </a:r>
        </a:p>
      </xdr:txBody>
    </xdr:sp>
    <xdr:clientData/>
  </xdr:oneCellAnchor>
  <xdr:twoCellAnchor>
    <xdr:from>
      <xdr:col>9</xdr:col>
      <xdr:colOff>76200</xdr:colOff>
      <xdr:row>9</xdr:row>
      <xdr:rowOff>66674</xdr:rowOff>
    </xdr:from>
    <xdr:to>
      <xdr:col>12</xdr:col>
      <xdr:colOff>438150</xdr:colOff>
      <xdr:row>14</xdr:row>
      <xdr:rowOff>180975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7099C06-0F31-4436-87F8-E00F7867129A}"/>
            </a:ext>
          </a:extLst>
        </xdr:cNvPr>
        <xdr:cNvSpPr/>
      </xdr:nvSpPr>
      <xdr:spPr>
        <a:xfrm>
          <a:off x="5562600" y="1781174"/>
          <a:ext cx="2190750" cy="1066801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576262</xdr:colOff>
      <xdr:row>9</xdr:row>
      <xdr:rowOff>66674</xdr:rowOff>
    </xdr:from>
    <xdr:to>
      <xdr:col>16</xdr:col>
      <xdr:colOff>328612</xdr:colOff>
      <xdr:row>14</xdr:row>
      <xdr:rowOff>152400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9E52C4CC-8C40-4929-A38C-639367EF3414}"/>
            </a:ext>
          </a:extLst>
        </xdr:cNvPr>
        <xdr:cNvSpPr/>
      </xdr:nvSpPr>
      <xdr:spPr>
        <a:xfrm>
          <a:off x="7891462" y="1781174"/>
          <a:ext cx="2190750" cy="1038226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466725</xdr:colOff>
      <xdr:row>9</xdr:row>
      <xdr:rowOff>66674</xdr:rowOff>
    </xdr:from>
    <xdr:to>
      <xdr:col>20</xdr:col>
      <xdr:colOff>219075</xdr:colOff>
      <xdr:row>14</xdr:row>
      <xdr:rowOff>152400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0495271B-0C4A-4A49-ADB5-2E18D8BA2D00}"/>
            </a:ext>
          </a:extLst>
        </xdr:cNvPr>
        <xdr:cNvSpPr/>
      </xdr:nvSpPr>
      <xdr:spPr>
        <a:xfrm>
          <a:off x="10220325" y="1781174"/>
          <a:ext cx="2190750" cy="1038226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200025</xdr:colOff>
      <xdr:row>11</xdr:row>
      <xdr:rowOff>94637</xdr:rowOff>
    </xdr:from>
    <xdr:to>
      <xdr:col>12</xdr:col>
      <xdr:colOff>266700</xdr:colOff>
      <xdr:row>11</xdr:row>
      <xdr:rowOff>94637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8F61BDA7-647E-4DB3-BB1B-7661C151FFB4}"/>
            </a:ext>
          </a:extLst>
        </xdr:cNvPr>
        <xdr:cNvCxnSpPr/>
      </xdr:nvCxnSpPr>
      <xdr:spPr>
        <a:xfrm>
          <a:off x="5686425" y="2190137"/>
          <a:ext cx="18954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</xdr:colOff>
      <xdr:row>9</xdr:row>
      <xdr:rowOff>104775</xdr:rowOff>
    </xdr:from>
    <xdr:ext cx="1128835" cy="30392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65B126F-E352-450C-8954-B707CB4C86C2}"/>
            </a:ext>
          </a:extLst>
        </xdr:cNvPr>
        <xdr:cNvSpPr txBox="1"/>
      </xdr:nvSpPr>
      <xdr:spPr>
        <a:xfrm>
          <a:off x="6162675" y="1819275"/>
          <a:ext cx="1128835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 Tackles</a:t>
          </a:r>
          <a:endParaRPr lang="en-US" sz="11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oneCellAnchor>
    <xdr:from>
      <xdr:col>10</xdr:col>
      <xdr:colOff>295274</xdr:colOff>
      <xdr:row>11</xdr:row>
      <xdr:rowOff>85724</xdr:rowOff>
    </xdr:from>
    <xdr:ext cx="495301" cy="477054"/>
    <xdr:sp macro="" textlink="'Sheet1 (3)'!D3">
      <xdr:nvSpPr>
        <xdr:cNvPr id="43" name="TextBox 42">
          <a:extLst>
            <a:ext uri="{FF2B5EF4-FFF2-40B4-BE49-F238E27FC236}">
              <a16:creationId xmlns:a16="http://schemas.microsoft.com/office/drawing/2014/main" id="{FD900FEC-982B-48B3-83BD-3FB631BE6001}"/>
            </a:ext>
          </a:extLst>
        </xdr:cNvPr>
        <xdr:cNvSpPr txBox="1"/>
      </xdr:nvSpPr>
      <xdr:spPr>
        <a:xfrm>
          <a:off x="6391274" y="2181224"/>
          <a:ext cx="4953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A8034E7-8BD4-4D69-BCEA-7D0BE4016AA7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78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13</xdr:col>
      <xdr:colOff>28575</xdr:colOff>
      <xdr:row>11</xdr:row>
      <xdr:rowOff>95247</xdr:rowOff>
    </xdr:from>
    <xdr:to>
      <xdr:col>16</xdr:col>
      <xdr:colOff>247650</xdr:colOff>
      <xdr:row>11</xdr:row>
      <xdr:rowOff>95247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6EA0682-E579-47D2-B1BC-BA49E56AA4B1}"/>
            </a:ext>
          </a:extLst>
        </xdr:cNvPr>
        <xdr:cNvCxnSpPr/>
      </xdr:nvCxnSpPr>
      <xdr:spPr>
        <a:xfrm>
          <a:off x="7953375" y="2190747"/>
          <a:ext cx="20478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333375</xdr:colOff>
      <xdr:row>9</xdr:row>
      <xdr:rowOff>142875</xdr:rowOff>
    </xdr:from>
    <xdr:ext cx="1541704" cy="30392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C0A4BFB-8671-4993-AF4E-0A801B4D4840}"/>
            </a:ext>
          </a:extLst>
        </xdr:cNvPr>
        <xdr:cNvSpPr txBox="1"/>
      </xdr:nvSpPr>
      <xdr:spPr>
        <a:xfrm>
          <a:off x="8258175" y="1857375"/>
          <a:ext cx="1541704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 Interceptions</a:t>
          </a:r>
          <a:endParaRPr lang="en-US" sz="11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oneCellAnchor>
    <xdr:from>
      <xdr:col>14</xdr:col>
      <xdr:colOff>314324</xdr:colOff>
      <xdr:row>11</xdr:row>
      <xdr:rowOff>47624</xdr:rowOff>
    </xdr:from>
    <xdr:ext cx="571501" cy="477054"/>
    <xdr:sp macro="" textlink="'Sheet1 (3)'!D6">
      <xdr:nvSpPr>
        <xdr:cNvPr id="46" name="TextBox 45">
          <a:extLst>
            <a:ext uri="{FF2B5EF4-FFF2-40B4-BE49-F238E27FC236}">
              <a16:creationId xmlns:a16="http://schemas.microsoft.com/office/drawing/2014/main" id="{5F2457A4-5661-4661-9806-C841D86966A0}"/>
            </a:ext>
          </a:extLst>
        </xdr:cNvPr>
        <xdr:cNvSpPr txBox="1"/>
      </xdr:nvSpPr>
      <xdr:spPr>
        <a:xfrm>
          <a:off x="8848724" y="2143124"/>
          <a:ext cx="5715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76845E21-F417-4B8F-BE72-72F7510F6058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36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16</xdr:col>
      <xdr:colOff>581025</xdr:colOff>
      <xdr:row>11</xdr:row>
      <xdr:rowOff>76197</xdr:rowOff>
    </xdr:from>
    <xdr:to>
      <xdr:col>20</xdr:col>
      <xdr:colOff>152400</xdr:colOff>
      <xdr:row>11</xdr:row>
      <xdr:rowOff>76197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A229A55D-D151-45D3-AFCC-5230E53EC845}"/>
            </a:ext>
          </a:extLst>
        </xdr:cNvPr>
        <xdr:cNvCxnSpPr/>
      </xdr:nvCxnSpPr>
      <xdr:spPr>
        <a:xfrm>
          <a:off x="10334625" y="2171697"/>
          <a:ext cx="20097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209550</xdr:colOff>
      <xdr:row>9</xdr:row>
      <xdr:rowOff>114300</xdr:rowOff>
    </xdr:from>
    <xdr:ext cx="1045607" cy="30392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21F3404-52A7-443B-BF5C-52D911EB28EE}"/>
            </a:ext>
          </a:extLst>
        </xdr:cNvPr>
        <xdr:cNvSpPr txBox="1"/>
      </xdr:nvSpPr>
      <xdr:spPr>
        <a:xfrm>
          <a:off x="10572750" y="1828800"/>
          <a:ext cx="1045607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</a:t>
          </a:r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Blocks</a:t>
          </a:r>
        </a:p>
      </xdr:txBody>
    </xdr:sp>
    <xdr:clientData/>
  </xdr:oneCellAnchor>
  <xdr:oneCellAnchor>
    <xdr:from>
      <xdr:col>18</xdr:col>
      <xdr:colOff>19050</xdr:colOff>
      <xdr:row>11</xdr:row>
      <xdr:rowOff>66674</xdr:rowOff>
    </xdr:from>
    <xdr:ext cx="666750" cy="477054"/>
    <xdr:sp macro="" textlink="'Sheet1 (3)'!D12">
      <xdr:nvSpPr>
        <xdr:cNvPr id="49" name="TextBox 48">
          <a:extLst>
            <a:ext uri="{FF2B5EF4-FFF2-40B4-BE49-F238E27FC236}">
              <a16:creationId xmlns:a16="http://schemas.microsoft.com/office/drawing/2014/main" id="{96504612-A035-48DC-9064-2FF5C5FA09BC}"/>
            </a:ext>
          </a:extLst>
        </xdr:cNvPr>
        <xdr:cNvSpPr txBox="1"/>
      </xdr:nvSpPr>
      <xdr:spPr>
        <a:xfrm>
          <a:off x="10991850" y="2162174"/>
          <a:ext cx="666750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A329296-AE21-40BC-90FF-42FB0E543130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 algn="ctr"/>
            <a:t>36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9</xdr:col>
      <xdr:colOff>561975</xdr:colOff>
      <xdr:row>13</xdr:row>
      <xdr:rowOff>57150</xdr:rowOff>
    </xdr:from>
    <xdr:ext cx="1322606" cy="303929"/>
    <xdr:sp macro="" textlink="'Sheet1 (3)'!C3">
      <xdr:nvSpPr>
        <xdr:cNvPr id="50" name="TextBox 49">
          <a:extLst>
            <a:ext uri="{FF2B5EF4-FFF2-40B4-BE49-F238E27FC236}">
              <a16:creationId xmlns:a16="http://schemas.microsoft.com/office/drawing/2014/main" id="{C04CAFFA-5CA4-4F39-9A08-EFD72F01F1BF}"/>
            </a:ext>
          </a:extLst>
        </xdr:cNvPr>
        <xdr:cNvSpPr txBox="1"/>
      </xdr:nvSpPr>
      <xdr:spPr>
        <a:xfrm>
          <a:off x="6048375" y="2533650"/>
          <a:ext cx="132260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2337B60D-1FD8-491E-B2D8-7D12C35876F3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Moisés Caicedo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13</xdr:col>
      <xdr:colOff>485775</xdr:colOff>
      <xdr:row>13</xdr:row>
      <xdr:rowOff>28575</xdr:rowOff>
    </xdr:from>
    <xdr:ext cx="1322606" cy="303929"/>
    <xdr:sp macro="" textlink="'Sheet1 (3)'!C6">
      <xdr:nvSpPr>
        <xdr:cNvPr id="51" name="TextBox 50">
          <a:extLst>
            <a:ext uri="{FF2B5EF4-FFF2-40B4-BE49-F238E27FC236}">
              <a16:creationId xmlns:a16="http://schemas.microsoft.com/office/drawing/2014/main" id="{AF327D57-635B-4A77-BC07-3E741AA29659}"/>
            </a:ext>
          </a:extLst>
        </xdr:cNvPr>
        <xdr:cNvSpPr txBox="1"/>
      </xdr:nvSpPr>
      <xdr:spPr>
        <a:xfrm>
          <a:off x="8410575" y="2505075"/>
          <a:ext cx="132260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E7253AE9-3FBC-4A21-9FAD-7A417F5679D1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Moisés Caicedo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17</xdr:col>
      <xdr:colOff>228600</xdr:colOff>
      <xdr:row>13</xdr:row>
      <xdr:rowOff>9525</xdr:rowOff>
    </xdr:from>
    <xdr:ext cx="1322606" cy="303929"/>
    <xdr:sp macro="" textlink="'Sheet1 (3)'!C12">
      <xdr:nvSpPr>
        <xdr:cNvPr id="52" name="TextBox 51">
          <a:extLst>
            <a:ext uri="{FF2B5EF4-FFF2-40B4-BE49-F238E27FC236}">
              <a16:creationId xmlns:a16="http://schemas.microsoft.com/office/drawing/2014/main" id="{BCCE70DB-F7D4-4C83-8087-EFC8373CFEE9}"/>
            </a:ext>
          </a:extLst>
        </xdr:cNvPr>
        <xdr:cNvSpPr txBox="1"/>
      </xdr:nvSpPr>
      <xdr:spPr>
        <a:xfrm>
          <a:off x="10591800" y="2486025"/>
          <a:ext cx="132260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29C6163F-4931-45B5-BC28-7CA333D930FC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Moisés Caicedo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twoCellAnchor>
    <xdr:from>
      <xdr:col>12</xdr:col>
      <xdr:colOff>590550</xdr:colOff>
      <xdr:row>15</xdr:row>
      <xdr:rowOff>142874</xdr:rowOff>
    </xdr:from>
    <xdr:to>
      <xdr:col>20</xdr:col>
      <xdr:colOff>238125</xdr:colOff>
      <xdr:row>34</xdr:row>
      <xdr:rowOff>114299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74F160E4-3E01-459B-9449-D465C5D461FC}"/>
            </a:ext>
          </a:extLst>
        </xdr:cNvPr>
        <xdr:cNvSpPr/>
      </xdr:nvSpPr>
      <xdr:spPr>
        <a:xfrm>
          <a:off x="7905750" y="3000374"/>
          <a:ext cx="4524375" cy="3590925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285750</xdr:colOff>
      <xdr:row>22</xdr:row>
      <xdr:rowOff>47626</xdr:rowOff>
    </xdr:from>
    <xdr:ext cx="2409825" cy="380873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ACC71F6-A179-4E5E-A44C-6D537D97EEC8}"/>
            </a:ext>
          </a:extLst>
        </xdr:cNvPr>
        <xdr:cNvSpPr txBox="1"/>
      </xdr:nvSpPr>
      <xdr:spPr>
        <a:xfrm>
          <a:off x="2114550" y="4238626"/>
          <a:ext cx="2409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Clearances</a:t>
          </a:r>
        </a:p>
      </xdr:txBody>
    </xdr:sp>
    <xdr:clientData/>
  </xdr:oneCellAnchor>
  <xdr:twoCellAnchor>
    <xdr:from>
      <xdr:col>3</xdr:col>
      <xdr:colOff>190500</xdr:colOff>
      <xdr:row>23</xdr:row>
      <xdr:rowOff>9525</xdr:rowOff>
    </xdr:from>
    <xdr:to>
      <xdr:col>3</xdr:col>
      <xdr:colOff>314325</xdr:colOff>
      <xdr:row>23</xdr:row>
      <xdr:rowOff>133350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B1E593C-7760-457E-BEC2-523994A957D8}"/>
            </a:ext>
          </a:extLst>
        </xdr:cNvPr>
        <xdr:cNvSpPr/>
      </xdr:nvSpPr>
      <xdr:spPr>
        <a:xfrm>
          <a:off x="2019300" y="4391025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95250</xdr:colOff>
      <xdr:row>15</xdr:row>
      <xdr:rowOff>133349</xdr:rowOff>
    </xdr:from>
    <xdr:to>
      <xdr:col>12</xdr:col>
      <xdr:colOff>457200</xdr:colOff>
      <xdr:row>21</xdr:row>
      <xdr:rowOff>57150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3E01A67E-6066-B42D-C716-2FBF6A649B42}"/>
            </a:ext>
          </a:extLst>
        </xdr:cNvPr>
        <xdr:cNvSpPr/>
      </xdr:nvSpPr>
      <xdr:spPr>
        <a:xfrm>
          <a:off x="5581650" y="2990849"/>
          <a:ext cx="2190750" cy="1066801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95251</xdr:colOff>
      <xdr:row>22</xdr:row>
      <xdr:rowOff>19050</xdr:rowOff>
    </xdr:from>
    <xdr:to>
      <xdr:col>12</xdr:col>
      <xdr:colOff>495301</xdr:colOff>
      <xdr:row>34</xdr:row>
      <xdr:rowOff>133350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22026633-A259-BD49-2B69-99F3C1E29BC1}"/>
            </a:ext>
          </a:extLst>
        </xdr:cNvPr>
        <xdr:cNvSpPr/>
      </xdr:nvSpPr>
      <xdr:spPr>
        <a:xfrm>
          <a:off x="4972051" y="4210050"/>
          <a:ext cx="2838450" cy="2400300"/>
        </a:xfrm>
        <a:prstGeom prst="round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  <a:alpha val="70000"/>
              </a:schemeClr>
            </a:gs>
            <a:gs pos="12000">
              <a:schemeClr val="accent1">
                <a:lumMod val="0"/>
                <a:lumOff val="100000"/>
                <a:alpha val="70000"/>
              </a:schemeClr>
            </a:gs>
            <a:gs pos="100000">
              <a:schemeClr val="accent1">
                <a:lumMod val="100000"/>
                <a:alpha val="7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0" dist="38100" dir="5400000" algn="t" rotWithShape="0">
            <a:schemeClr val="bg1">
              <a:alpha val="40000"/>
            </a:scheme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>
                <a:alpha val="1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200025</xdr:colOff>
      <xdr:row>17</xdr:row>
      <xdr:rowOff>142262</xdr:rowOff>
    </xdr:from>
    <xdr:to>
      <xdr:col>12</xdr:col>
      <xdr:colOff>266700</xdr:colOff>
      <xdr:row>17</xdr:row>
      <xdr:rowOff>142262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152BFB3-79F1-9683-0B94-8EBEB05200EB}"/>
            </a:ext>
          </a:extLst>
        </xdr:cNvPr>
        <xdr:cNvCxnSpPr/>
      </xdr:nvCxnSpPr>
      <xdr:spPr>
        <a:xfrm>
          <a:off x="5686425" y="3380762"/>
          <a:ext cx="1895475" cy="0"/>
        </a:xfrm>
        <a:prstGeom prst="line">
          <a:avLst/>
        </a:prstGeom>
        <a:ln w="38100">
          <a:gradFill flip="none" rotWithShape="1">
            <a:gsLst>
              <a:gs pos="100000">
                <a:schemeClr val="accent1"/>
              </a:gs>
              <a:gs pos="0">
                <a:schemeClr val="accent1"/>
              </a:gs>
              <a:gs pos="51000">
                <a:schemeClr val="bg1">
                  <a:lumMod val="95000"/>
                </a:schemeClr>
              </a:gs>
            </a:gsLst>
            <a:lin ang="2700000" scaled="0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476250</xdr:colOff>
      <xdr:row>15</xdr:row>
      <xdr:rowOff>152400</xdr:rowOff>
    </xdr:from>
    <xdr:ext cx="1403910" cy="30392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B1805D6-A0C5-7269-477F-EE57DA5B5B54}"/>
            </a:ext>
          </a:extLst>
        </xdr:cNvPr>
        <xdr:cNvSpPr txBox="1"/>
      </xdr:nvSpPr>
      <xdr:spPr>
        <a:xfrm>
          <a:off x="5962650" y="3009900"/>
          <a:ext cx="140391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Most Clearances</a:t>
          </a:r>
          <a:endParaRPr lang="en-US" sz="1100" b="1" baseline="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oneCellAnchor>
  <xdr:oneCellAnchor>
    <xdr:from>
      <xdr:col>10</xdr:col>
      <xdr:colOff>295274</xdr:colOff>
      <xdr:row>17</xdr:row>
      <xdr:rowOff>133349</xdr:rowOff>
    </xdr:from>
    <xdr:ext cx="495301" cy="477054"/>
    <xdr:sp macro="" textlink="'Sheet1 (3)'!D9">
      <xdr:nvSpPr>
        <xdr:cNvPr id="72" name="TextBox 71">
          <a:extLst>
            <a:ext uri="{FF2B5EF4-FFF2-40B4-BE49-F238E27FC236}">
              <a16:creationId xmlns:a16="http://schemas.microsoft.com/office/drawing/2014/main" id="{98F777DB-1831-75C2-AAFE-AFAE9F009FC6}"/>
            </a:ext>
          </a:extLst>
        </xdr:cNvPr>
        <xdr:cNvSpPr txBox="1"/>
      </xdr:nvSpPr>
      <xdr:spPr>
        <a:xfrm>
          <a:off x="6391274" y="3371849"/>
          <a:ext cx="495301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53B437C1-C858-493E-8B95-886F1D0EEBEE}" type="TxLink">
            <a:rPr lang="en-US" sz="20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78</a:t>
          </a:fld>
          <a:endParaRPr lang="en-US" sz="20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10</xdr:col>
      <xdr:colOff>76200</xdr:colOff>
      <xdr:row>19</xdr:row>
      <xdr:rowOff>95250</xdr:rowOff>
    </xdr:from>
    <xdr:ext cx="984500" cy="303929"/>
    <xdr:sp macro="" textlink="'Sheet1 (3)'!C9">
      <xdr:nvSpPr>
        <xdr:cNvPr id="73" name="TextBox 72">
          <a:extLst>
            <a:ext uri="{FF2B5EF4-FFF2-40B4-BE49-F238E27FC236}">
              <a16:creationId xmlns:a16="http://schemas.microsoft.com/office/drawing/2014/main" id="{5B719AC8-7AAC-FD78-DA04-0260A89B8016}"/>
            </a:ext>
          </a:extLst>
        </xdr:cNvPr>
        <xdr:cNvSpPr txBox="1"/>
      </xdr:nvSpPr>
      <xdr:spPr>
        <a:xfrm>
          <a:off x="6172200" y="3714750"/>
          <a:ext cx="98450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0AC29E3-DC08-4F3D-93EB-01AD264A407B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Levi Colwill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13</xdr:col>
      <xdr:colOff>400050</xdr:colOff>
      <xdr:row>17</xdr:row>
      <xdr:rowOff>1</xdr:rowOff>
    </xdr:from>
    <xdr:ext cx="4057650" cy="36163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36FC9AB8-DC79-42BF-A61D-7F5A86D1923B}"/>
            </a:ext>
          </a:extLst>
        </xdr:cNvPr>
        <xdr:cNvSpPr txBox="1"/>
      </xdr:nvSpPr>
      <xdr:spPr>
        <a:xfrm>
          <a:off x="8324850" y="3238501"/>
          <a:ext cx="4057650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3 Tackles by  tackles Won Percentage</a:t>
          </a:r>
        </a:p>
      </xdr:txBody>
    </xdr:sp>
    <xdr:clientData/>
  </xdr:oneCellAnchor>
  <xdr:twoCellAnchor>
    <xdr:from>
      <xdr:col>13</xdr:col>
      <xdr:colOff>323850</xdr:colOff>
      <xdr:row>17</xdr:row>
      <xdr:rowOff>152400</xdr:rowOff>
    </xdr:from>
    <xdr:to>
      <xdr:col>13</xdr:col>
      <xdr:colOff>447675</xdr:colOff>
      <xdr:row>18</xdr:row>
      <xdr:rowOff>85725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F91971F8-E194-45D8-A067-434A314B0F52}"/>
            </a:ext>
          </a:extLst>
        </xdr:cNvPr>
        <xdr:cNvSpPr/>
      </xdr:nvSpPr>
      <xdr:spPr>
        <a:xfrm>
          <a:off x="8248650" y="3390900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552450</xdr:colOff>
      <xdr:row>24</xdr:row>
      <xdr:rowOff>38101</xdr:rowOff>
    </xdr:from>
    <xdr:to>
      <xdr:col>20</xdr:col>
      <xdr:colOff>66676</xdr:colOff>
      <xdr:row>32</xdr:row>
      <xdr:rowOff>152400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AF8D0242-7F2C-4172-9912-C6D95BDC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276225</xdr:colOff>
      <xdr:row>26</xdr:row>
      <xdr:rowOff>133350</xdr:rowOff>
    </xdr:from>
    <xdr:to>
      <xdr:col>19</xdr:col>
      <xdr:colOff>361950</xdr:colOff>
      <xdr:row>30</xdr:row>
      <xdr:rowOff>66675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914D212-C8AA-696A-0D3E-E1D994EF95A9}"/>
            </a:ext>
          </a:extLst>
        </xdr:cNvPr>
        <xdr:cNvSpPr/>
      </xdr:nvSpPr>
      <xdr:spPr>
        <a:xfrm>
          <a:off x="11249025" y="5086350"/>
          <a:ext cx="695325" cy="69532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361949</xdr:colOff>
      <xdr:row>27</xdr:row>
      <xdr:rowOff>133349</xdr:rowOff>
    </xdr:from>
    <xdr:ext cx="590551" cy="361637"/>
    <xdr:sp macro="" textlink="'Sheet1 (3)'!N3">
      <xdr:nvSpPr>
        <xdr:cNvPr id="78" name="TextBox 77">
          <a:extLst>
            <a:ext uri="{FF2B5EF4-FFF2-40B4-BE49-F238E27FC236}">
              <a16:creationId xmlns:a16="http://schemas.microsoft.com/office/drawing/2014/main" id="{8C8E86BE-DB3E-EC7B-2D95-2C542C80467A}"/>
            </a:ext>
          </a:extLst>
        </xdr:cNvPr>
        <xdr:cNvSpPr txBox="1"/>
      </xdr:nvSpPr>
      <xdr:spPr>
        <a:xfrm>
          <a:off x="11334749" y="5276849"/>
          <a:ext cx="590551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661B173E-3C47-49B1-B039-73398A20FB04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76%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17</xdr:col>
      <xdr:colOff>533400</xdr:colOff>
      <xdr:row>23</xdr:row>
      <xdr:rowOff>161925</xdr:rowOff>
    </xdr:from>
    <xdr:ext cx="1308756" cy="303929"/>
    <xdr:sp macro="" textlink="'Sheet1 (3)'!K3">
      <xdr:nvSpPr>
        <xdr:cNvPr id="83" name="TextBox 82">
          <a:extLst>
            <a:ext uri="{FF2B5EF4-FFF2-40B4-BE49-F238E27FC236}">
              <a16:creationId xmlns:a16="http://schemas.microsoft.com/office/drawing/2014/main" id="{D82B6FEA-E5F2-A989-D267-11B0E0B19174}"/>
            </a:ext>
          </a:extLst>
        </xdr:cNvPr>
        <xdr:cNvSpPr txBox="1"/>
      </xdr:nvSpPr>
      <xdr:spPr>
        <a:xfrm>
          <a:off x="10896600" y="4543425"/>
          <a:ext cx="130875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ED4F5479-22A4-4F41-9C43-8D9171DC6C24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Marc Cucurella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13</xdr:col>
      <xdr:colOff>123825</xdr:colOff>
      <xdr:row>31</xdr:row>
      <xdr:rowOff>85725</xdr:rowOff>
    </xdr:from>
    <xdr:ext cx="1141338" cy="303929"/>
    <xdr:sp macro="" textlink="'Sheet1 (3)'!K3">
      <xdr:nvSpPr>
        <xdr:cNvPr id="84" name="TextBox 83">
          <a:extLst>
            <a:ext uri="{FF2B5EF4-FFF2-40B4-BE49-F238E27FC236}">
              <a16:creationId xmlns:a16="http://schemas.microsoft.com/office/drawing/2014/main" id="{6875882E-1BAD-AE7A-7C1E-8D97BB1B7E21}"/>
            </a:ext>
          </a:extLst>
        </xdr:cNvPr>
        <xdr:cNvSpPr txBox="1"/>
      </xdr:nvSpPr>
      <xdr:spPr>
        <a:xfrm>
          <a:off x="8048625" y="5991225"/>
          <a:ext cx="1141338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Total Tackles</a:t>
          </a:r>
        </a:p>
      </xdr:txBody>
    </xdr:sp>
    <xdr:clientData/>
  </xdr:oneCellAnchor>
  <xdr:twoCellAnchor>
    <xdr:from>
      <xdr:col>13</xdr:col>
      <xdr:colOff>114301</xdr:colOff>
      <xdr:row>24</xdr:row>
      <xdr:rowOff>123825</xdr:rowOff>
    </xdr:from>
    <xdr:to>
      <xdr:col>15</xdr:col>
      <xdr:colOff>323851</xdr:colOff>
      <xdr:row>31</xdr:row>
      <xdr:rowOff>180975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4AAB53E5-47B9-4982-8D8F-98E70436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466725</xdr:colOff>
      <xdr:row>26</xdr:row>
      <xdr:rowOff>104775</xdr:rowOff>
    </xdr:from>
    <xdr:to>
      <xdr:col>14</xdr:col>
      <xdr:colOff>552450</xdr:colOff>
      <xdr:row>30</xdr:row>
      <xdr:rowOff>38100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A6D21F9A-A09F-170D-F6A9-CA1F6F58A5A3}"/>
            </a:ext>
          </a:extLst>
        </xdr:cNvPr>
        <xdr:cNvSpPr/>
      </xdr:nvSpPr>
      <xdr:spPr>
        <a:xfrm>
          <a:off x="8391525" y="5057775"/>
          <a:ext cx="695325" cy="69532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514350</xdr:colOff>
      <xdr:row>27</xdr:row>
      <xdr:rowOff>95249</xdr:rowOff>
    </xdr:from>
    <xdr:ext cx="714376" cy="361637"/>
    <xdr:sp macro="" textlink="'Sheet1 (3)'!N7">
      <xdr:nvSpPr>
        <xdr:cNvPr id="88" name="TextBox 87">
          <a:extLst>
            <a:ext uri="{FF2B5EF4-FFF2-40B4-BE49-F238E27FC236}">
              <a16:creationId xmlns:a16="http://schemas.microsoft.com/office/drawing/2014/main" id="{218AB4C6-3840-8B1B-B67F-04DDF90A0557}"/>
            </a:ext>
          </a:extLst>
        </xdr:cNvPr>
        <xdr:cNvSpPr txBox="1"/>
      </xdr:nvSpPr>
      <xdr:spPr>
        <a:xfrm>
          <a:off x="8439150" y="5238749"/>
          <a:ext cx="714376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4EA050AA-ABC7-4227-8804-7B9CC3E3011D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55%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17</xdr:col>
      <xdr:colOff>457200</xdr:colOff>
      <xdr:row>31</xdr:row>
      <xdr:rowOff>9525</xdr:rowOff>
    </xdr:from>
    <xdr:ext cx="1141338" cy="303929"/>
    <xdr:sp macro="" textlink="'Sheet1 (3)'!K3">
      <xdr:nvSpPr>
        <xdr:cNvPr id="89" name="TextBox 88">
          <a:extLst>
            <a:ext uri="{FF2B5EF4-FFF2-40B4-BE49-F238E27FC236}">
              <a16:creationId xmlns:a16="http://schemas.microsoft.com/office/drawing/2014/main" id="{F2292F85-52CA-9109-6E0F-CC5390F6B73A}"/>
            </a:ext>
          </a:extLst>
        </xdr:cNvPr>
        <xdr:cNvSpPr txBox="1"/>
      </xdr:nvSpPr>
      <xdr:spPr>
        <a:xfrm>
          <a:off x="10820400" y="5915025"/>
          <a:ext cx="1141338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Total Tackles</a:t>
          </a:r>
        </a:p>
      </xdr:txBody>
    </xdr:sp>
    <xdr:clientData/>
  </xdr:oneCellAnchor>
  <xdr:oneCellAnchor>
    <xdr:from>
      <xdr:col>13</xdr:col>
      <xdr:colOff>123825</xdr:colOff>
      <xdr:row>23</xdr:row>
      <xdr:rowOff>114300</xdr:rowOff>
    </xdr:from>
    <xdr:ext cx="1308756" cy="303929"/>
    <xdr:sp macro="" textlink="'Sheet1 (3)'!K7">
      <xdr:nvSpPr>
        <xdr:cNvPr id="91" name="TextBox 90">
          <a:extLst>
            <a:ext uri="{FF2B5EF4-FFF2-40B4-BE49-F238E27FC236}">
              <a16:creationId xmlns:a16="http://schemas.microsoft.com/office/drawing/2014/main" id="{4D44DE1D-72E9-FD23-C4F7-79CA335F3521}"/>
            </a:ext>
          </a:extLst>
        </xdr:cNvPr>
        <xdr:cNvSpPr txBox="1"/>
      </xdr:nvSpPr>
      <xdr:spPr>
        <a:xfrm>
          <a:off x="8048625" y="4495800"/>
          <a:ext cx="130875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18E57BCE-1E53-42C1-8EC9-D32E327B31A0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Enzo Fernández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twoCellAnchor>
    <xdr:from>
      <xdr:col>14</xdr:col>
      <xdr:colOff>534403</xdr:colOff>
      <xdr:row>20</xdr:row>
      <xdr:rowOff>1</xdr:rowOff>
    </xdr:from>
    <xdr:to>
      <xdr:col>18</xdr:col>
      <xdr:colOff>229420</xdr:colOff>
      <xdr:row>29</xdr:row>
      <xdr:rowOff>76200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DAD2AFBE-D97A-4B41-83AE-DEBB5530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466725</xdr:colOff>
      <xdr:row>22</xdr:row>
      <xdr:rowOff>28575</xdr:rowOff>
    </xdr:from>
    <xdr:to>
      <xdr:col>17</xdr:col>
      <xdr:colOff>257175</xdr:colOff>
      <xdr:row>27</xdr:row>
      <xdr:rowOff>85725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F4F9A8DC-0A88-3094-3083-37E9EB8011AD}"/>
            </a:ext>
          </a:extLst>
        </xdr:cNvPr>
        <xdr:cNvSpPr/>
      </xdr:nvSpPr>
      <xdr:spPr>
        <a:xfrm>
          <a:off x="9610725" y="4219575"/>
          <a:ext cx="1009650" cy="100965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</xdr:col>
      <xdr:colOff>123825</xdr:colOff>
      <xdr:row>24</xdr:row>
      <xdr:rowOff>19049</xdr:rowOff>
    </xdr:from>
    <xdr:ext cx="628650" cy="361637"/>
    <xdr:sp macro="" textlink="'Sheet1 (3)'!N11">
      <xdr:nvSpPr>
        <xdr:cNvPr id="94" name="TextBox 93">
          <a:extLst>
            <a:ext uri="{FF2B5EF4-FFF2-40B4-BE49-F238E27FC236}">
              <a16:creationId xmlns:a16="http://schemas.microsoft.com/office/drawing/2014/main" id="{CE5087E3-88F8-4FE1-43A2-099944CA2836}"/>
            </a:ext>
          </a:extLst>
        </xdr:cNvPr>
        <xdr:cNvSpPr txBox="1"/>
      </xdr:nvSpPr>
      <xdr:spPr>
        <a:xfrm>
          <a:off x="9877425" y="4591049"/>
          <a:ext cx="628650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04E6E18-D5A9-4159-8DEB-04063EE9624B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64%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oneCellAnchor>
    <xdr:from>
      <xdr:col>15</xdr:col>
      <xdr:colOff>447675</xdr:colOff>
      <xdr:row>19</xdr:row>
      <xdr:rowOff>28575</xdr:rowOff>
    </xdr:from>
    <xdr:ext cx="1322606" cy="303929"/>
    <xdr:sp macro="" textlink="'Sheet1 (3)'!K11">
      <xdr:nvSpPr>
        <xdr:cNvPr id="95" name="TextBox 94">
          <a:extLst>
            <a:ext uri="{FF2B5EF4-FFF2-40B4-BE49-F238E27FC236}">
              <a16:creationId xmlns:a16="http://schemas.microsoft.com/office/drawing/2014/main" id="{2913B1B4-3F22-BE3B-8A5B-C03F7AE69CA6}"/>
            </a:ext>
          </a:extLst>
        </xdr:cNvPr>
        <xdr:cNvSpPr txBox="1"/>
      </xdr:nvSpPr>
      <xdr:spPr>
        <a:xfrm>
          <a:off x="9591675" y="3648075"/>
          <a:ext cx="1322606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CE7F3B8B-06EE-468C-80B2-7D2FA1F0BB68}" type="TxLink"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pPr marL="0" indent="0"/>
            <a:t>Moisés Caicedo</a:t>
          </a:fld>
          <a:endParaRPr lang="en-US" sz="1100" b="1">
            <a:solidFill>
              <a:schemeClr val="bg1">
                <a:lumMod val="95000"/>
              </a:schemeClr>
            </a:solidFill>
            <a:latin typeface="Poppins" panose="00000500000000000000" pitchFamily="2" charset="0"/>
            <a:ea typeface="+mn-ea"/>
            <a:cs typeface="Poppins" panose="00000500000000000000" pitchFamily="2" charset="0"/>
          </a:endParaRPr>
        </a:p>
      </xdr:txBody>
    </xdr:sp>
    <xdr:clientData/>
  </xdr:oneCellAnchor>
  <xdr:oneCellAnchor>
    <xdr:from>
      <xdr:col>15</xdr:col>
      <xdr:colOff>323850</xdr:colOff>
      <xdr:row>29</xdr:row>
      <xdr:rowOff>0</xdr:rowOff>
    </xdr:from>
    <xdr:ext cx="1371599" cy="303929"/>
    <xdr:sp macro="" textlink="'Sheet1 (3)'!K3">
      <xdr:nvSpPr>
        <xdr:cNvPr id="96" name="TextBox 95">
          <a:extLst>
            <a:ext uri="{FF2B5EF4-FFF2-40B4-BE49-F238E27FC236}">
              <a16:creationId xmlns:a16="http://schemas.microsoft.com/office/drawing/2014/main" id="{43E2E420-8586-940D-D70B-C0E79286A319}"/>
            </a:ext>
          </a:extLst>
        </xdr:cNvPr>
        <xdr:cNvSpPr txBox="1"/>
      </xdr:nvSpPr>
      <xdr:spPr>
        <a:xfrm>
          <a:off x="9467850" y="5524500"/>
          <a:ext cx="1371599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US" sz="1100" b="1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Total Tackles</a:t>
          </a:r>
        </a:p>
      </xdr:txBody>
    </xdr:sp>
    <xdr:clientData/>
  </xdr:oneCellAnchor>
  <xdr:twoCellAnchor>
    <xdr:from>
      <xdr:col>15</xdr:col>
      <xdr:colOff>9525</xdr:colOff>
      <xdr:row>31</xdr:row>
      <xdr:rowOff>66675</xdr:rowOff>
    </xdr:from>
    <xdr:to>
      <xdr:col>15</xdr:col>
      <xdr:colOff>390524</xdr:colOff>
      <xdr:row>33</xdr:row>
      <xdr:rowOff>38100</xdr:rowOff>
    </xdr:to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id="{B75F45EB-A601-2A2A-C905-9BB990FD3B6C}"/>
            </a:ext>
          </a:extLst>
        </xdr:cNvPr>
        <xdr:cNvSpPr/>
      </xdr:nvSpPr>
      <xdr:spPr>
        <a:xfrm>
          <a:off x="9153525" y="5972175"/>
          <a:ext cx="380999" cy="352425"/>
        </a:xfrm>
        <a:prstGeom prst="roundRect">
          <a:avLst>
            <a:gd name="adj" fmla="val 42308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600074</xdr:colOff>
      <xdr:row>31</xdr:row>
      <xdr:rowOff>76200</xdr:rowOff>
    </xdr:from>
    <xdr:ext cx="495301" cy="314011"/>
    <xdr:sp macro="" textlink="'Sheet1 (3)'!L7">
      <xdr:nvSpPr>
        <xdr:cNvPr id="85" name="TextBox 84">
          <a:extLst>
            <a:ext uri="{FF2B5EF4-FFF2-40B4-BE49-F238E27FC236}">
              <a16:creationId xmlns:a16="http://schemas.microsoft.com/office/drawing/2014/main" id="{9F93504D-391F-5CC9-FF63-F344A3BA6AC2}"/>
            </a:ext>
          </a:extLst>
        </xdr:cNvPr>
        <xdr:cNvSpPr txBox="1"/>
      </xdr:nvSpPr>
      <xdr:spPr>
        <a:xfrm>
          <a:off x="9134474" y="5981700"/>
          <a:ext cx="495301" cy="3140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CEF1066A-AC6D-41BE-B0D3-C411A5912D2D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53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17</xdr:col>
      <xdr:colOff>180975</xdr:colOff>
      <xdr:row>28</xdr:row>
      <xdr:rowOff>171450</xdr:rowOff>
    </xdr:from>
    <xdr:to>
      <xdr:col>17</xdr:col>
      <xdr:colOff>561974</xdr:colOff>
      <xdr:row>30</xdr:row>
      <xdr:rowOff>142875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EB9D75A3-88A7-B94C-3C81-8905F5846F5B}"/>
            </a:ext>
          </a:extLst>
        </xdr:cNvPr>
        <xdr:cNvSpPr/>
      </xdr:nvSpPr>
      <xdr:spPr>
        <a:xfrm>
          <a:off x="10544175" y="5505450"/>
          <a:ext cx="380999" cy="352425"/>
        </a:xfrm>
        <a:prstGeom prst="roundRect">
          <a:avLst>
            <a:gd name="adj" fmla="val 42308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17</xdr:col>
      <xdr:colOff>171450</xdr:colOff>
      <xdr:row>28</xdr:row>
      <xdr:rowOff>171449</xdr:rowOff>
    </xdr:from>
    <xdr:ext cx="438150" cy="361637"/>
    <xdr:sp macro="" textlink="'Sheet1 (3)'!L11">
      <xdr:nvSpPr>
        <xdr:cNvPr id="97" name="TextBox 96">
          <a:extLst>
            <a:ext uri="{FF2B5EF4-FFF2-40B4-BE49-F238E27FC236}">
              <a16:creationId xmlns:a16="http://schemas.microsoft.com/office/drawing/2014/main" id="{3C804630-7567-EBC5-2BAF-4257ED3B5AF6}"/>
            </a:ext>
          </a:extLst>
        </xdr:cNvPr>
        <xdr:cNvSpPr txBox="1"/>
      </xdr:nvSpPr>
      <xdr:spPr>
        <a:xfrm>
          <a:off x="10534650" y="5505449"/>
          <a:ext cx="438150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8CC6D138-26BF-4A21-B276-0B69AEDD48D2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78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19</xdr:col>
      <xdr:colOff>323850</xdr:colOff>
      <xdr:row>30</xdr:row>
      <xdr:rowOff>133350</xdr:rowOff>
    </xdr:from>
    <xdr:to>
      <xdr:col>20</xdr:col>
      <xdr:colOff>95249</xdr:colOff>
      <xdr:row>32</xdr:row>
      <xdr:rowOff>104775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5F00AB02-45CC-E2E2-560D-C92CF68B5193}"/>
            </a:ext>
          </a:extLst>
        </xdr:cNvPr>
        <xdr:cNvSpPr/>
      </xdr:nvSpPr>
      <xdr:spPr>
        <a:xfrm>
          <a:off x="11906250" y="5848350"/>
          <a:ext cx="380999" cy="352425"/>
        </a:xfrm>
        <a:prstGeom prst="roundRect">
          <a:avLst>
            <a:gd name="adj" fmla="val 42308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304799</xdr:colOff>
      <xdr:row>30</xdr:row>
      <xdr:rowOff>161924</xdr:rowOff>
    </xdr:from>
    <xdr:ext cx="781051" cy="361637"/>
    <xdr:sp macro="" textlink="'Sheet1 (3)'!G3">
      <xdr:nvSpPr>
        <xdr:cNvPr id="90" name="TextBox 89">
          <a:extLst>
            <a:ext uri="{FF2B5EF4-FFF2-40B4-BE49-F238E27FC236}">
              <a16:creationId xmlns:a16="http://schemas.microsoft.com/office/drawing/2014/main" id="{3EADCFFE-9C8C-FC73-E456-ABDE1F16428A}"/>
            </a:ext>
          </a:extLst>
        </xdr:cNvPr>
        <xdr:cNvSpPr txBox="1"/>
      </xdr:nvSpPr>
      <xdr:spPr>
        <a:xfrm>
          <a:off x="11887199" y="5876924"/>
          <a:ext cx="781051" cy="3616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8D81DF8A-B613-4543-A26A-76BDBC6DD8F4}" type="TxLink">
            <a:rPr lang="en-US" sz="1400" b="1" i="0" u="none" strike="noStrike">
              <a:solidFill>
                <a:srgbClr val="FF6699"/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46</a:t>
          </a:fld>
          <a:endParaRPr lang="en-US" sz="1400" b="1" i="0" u="none" strike="noStrike">
            <a:solidFill>
              <a:srgbClr val="FF6699"/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  <xdr:twoCellAnchor>
    <xdr:from>
      <xdr:col>2</xdr:col>
      <xdr:colOff>314325</xdr:colOff>
      <xdr:row>11</xdr:row>
      <xdr:rowOff>66675</xdr:rowOff>
    </xdr:from>
    <xdr:to>
      <xdr:col>8</xdr:col>
      <xdr:colOff>390525</xdr:colOff>
      <xdr:row>20</xdr:row>
      <xdr:rowOff>133350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9B32C219-D99C-4891-A3FE-D4FCC7EBD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171449</xdr:colOff>
      <xdr:row>24</xdr:row>
      <xdr:rowOff>0</xdr:rowOff>
    </xdr:from>
    <xdr:to>
      <xdr:col>7</xdr:col>
      <xdr:colOff>419100</xdr:colOff>
      <xdr:row>34</xdr:row>
      <xdr:rowOff>152399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AC8031EE-B37C-4ED1-B2D0-D3A16FEE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8</xdr:col>
      <xdr:colOff>581025</xdr:colOff>
      <xdr:row>22</xdr:row>
      <xdr:rowOff>76201</xdr:rowOff>
    </xdr:from>
    <xdr:ext cx="2409825" cy="380873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B9FC16F-B34B-38F0-F8F5-1FA1B2D1F16B}"/>
            </a:ext>
          </a:extLst>
        </xdr:cNvPr>
        <xdr:cNvSpPr txBox="1"/>
      </xdr:nvSpPr>
      <xdr:spPr>
        <a:xfrm>
          <a:off x="5457825" y="4267201"/>
          <a:ext cx="2409825" cy="380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5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Top 5 Interceptions</a:t>
          </a:r>
        </a:p>
      </xdr:txBody>
    </xdr:sp>
    <xdr:clientData/>
  </xdr:oneCellAnchor>
  <xdr:twoCellAnchor>
    <xdr:from>
      <xdr:col>8</xdr:col>
      <xdr:colOff>485775</xdr:colOff>
      <xdr:row>23</xdr:row>
      <xdr:rowOff>38100</xdr:rowOff>
    </xdr:from>
    <xdr:to>
      <xdr:col>9</xdr:col>
      <xdr:colOff>0</xdr:colOff>
      <xdr:row>23</xdr:row>
      <xdr:rowOff>161925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0577121B-8BDF-40AF-2CBA-FA183DE27FE7}"/>
            </a:ext>
          </a:extLst>
        </xdr:cNvPr>
        <xdr:cNvSpPr/>
      </xdr:nvSpPr>
      <xdr:spPr>
        <a:xfrm>
          <a:off x="5362575" y="4419600"/>
          <a:ext cx="123825" cy="123825"/>
        </a:xfrm>
        <a:prstGeom prst="ellipse">
          <a:avLst/>
        </a:prstGeom>
        <a:solidFill>
          <a:srgbClr val="FF66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24</xdr:row>
      <xdr:rowOff>47625</xdr:rowOff>
    </xdr:from>
    <xdr:to>
      <xdr:col>12</xdr:col>
      <xdr:colOff>438151</xdr:colOff>
      <xdr:row>34</xdr:row>
      <xdr:rowOff>66674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B18A73F5-07C8-42B5-A797-9A3657A15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18</xdr:col>
      <xdr:colOff>390525</xdr:colOff>
      <xdr:row>4</xdr:row>
      <xdr:rowOff>47625</xdr:rowOff>
    </xdr:from>
    <xdr:ext cx="927370" cy="30392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6F574B-65D9-4F29-8DCC-25E873F23D7B}"/>
            </a:ext>
          </a:extLst>
        </xdr:cNvPr>
        <xdr:cNvSpPr txBox="1"/>
      </xdr:nvSpPr>
      <xdr:spPr>
        <a:xfrm>
          <a:off x="11363325" y="809625"/>
          <a:ext cx="927370" cy="303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Red Cards</a:t>
          </a:r>
        </a:p>
      </xdr:txBody>
    </xdr:sp>
    <xdr:clientData/>
  </xdr:oneCellAnchor>
  <xdr:oneCellAnchor>
    <xdr:from>
      <xdr:col>19</xdr:col>
      <xdr:colOff>76200</xdr:colOff>
      <xdr:row>5</xdr:row>
      <xdr:rowOff>161924</xdr:rowOff>
    </xdr:from>
    <xdr:ext cx="400050" cy="477054"/>
    <xdr:sp macro="" textlink="Sheet1!S7">
      <xdr:nvSpPr>
        <xdr:cNvPr id="111" name="TextBox 110">
          <a:extLst>
            <a:ext uri="{FF2B5EF4-FFF2-40B4-BE49-F238E27FC236}">
              <a16:creationId xmlns:a16="http://schemas.microsoft.com/office/drawing/2014/main" id="{E2E7F66B-928C-42ED-A4A3-A7BEC822F4EE}"/>
            </a:ext>
          </a:extLst>
        </xdr:cNvPr>
        <xdr:cNvSpPr txBox="1"/>
      </xdr:nvSpPr>
      <xdr:spPr>
        <a:xfrm>
          <a:off x="11658600" y="1114424"/>
          <a:ext cx="400050" cy="4770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1DD50600-734A-4080-8C4C-419B7A2A93FB}" type="TxLink">
            <a:rPr lang="en-US" sz="2000" b="1" i="0" u="none" strike="noStrike">
              <a:solidFill>
                <a:schemeClr val="bg1">
                  <a:lumMod val="95000"/>
                </a:schemeClr>
              </a:solidFill>
              <a:latin typeface="Poppins Black" panose="00000A00000000000000" pitchFamily="2" charset="0"/>
              <a:ea typeface="+mn-ea"/>
              <a:cs typeface="Poppins Black" panose="00000A00000000000000" pitchFamily="2" charset="0"/>
            </a:rPr>
            <a:pPr marL="0" indent="0"/>
            <a:t>2</a:t>
          </a:fld>
          <a:endParaRPr lang="en-US" sz="2000" b="1" i="0" u="none" strike="noStrike">
            <a:solidFill>
              <a:schemeClr val="bg1">
                <a:lumMod val="95000"/>
              </a:schemeClr>
            </a:solidFill>
            <a:latin typeface="Poppins Black" panose="00000A00000000000000" pitchFamily="2" charset="0"/>
            <a:ea typeface="+mn-ea"/>
            <a:cs typeface="Poppins Black" panose="00000A00000000000000" pitchFamily="2" charset="0"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1.928936805554" createdVersion="5" refreshedVersion="8" minRefreshableVersion="3" recordCount="0" supportSubquery="1" supportAdvancedDrill="1" xr:uid="{A9A1F010-7AAE-42B3-B5D2-69879566C0CD}">
  <cacheSource type="external" connectionId="3"/>
  <cacheFields count="0"/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475674768517" createdVersion="8" refreshedVersion="8" minRefreshableVersion="3" recordCount="0" supportSubquery="1" supportAdvancedDrill="1" xr:uid="{B5E3BA11-8500-44C9-AADD-7A7ABF58B99E}">
  <cacheSource type="external" connectionId="3"/>
  <cacheFields count="2">
    <cacheField name="[Measures].[# Players]" caption="# Players" numFmtId="0" hierarchy="48" level="32767"/>
    <cacheField name="[Chelsea dataset].[Nation].[Nation]" caption="Nation" numFmtId="0" hierarchy="3" level="1">
      <sharedItems count="11">
        <s v="ARG"/>
        <s v="BEL"/>
        <s v="DEN"/>
        <s v="ECU"/>
        <s v="ENG"/>
        <s v="ESP"/>
        <s v="FRA"/>
        <s v="ITA"/>
        <s v="POR"/>
        <s v="SEN"/>
        <s v="UKR"/>
      </sharedItems>
    </cacheField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2" memberValueDatatype="130" unbalanced="0">
      <fieldsUsage count="2">
        <fieldUsage x="-1"/>
        <fieldUsage x="1"/>
      </fieldsUsage>
    </cacheHierarchy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1.966646875" createdVersion="8" refreshedVersion="8" minRefreshableVersion="3" recordCount="0" supportSubquery="1" supportAdvancedDrill="1" xr:uid="{4BD1F6DD-12DD-4EBB-8EF6-8F5836E54C9C}">
  <cacheSource type="external" connectionId="3"/>
  <cacheFields count="2">
    <cacheField name="[Chelsea dataset].[Player].[Player]" caption="Player" numFmtId="0" hierarchy="2" level="1">
      <sharedItems count="5">
        <s v="Christopher Nkunku"/>
        <s v="Cole Palmer"/>
        <s v="João Félix"/>
        <s v="Nicolas Jackson"/>
        <s v="Noni Madueke"/>
      </sharedItems>
    </cacheField>
    <cacheField name="[Measures].[Goals Scored]" caption="Goals Scored" numFmtId="0" hierarchy="49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 oneField="1">
      <fieldsUsage count="1">
        <fieldUsage x="1"/>
      </fieldsUsage>
    </cacheHierarchy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462190509257" createdVersion="8" refreshedVersion="8" minRefreshableVersion="3" recordCount="0" supportSubquery="1" supportAdvancedDrill="1" xr:uid="{08EE4CF2-CD97-444D-8C4D-F12DDE36B628}">
  <cacheSource type="external" connectionId="3"/>
  <cacheFields count="2">
    <cacheField name="[Measures].[# Players]" caption="# Players" numFmtId="0" hierarchy="48" level="32767"/>
    <cacheField name="[Chelsea dataset].[Age].[Age]" caption="Age" numFmtId="0" hierarchy="5" level="1">
      <sharedItems containsSemiMixedTypes="0" containsString="0" containsNumber="1" containsInteger="1" minValue="17" maxValue="28" count="11">
        <n v="17"/>
        <n v="18"/>
        <n v="19"/>
        <n v="21"/>
        <n v="22"/>
        <n v="23"/>
        <n v="24"/>
        <n v="25"/>
        <n v="26"/>
        <n v="27"/>
        <n v="28"/>
      </sharedItems>
      <extLst>
        <ext xmlns:x15="http://schemas.microsoft.com/office/spreadsheetml/2010/11/main" uri="{4F2E5C28-24EA-4eb8-9CBF-B6C8F9C3D259}">
          <x15:cachedUniqueNames>
            <x15:cachedUniqueName index="0" name="[Chelsea dataset].[Age].&amp;[17]"/>
            <x15:cachedUniqueName index="1" name="[Chelsea dataset].[Age].&amp;[18]"/>
            <x15:cachedUniqueName index="2" name="[Chelsea dataset].[Age].&amp;[19]"/>
            <x15:cachedUniqueName index="3" name="[Chelsea dataset].[Age].&amp;[21]"/>
            <x15:cachedUniqueName index="4" name="[Chelsea dataset].[Age].&amp;[22]"/>
            <x15:cachedUniqueName index="5" name="[Chelsea dataset].[Age].&amp;[23]"/>
            <x15:cachedUniqueName index="6" name="[Chelsea dataset].[Age].&amp;[24]"/>
            <x15:cachedUniqueName index="7" name="[Chelsea dataset].[Age].&amp;[25]"/>
            <x15:cachedUniqueName index="8" name="[Chelsea dataset].[Age].&amp;[26]"/>
            <x15:cachedUniqueName index="9" name="[Chelsea dataset].[Age].&amp;[27]"/>
            <x15:cachedUniqueName index="10" name="[Chelsea dataset].[Age].&amp;[28]"/>
          </x15:cachedUniqueNames>
        </ext>
      </extLst>
    </cacheField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2" memberValueDatatype="20" unbalanced="0">
      <fieldsUsage count="2">
        <fieldUsage x="-1"/>
        <fieldUsage x="1"/>
      </fieldsUsage>
    </cacheHierarchy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015716550923" createdVersion="8" refreshedVersion="8" minRefreshableVersion="3" recordCount="0" supportSubquery="1" supportAdvancedDrill="1" xr:uid="{CC317887-D8CC-4BE3-996E-07ACD7ADC2B8}">
  <cacheSource type="external" connectionId="3"/>
  <cacheFields count="1">
    <cacheField name="[Measures].[Average Age]" caption="Average Age" numFmtId="0" hierarchy="50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 oneField="1">
      <fieldsUsage count="1">
        <fieldUsage x="0"/>
      </fieldsUsage>
    </cacheHierarchy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432982407408" createdVersion="8" refreshedVersion="8" minRefreshableVersion="3" recordCount="0" supportSubquery="1" supportAdvancedDrill="1" xr:uid="{8A0AC112-6F34-455B-A7ED-83EF6AD53A43}">
  <cacheSource type="external" connectionId="3"/>
  <cacheFields count="2">
    <cacheField name="[Measures].[# Players]" caption="# Players" numFmtId="0" hierarchy="48" level="32767"/>
    <cacheField name="[Chelsea dataset].[Pos].[Pos]" caption="Pos" numFmtId="0" hierarchy="4" level="1">
      <sharedItems count="6">
        <s v="DF"/>
        <s v="DF,MF"/>
        <s v="FW"/>
        <s v="FW,MF"/>
        <s v="GK"/>
        <s v="MF"/>
      </sharedItems>
    </cacheField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2" memberValueDatatype="130" unbalanced="0">
      <fieldsUsage count="2">
        <fieldUsage x="-1"/>
        <fieldUsage x="1"/>
      </fieldsUsage>
    </cacheHierarchy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008816550922" createdVersion="8" refreshedVersion="8" minRefreshableVersion="3" recordCount="0" supportSubquery="1" supportAdvancedDrill="1" xr:uid="{E782842B-074A-4E7C-8D3E-F516769AD92C}">
  <cacheSource type="external" connectionId="3"/>
  <cacheFields count="2">
    <cacheField name="[Chelsea dataset].[Player].[Player]" caption="Player" numFmtId="0" hierarchy="2" level="1">
      <sharedItems count="10">
        <s v="Christopher Nkunku"/>
        <s v="Cole Palmer"/>
        <s v="Enzo Fernández"/>
        <s v="Jadon Sancho"/>
        <s v="Levi Colwill"/>
        <s v="Malo Gusto"/>
        <s v="Marc Cucurella"/>
        <s v="Moisés Caicedo"/>
        <s v="Noni Madueke"/>
        <s v="Pedro Neto"/>
      </sharedItems>
    </cacheField>
    <cacheField name="[Measures].[Sum of MP]" caption="Sum of MP" numFmtId="0" hierarchy="40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008962615742" createdVersion="8" refreshedVersion="8" minRefreshableVersion="3" recordCount="0" supportSubquery="1" supportAdvancedDrill="1" xr:uid="{533B3269-ECAE-4DE2-83C8-4689342D5B66}">
  <cacheSource type="external" connectionId="3"/>
  <cacheFields count="2">
    <cacheField name="[Chelsea dataset].[Player].[Player]" caption="Player" numFmtId="0" hierarchy="2" level="1">
      <sharedItems count="10">
        <s v="Ato Ampah"/>
        <s v="Ben Chilwell"/>
        <s v="Carney Chukwuemeka"/>
        <s v="Harrison Murray-Campbell"/>
        <s v="Harvey Vale"/>
        <s v="Kiano Dyer"/>
        <s v="Mathis Amougou"/>
        <s v="Samuel Rak-Sakyi"/>
        <s v="Shumaira Mheuka"/>
        <s v="Trevoh Chalobah"/>
      </sharedItems>
    </cacheField>
    <cacheField name="[Measures].[Sum of MP]" caption="Sum of MP" numFmtId="0" hierarchy="40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1.938592708335" createdVersion="8" refreshedVersion="8" minRefreshableVersion="3" recordCount="0" supportSubquery="1" supportAdvancedDrill="1" xr:uid="{5486AD4C-77A2-422F-8964-F8D01530B73C}">
  <cacheSource type="external" connectionId="3"/>
  <cacheFields count="1">
    <cacheField name="[Measures].[# Players]" caption="# Players" numFmtId="0" hierarchy="48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488177199077" createdVersion="8" refreshedVersion="8" minRefreshableVersion="3" recordCount="0" supportSubquery="1" supportAdvancedDrill="1" xr:uid="{79C23DD6-7947-49E0-8310-FC4E1CEE771C}">
  <cacheSource type="external" connectionId="3"/>
  <cacheFields count="2">
    <cacheField name="[Measures].[# Players]" caption="# Players" numFmtId="0" hierarchy="48" level="32767"/>
    <cacheField name="[Chelsea dataset].[Nation].[Nation]" caption="Nation" numFmtId="0" hierarchy="3" level="1">
      <sharedItems count="1">
        <s v="ENG"/>
      </sharedItems>
    </cacheField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2" memberValueDatatype="130" unbalanced="0">
      <fieldsUsage count="2">
        <fieldUsage x="-1"/>
        <fieldUsage x="1"/>
      </fieldsUsage>
    </cacheHierarchy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4566678241" createdVersion="8" refreshedVersion="8" minRefreshableVersion="3" recordCount="0" supportSubquery="1" supportAdvancedDrill="1" xr:uid="{623EAE41-4348-420C-84B7-B758AA4F3DE3}">
  <cacheSource type="external" connectionId="3"/>
  <cacheFields count="2">
    <cacheField name="[Chelsea dataset].[Player].[Player]" caption="Player" numFmtId="0" hierarchy="2" level="1">
      <sharedItems count="5">
        <s v="Benoît Badiashile"/>
        <s v="Levi Colwill"/>
        <s v="Malo Gusto"/>
        <s v="Marc Cucurella"/>
        <s v="Moisés Caicedo"/>
      </sharedItems>
    </cacheField>
    <cacheField name="[Measures].[Interceptions]" caption="Interceptions" numFmtId="0" hierarchy="55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 oneField="1">
      <fieldsUsage count="1">
        <fieldUsage x="1"/>
      </fieldsUsage>
    </cacheHierarchy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45309374997" createdVersion="8" refreshedVersion="8" minRefreshableVersion="3" recordCount="0" supportSubquery="1" supportAdvancedDrill="1" xr:uid="{911A2CB5-C932-4E54-A059-434120CE51AC}">
  <cacheSource type="external" connectionId="3"/>
  <cacheFields count="3">
    <cacheField name="[Chelsea dataset].[Player].[Player]" caption="Player" numFmtId="0" hierarchy="2" level="1">
      <sharedItems count="37">
        <s v="Ato Ampah"/>
        <s v="Axel Disasi"/>
        <s v="Ben Chilwell"/>
        <s v="Benoît Badiashile"/>
        <s v="Carney Chukwuemeka"/>
        <s v="Cesare Casadei"/>
        <s v="Christopher Nkunku"/>
        <s v="Cole Palmer"/>
        <s v="Enzo Fernández"/>
        <s v="Filip Jørgensen"/>
        <s v="Harrison Murray-Campbell"/>
        <s v="Harvey Vale"/>
        <s v="Jadon Sancho"/>
        <s v="João Félix"/>
        <s v="Joshua Acheampong"/>
        <s v="Kiano Dyer"/>
        <s v="Kiernan Dewsbury-Hall"/>
        <s v="Levi Colwill"/>
        <s v="Malo Gusto"/>
        <s v="Marc Cucurella"/>
        <s v="Marc Guiu"/>
        <s v="Mathis Amougou"/>
        <s v="Moisés Caicedo"/>
        <s v="Mykhailo Mudryk"/>
        <s v="Nicolas Jackson"/>
        <s v="Noni Madueke"/>
        <s v="Pedro Neto"/>
        <s v="Reece James"/>
        <s v="Renato Veiga"/>
        <s v="Robert Sánchez"/>
        <s v="Roméo Lavia"/>
        <s v="Samuel Rak-Sakyi"/>
        <s v="Shumaira Mheuka"/>
        <s v="Tosin Adarabioyo"/>
        <s v="Trevoh Chalobah"/>
        <s v="Tyrique George"/>
        <s v="Wesley Fofana"/>
      </sharedItems>
    </cacheField>
    <cacheField name="[Measures].[Age sum]" caption="Age sum" numFmtId="0" hierarchy="53" level="32767"/>
    <cacheField name="[Measures].[Goals Scored]" caption="Goals Scored" numFmtId="0" hierarchy="49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 oneField="1">
      <fieldsUsage count="1">
        <fieldUsage x="2"/>
      </fieldsUsage>
    </cacheHierarchy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 oneField="1">
      <fieldsUsage count="1">
        <fieldUsage x="1"/>
      </fieldsUsage>
    </cacheHierarchy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40759722221" createdVersion="8" refreshedVersion="8" minRefreshableVersion="3" recordCount="0" supportSubquery="1" supportAdvancedDrill="1" xr:uid="{BB211D78-408B-439E-9E6F-23D32D1ACBD6}">
  <cacheSource type="external" connectionId="3"/>
  <cacheFields count="2">
    <cacheField name="[Chelsea dataset].[Player].[Player]" caption="Player" numFmtId="0" hierarchy="2" level="1">
      <sharedItems count="5">
        <s v="Levi Colwill"/>
        <s v="Malo Gusto"/>
        <s v="Marc Cucurella"/>
        <s v="Tosin Adarabioyo"/>
        <s v="Wesley Fofana"/>
      </sharedItems>
    </cacheField>
    <cacheField name="[Measures].[clearance]" caption="clearance" numFmtId="0" hierarchy="56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 oneField="1">
      <fieldsUsage count="1">
        <fieldUsage x="1"/>
      </fieldsUsage>
    </cacheHierarchy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36930787034" createdVersion="8" refreshedVersion="8" minRefreshableVersion="3" recordCount="0" supportSubquery="1" supportAdvancedDrill="1" xr:uid="{6301298D-8188-4AF2-BF22-22971672CDD5}">
  <cacheSource type="external" connectionId="3"/>
  <cacheFields count="2">
    <cacheField name="[Chelsea dataset].[Player].[Player]" caption="Player" numFmtId="0" hierarchy="2" level="1">
      <sharedItems count="5">
        <s v="Enzo Fernández"/>
        <s v="Levi Colwill"/>
        <s v="Malo Gusto"/>
        <s v="Marc Cucurella"/>
        <s v="Moisés Caicedo"/>
      </sharedItems>
    </cacheField>
    <cacheField name="[Measures].[Blocks]" caption="Blocks" numFmtId="0" hierarchy="57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 oneField="1">
      <fieldsUsage count="1">
        <fieldUsage x="1"/>
      </fieldsUsage>
    </cacheHierarchy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15524305555" createdVersion="8" refreshedVersion="8" minRefreshableVersion="3" recordCount="0" supportSubquery="1" supportAdvancedDrill="1" xr:uid="{BE001718-3262-4259-94DA-D0D9C2BDB28B}">
  <cacheSource type="external" connectionId="3"/>
  <cacheFields count="3">
    <cacheField name="[Chelsea dataset].[Player].[Player]" caption="Player" numFmtId="0" hierarchy="2" level="1">
      <sharedItems count="3">
        <s v="Enzo Fernández"/>
        <s v="Marc Cucurella"/>
        <s v="Moisés Caicedo"/>
      </sharedItems>
    </cacheField>
    <cacheField name="[Measures].[Tacles sum]" caption="Tacles sum" numFmtId="0" hierarchy="54" level="32767"/>
    <cacheField name="[Measures].[Sum of Tackels Won]" caption="Sum of Tackels Won" numFmtId="0" hierarchy="43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 oneField="1">
      <fieldsUsage count="1">
        <fieldUsage x="1"/>
      </fieldsUsage>
    </cacheHierarchy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92355324072" createdVersion="8" refreshedVersion="8" minRefreshableVersion="3" recordCount="0" supportSubquery="1" supportAdvancedDrill="1" xr:uid="{E6B172ED-0E05-4486-8104-E0E14A1B7056}">
  <cacheSource type="external" connectionId="3"/>
  <cacheFields count="2">
    <cacheField name="[Chelsea dataset].[Player].[Player]" caption="Player" numFmtId="0" hierarchy="2" level="1">
      <sharedItems count="1">
        <s v="Moisés Caicedo"/>
      </sharedItems>
    </cacheField>
    <cacheField name="[Measures].[Blocks]" caption="Blocks" numFmtId="0" hierarchy="57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 oneField="1">
      <fieldsUsage count="1">
        <fieldUsage x="1"/>
      </fieldsUsage>
    </cacheHierarchy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82746412038" createdVersion="8" refreshedVersion="8" minRefreshableVersion="3" recordCount="0" supportSubquery="1" supportAdvancedDrill="1" xr:uid="{F4A26E0A-B8E0-4C58-91A5-C494472A7C0F}">
  <cacheSource type="external" connectionId="3"/>
  <cacheFields count="2">
    <cacheField name="[Chelsea dataset].[Player].[Player]" caption="Player" numFmtId="0" hierarchy="2" level="1">
      <sharedItems count="1">
        <s v="Levi Colwill"/>
      </sharedItems>
    </cacheField>
    <cacheField name="[Measures].[clearance]" caption="clearance" numFmtId="0" hierarchy="56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 oneField="1">
      <fieldsUsage count="1">
        <fieldUsage x="1"/>
      </fieldsUsage>
    </cacheHierarchy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79358101852" createdVersion="8" refreshedVersion="8" minRefreshableVersion="3" recordCount="0" supportSubquery="1" supportAdvancedDrill="1" xr:uid="{AC96A7F6-7C31-4105-8286-080CCFA2FBB6}">
  <cacheSource type="external" connectionId="3"/>
  <cacheFields count="2">
    <cacheField name="[Chelsea dataset].[Player].[Player]" caption="Player" numFmtId="0" hierarchy="2" level="1">
      <sharedItems count="1">
        <s v="Moisés Caicedo"/>
      </sharedItems>
    </cacheField>
    <cacheField name="[Measures].[Interceptions]" caption="Interceptions" numFmtId="0" hierarchy="55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 oneField="1">
      <fieldsUsage count="1">
        <fieldUsage x="1"/>
      </fieldsUsage>
    </cacheHierarchy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77040393517" createdVersion="8" refreshedVersion="8" minRefreshableVersion="3" recordCount="0" supportSubquery="1" supportAdvancedDrill="1" xr:uid="{93DEF11F-8A18-4D56-B3E5-8680E3F6D0A4}">
  <cacheSource type="external" connectionId="3"/>
  <cacheFields count="2">
    <cacheField name="[Chelsea dataset].[Player].[Player]" caption="Player" numFmtId="0" hierarchy="2" level="1">
      <sharedItems count="1">
        <s v="Moisés Caicedo"/>
      </sharedItems>
    </cacheField>
    <cacheField name="[Measures].[Tacles sum]" caption="Tacles sum" numFmtId="0" hierarchy="54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 oneField="1">
      <fieldsUsage count="1">
        <fieldUsage x="1"/>
      </fieldsUsage>
    </cacheHierarchy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76292939812" createdVersion="8" refreshedVersion="8" minRefreshableVersion="3" recordCount="0" supportSubquery="1" supportAdvancedDrill="1" xr:uid="{14699128-0D5D-4397-9B83-441C0D61C566}">
  <cacheSource type="external" connectionId="3"/>
  <cacheFields count="1">
    <cacheField name="[Measures].[# Players]" caption="# Players" numFmtId="0" hierarchy="48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66588657405" createdVersion="8" refreshedVersion="8" minRefreshableVersion="3" recordCount="0" supportSubquery="1" supportAdvancedDrill="1" xr:uid="{653C129B-8DB3-4016-97F6-EC97C3BD3641}">
  <cacheSource type="external" connectionId="3"/>
  <cacheFields count="3">
    <cacheField name="[Chelsea dataset].[Player].[Player]" caption="Player" numFmtId="0" hierarchy="2" level="1">
      <sharedItems count="5">
        <s v="Cole Palmer"/>
        <s v="Enzo Fernández"/>
        <s v="Levi Colwill"/>
        <s v="Malo Gusto"/>
        <s v="Moisés Caicedo"/>
      </sharedItems>
    </cacheField>
    <cacheField name="[Measures].[Progressive Passes]" caption="Progressive Passes" numFmtId="0" hierarchy="59" level="32767"/>
    <cacheField name="[Measures].[Attempted Passes]" caption="Attempted Passes" numFmtId="0" hierarchy="58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 oneField="1">
      <fieldsUsage count="1">
        <fieldUsage x="2"/>
      </fieldsUsage>
    </cacheHierarchy>
    <cacheHierarchy uniqueName="[Measures].[Progressive Passes]" caption="Progressive Passes" measure="1" displayFolder="" measureGroup="All Measures" count="0" oneField="1">
      <fieldsUsage count="1">
        <fieldUsage x="1"/>
      </fieldsUsage>
    </cacheHierarchy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26297916665" createdVersion="8" refreshedVersion="8" minRefreshableVersion="3" recordCount="0" supportSubquery="1" supportAdvancedDrill="1" xr:uid="{3C358393-A1F1-4A92-91E1-A91F65F17B87}">
  <cacheSource type="external" connectionId="3"/>
  <cacheFields count="2">
    <cacheField name="[Chelsea dataset].[Player].[Player]" caption="Player" numFmtId="0" hierarchy="2" level="1">
      <sharedItems count="5">
        <s v="Christopher Nkunku"/>
        <s v="Cole Palmer"/>
        <s v="João Félix"/>
        <s v="Nicolas Jackson"/>
        <s v="Noni Madueke"/>
      </sharedItems>
    </cacheField>
    <cacheField name="[Measures].[Assist]" caption="Assist" numFmtId="0" hierarchy="51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 oneField="1">
      <fieldsUsage count="1">
        <fieldUsage x="1"/>
      </fieldsUsage>
    </cacheHierarchy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20594444446" createdVersion="8" refreshedVersion="8" minRefreshableVersion="3" recordCount="0" supportSubquery="1" supportAdvancedDrill="1" xr:uid="{BEF14C14-8333-45CA-9045-4BAA2EA66674}">
  <cacheSource type="external" connectionId="3"/>
  <cacheFields count="2">
    <cacheField name="[Chelsea dataset].[Player].[Player]" caption="Player" numFmtId="0" hierarchy="2" level="1">
      <sharedItems count="1">
        <s v="Cole Palmer"/>
      </sharedItems>
    </cacheField>
    <cacheField name="[Measures].[offside]" caption="offside" numFmtId="0" hierarchy="52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 oneField="1">
      <fieldsUsage count="1">
        <fieldUsage x="1"/>
      </fieldsUsage>
    </cacheHierarchy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15661111109" createdVersion="8" refreshedVersion="8" minRefreshableVersion="3" recordCount="0" supportSubquery="1" supportAdvancedDrill="1" xr:uid="{03B083CD-C2A0-4CDE-882B-2CF4EFFE6478}">
  <cacheSource type="external" connectionId="3"/>
  <cacheFields count="2">
    <cacheField name="[Chelsea dataset].[Player].[Player]" caption="Player" numFmtId="0" hierarchy="2" level="1">
      <sharedItems count="1">
        <s v="Cole Palmer"/>
      </sharedItems>
    </cacheField>
    <cacheField name="[Measures].[Assist]" caption="Assist" numFmtId="0" hierarchy="51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 oneField="1">
      <fieldsUsage count="1">
        <fieldUsage x="1"/>
      </fieldsUsage>
    </cacheHierarchy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569230671295" createdVersion="8" refreshedVersion="8" minRefreshableVersion="3" recordCount="0" supportSubquery="1" supportAdvancedDrill="1" xr:uid="{DB5054F3-82CA-406F-9002-BFFC54DA7F93}">
  <cacheSource type="external" connectionId="3"/>
  <cacheFields count="2">
    <cacheField name="[Chelsea dataset].[Player].[Player]" caption="Player" numFmtId="0" hierarchy="2" level="1">
      <sharedItems count="1">
        <s v="Cole Palmer"/>
      </sharedItems>
    </cacheField>
    <cacheField name="[Measures].[Tacles sum]" caption="Tacles sum" numFmtId="0" hierarchy="54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 oneField="1">
      <fieldsUsage count="1">
        <fieldUsage x="1"/>
      </fieldsUsage>
    </cacheHierarchy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1.938592708335" createdVersion="8" refreshedVersion="8" minRefreshableVersion="3" recordCount="0" supportSubquery="1" supportAdvancedDrill="1" xr:uid="{8F4A208F-444A-4BF4-92D3-C3CF32870FEB}">
  <cacheSource type="external" connectionId="3"/>
  <cacheFields count="1">
    <cacheField name="[Measures].[# Players]" caption="# Players" numFmtId="0" hierarchy="48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 oneField="1">
      <fieldsUsage count="1">
        <fieldUsage x="0"/>
      </fieldsUsage>
    </cacheHierarchy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2.65384363426" createdVersion="8" refreshedVersion="8" minRefreshableVersion="3" recordCount="0" supportSubquery="1" supportAdvancedDrill="1" xr:uid="{C5F281AC-51FD-4664-91F4-F834EEAE930C}">
  <cacheSource type="external" connectionId="3"/>
  <cacheFields count="3">
    <cacheField name="[Chelsea dataset].[Nation].[Nation]" caption="Nation" numFmtId="0" hierarchy="3" level="1">
      <sharedItems count="1">
        <s v="ENG"/>
      </sharedItems>
    </cacheField>
    <cacheField name="[Measures].[Sum of Yellow Cards]" caption="Sum of Yellow Cards" numFmtId="0" hierarchy="44" level="32767"/>
    <cacheField name="[Measures].[Sum of Red Cards]" caption="Sum of Red Cards" numFmtId="0" hierarchy="45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2" memberValueDatatype="130" unbalanced="0">
      <fieldsUsage count="2">
        <fieldUsage x="-1"/>
        <fieldUsage x="0"/>
      </fieldsUsage>
    </cacheHierarchy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/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diq" refreshedDate="45721.972367245369" createdVersion="8" refreshedVersion="8" minRefreshableVersion="3" recordCount="0" supportSubquery="1" supportAdvancedDrill="1" xr:uid="{DE745143-7E87-45BD-89C1-EA3BA0B57CB2}">
  <cacheSource type="external" connectionId="3"/>
  <cacheFields count="1">
    <cacheField name="[Measures].[Goals Scored]" caption="Goals Scored" numFmtId="0" hierarchy="49" level="32767"/>
  </cacheFields>
  <cacheHierarchies count="63">
    <cacheHierarchy uniqueName="[All Measures].[All Measures]" caption="All Measures" attribute="1" defaultMemberUniqueName="[All Measures].[All Measures].[All]" allUniqueName="[All Measures].[All Measures].[All]" dimensionUniqueName="[All Measures]" displayFolder="" count="0" memberValueDatatype="130" unbalanced="0"/>
    <cacheHierarchy uniqueName="[Chelsea dataset].[Column1]" caption="Column1" attribute="1" defaultMemberUniqueName="[Chelsea dataset].[Column1].[All]" allUniqueName="[Chelsea dataset].[Column1].[All]" dimensionUniqueName="[Chelsea dataset]" displayFolder="" count="0" memberValueDatatype="20" unbalanced="0"/>
    <cacheHierarchy uniqueName="[Chelsea dataset].[Player]" caption="Player" attribute="1" defaultMemberUniqueName="[Chelsea dataset].[Player].[All]" allUniqueName="[Chelsea dataset].[Player].[All]" dimensionUniqueName="[Chelsea dataset]" displayFolder="" count="0" memberValueDatatype="130" unbalanced="0"/>
    <cacheHierarchy uniqueName="[Chelsea dataset].[Nation]" caption="Nation" attribute="1" defaultMemberUniqueName="[Chelsea dataset].[Nation].[All]" allUniqueName="[Chelsea dataset].[Nation].[All]" dimensionUniqueName="[Chelsea dataset]" displayFolder="" count="0" memberValueDatatype="130" unbalanced="0"/>
    <cacheHierarchy uniqueName="[Chelsea dataset].[Pos]" caption="Pos" attribute="1" defaultMemberUniqueName="[Chelsea dataset].[Pos].[All]" allUniqueName="[Chelsea dataset].[Pos].[All]" dimensionUniqueName="[Chelsea dataset]" displayFolder="" count="0" memberValueDatatype="130" unbalanced="0"/>
    <cacheHierarchy uniqueName="[Chelsea dataset].[Age]" caption="Age" attribute="1" defaultMemberUniqueName="[Chelsea dataset].[Age].[All]" allUniqueName="[Chelsea dataset].[Age].[All]" dimensionUniqueName="[Chelsea dataset]" displayFolder="" count="0" memberValueDatatype="20" unbalanced="0"/>
    <cacheHierarchy uniqueName="[Chelsea dataset].[MP]" caption="MP" attribute="1" defaultMemberUniqueName="[Chelsea dataset].[MP].[All]" allUniqueName="[Chelsea dataset].[MP].[All]" dimensionUniqueName="[Chelsea dataset]" displayFolder="" count="0" memberValueDatatype="20" unbalanced="0"/>
    <cacheHierarchy uniqueName="[Chelsea dataset].[Starts]" caption="Starts" attribute="1" defaultMemberUniqueName="[Chelsea dataset].[Starts].[All]" allUniqueName="[Chelsea dataset].[Starts].[All]" dimensionUniqueName="[Chelsea dataset]" displayFolder="" count="0" memberValueDatatype="20" unbalanced="0"/>
    <cacheHierarchy uniqueName="[Chelsea dataset].[Min]" caption="Min" attribute="1" defaultMemberUniqueName="[Chelsea dataset].[Min].[All]" allUniqueName="[Chelsea dataset].[Min].[All]" dimensionUniqueName="[Chelsea dataset]" displayFolder="" count="0" memberValueDatatype="20" unbalanced="0"/>
    <cacheHierarchy uniqueName="[Chelsea dataset].[Goals Scored]" caption="Goals Scored" attribute="1" defaultMemberUniqueName="[Chelsea dataset].[Goals Scored].[All]" allUniqueName="[Chelsea dataset].[Goals Scored].[All]" dimensionUniqueName="[Chelsea dataset]" displayFolder="" count="0" memberValueDatatype="20" unbalanced="0"/>
    <cacheHierarchy uniqueName="[Chelsea dataset].[Assists]" caption="Assists" attribute="1" defaultMemberUniqueName="[Chelsea dataset].[Assists].[All]" allUniqueName="[Chelsea dataset].[Assists].[All]" dimensionUniqueName="[Chelsea dataset]" displayFolder="" count="0" memberValueDatatype="20" unbalanced="0"/>
    <cacheHierarchy uniqueName="[Chelsea dataset].[Goals Contribution]" caption="Goals Contribution" attribute="1" defaultMemberUniqueName="[Chelsea dataset].[Goals Contribution].[All]" allUniqueName="[Chelsea dataset].[Goals Contribution].[All]" dimensionUniqueName="[Chelsea dataset]" displayFolder="" count="0" memberValueDatatype="20" unbalanced="0"/>
    <cacheHierarchy uniqueName="[Chelsea dataset].[PK]" caption="PK" attribute="1" defaultMemberUniqueName="[Chelsea dataset].[PK].[All]" allUniqueName="[Chelsea dataset].[PK].[All]" dimensionUniqueName="[Chelsea dataset]" displayFolder="" count="0" memberValueDatatype="20" unbalanced="0"/>
    <cacheHierarchy uniqueName="[Chelsea dataset].[Attempted PK]" caption="Attempted PK" attribute="1" defaultMemberUniqueName="[Chelsea dataset].[Attempted PK].[All]" allUniqueName="[Chelsea dataset].[Attempted PK].[All]" dimensionUniqueName="[Chelsea dataset]" displayFolder="" count="0" memberValueDatatype="20" unbalanced="0"/>
    <cacheHierarchy uniqueName="[Chelsea dataset].[Yellow Cards]" caption="Yellow Cards" attribute="1" defaultMemberUniqueName="[Chelsea dataset].[Yellow Cards].[All]" allUniqueName="[Chelsea dataset].[Yellow Cards].[All]" dimensionUniqueName="[Chelsea dataset]" displayFolder="" count="0" memberValueDatatype="20" unbalanced="0"/>
    <cacheHierarchy uniqueName="[Chelsea dataset].[Red Cards]" caption="Red Cards" attribute="1" defaultMemberUniqueName="[Chelsea dataset].[Red Cards].[All]" allUniqueName="[Chelsea dataset].[Red Cards].[All]" dimensionUniqueName="[Chelsea dataset]" displayFolder="" count="0" memberValueDatatype="20" unbalanced="0"/>
    <cacheHierarchy uniqueName="[Chelsea dataset].[xG]" caption="xG" attribute="1" defaultMemberUniqueName="[Chelsea dataset].[xG].[All]" allUniqueName="[Chelsea dataset].[xG].[All]" dimensionUniqueName="[Chelsea dataset]" displayFolder="" count="0" memberValueDatatype="5" unbalanced="0"/>
    <cacheHierarchy uniqueName="[Chelsea dataset].[xAG]" caption="xAG" attribute="1" defaultMemberUniqueName="[Chelsea dataset].[xAG].[All]" allUniqueName="[Chelsea dataset].[xAG].[All]" dimensionUniqueName="[Chelsea dataset]" displayFolder="" count="0" memberValueDatatype="5" unbalanced="0"/>
    <cacheHierarchy uniqueName="[Chelsea dataset].[Progressive Passes]" caption="Progressive Passes" attribute="1" defaultMemberUniqueName="[Chelsea dataset].[Progressive Passes].[All]" allUniqueName="[Chelsea dataset].[Progressive Passes].[All]" dimensionUniqueName="[Chelsea dataset]" displayFolder="" count="0" memberValueDatatype="20" unbalanced="0"/>
    <cacheHierarchy uniqueName="[Chelsea dataset].[Total Shorts]" caption="Total Shorts" attribute="1" defaultMemberUniqueName="[Chelsea dataset].[Total Shorts].[All]" allUniqueName="[Chelsea dataset].[Total Shorts].[All]" dimensionUniqueName="[Chelsea dataset]" displayFolder="" count="0" memberValueDatatype="20" unbalanced="0"/>
    <cacheHierarchy uniqueName="[Chelsea dataset].[Shorts on Target]" caption="Shorts on Target" attribute="1" defaultMemberUniqueName="[Chelsea dataset].[Shorts on Target].[All]" allUniqueName="[Chelsea dataset].[Shorts on Target].[All]" dimensionUniqueName="[Chelsea dataset]" displayFolder="" count="0" memberValueDatatype="20" unbalanced="0"/>
    <cacheHierarchy uniqueName="[Chelsea dataset].[Completed Passes]" caption="Completed Passes" attribute="1" defaultMemberUniqueName="[Chelsea dataset].[Completed Passes].[All]" allUniqueName="[Chelsea dataset].[Completed Passes].[All]" dimensionUniqueName="[Chelsea dataset]" displayFolder="" count="0" memberValueDatatype="20" unbalanced="0"/>
    <cacheHierarchy uniqueName="[Chelsea dataset].[Attended Passes]" caption="Attended Passes" attribute="1" defaultMemberUniqueName="[Chelsea dataset].[Attended Passes].[All]" allUniqueName="[Chelsea dataset].[Attended Passes].[All]" dimensionUniqueName="[Chelsea dataset]" displayFolder="" count="0" memberValueDatatype="20" unbalanced="0"/>
    <cacheHierarchy uniqueName="[Chelsea dataset].[Free Kick]" caption="Free Kick" attribute="1" defaultMemberUniqueName="[Chelsea dataset].[Free Kick].[All]" allUniqueName="[Chelsea dataset].[Free Kick].[All]" dimensionUniqueName="[Chelsea dataset]" displayFolder="" count="0" memberValueDatatype="20" unbalanced="0"/>
    <cacheHierarchy uniqueName="[Chelsea dataset].[Through Balls]" caption="Through Balls" attribute="1" defaultMemberUniqueName="[Chelsea dataset].[Through Balls].[All]" allUniqueName="[Chelsea dataset].[Through Balls].[All]" dimensionUniqueName="[Chelsea dataset]" displayFolder="" count="0" memberValueDatatype="20" unbalanced="0"/>
    <cacheHierarchy uniqueName="[Chelsea dataset].[Crosses]" caption="Crosses" attribute="1" defaultMemberUniqueName="[Chelsea dataset].[Crosses].[All]" allUniqueName="[Chelsea dataset].[Crosses].[All]" dimensionUniqueName="[Chelsea dataset]" displayFolder="" count="0" memberValueDatatype="20" unbalanced="0"/>
    <cacheHierarchy uniqueName="[Chelsea dataset].[Throw Ins]" caption="Throw Ins" attribute="1" defaultMemberUniqueName="[Chelsea dataset].[Throw Ins].[All]" allUniqueName="[Chelsea dataset].[Throw Ins].[All]" dimensionUniqueName="[Chelsea dataset]" displayFolder="" count="0" memberValueDatatype="20" unbalanced="0"/>
    <cacheHierarchy uniqueName="[Chelsea dataset].[Corner Kicks]" caption="Corner Kicks" attribute="1" defaultMemberUniqueName="[Chelsea dataset].[Corner Kicks].[All]" allUniqueName="[Chelsea dataset].[Corner Kicks].[All]" dimensionUniqueName="[Chelsea dataset]" displayFolder="" count="0" memberValueDatatype="20" unbalanced="0"/>
    <cacheHierarchy uniqueName="[Chelsea dataset].[Tackles]" caption="Tackles" attribute="1" defaultMemberUniqueName="[Chelsea dataset].[Tackles].[All]" allUniqueName="[Chelsea dataset].[Tackles].[All]" dimensionUniqueName="[Chelsea dataset]" displayFolder="" count="0" memberValueDatatype="20" unbalanced="0"/>
    <cacheHierarchy uniqueName="[Chelsea dataset].[Tackels Won]" caption="Tackels Won" attribute="1" defaultMemberUniqueName="[Chelsea dataset].[Tackels Won].[All]" allUniqueName="[Chelsea dataset].[Tackels Won].[All]" dimensionUniqueName="[Chelsea dataset]" displayFolder="" count="0" memberValueDatatype="20" unbalanced="0"/>
    <cacheHierarchy uniqueName="[Chelsea dataset].[Blocks]" caption="Blocks" attribute="1" defaultMemberUniqueName="[Chelsea dataset].[Blocks].[All]" allUniqueName="[Chelsea dataset].[Blocks].[All]" dimensionUniqueName="[Chelsea dataset]" displayFolder="" count="0" memberValueDatatype="20" unbalanced="0"/>
    <cacheHierarchy uniqueName="[Chelsea dataset].[Interceptions]" caption="Interceptions" attribute="1" defaultMemberUniqueName="[Chelsea dataset].[Interceptions].[All]" allUniqueName="[Chelsea dataset].[Interceptions].[All]" dimensionUniqueName="[Chelsea dataset]" displayFolder="" count="0" memberValueDatatype="20" unbalanced="0"/>
    <cacheHierarchy uniqueName="[Chelsea dataset].[Clearance]" caption="Clearance" attribute="1" defaultMemberUniqueName="[Chelsea dataset].[Clearance].[All]" allUniqueName="[Chelsea dataset].[Clearance].[All]" dimensionUniqueName="[Chelsea dataset]" displayFolder="" count="0" memberValueDatatype="20" unbalanced="0"/>
    <cacheHierarchy uniqueName="[Chelsea dataset].[Errors]" caption="Errors" attribute="1" defaultMemberUniqueName="[Chelsea dataset].[Errors].[All]" allUniqueName="[Chelsea dataset].[Errors].[All]" dimensionUniqueName="[Chelsea dataset]" displayFolder="" count="0" memberValueDatatype="20" unbalanced="0"/>
    <cacheHierarchy uniqueName="[Chelsea dataset].[Substitue]" caption="Substitue" attribute="1" defaultMemberUniqueName="[Chelsea dataset].[Substitue].[All]" allUniqueName="[Chelsea dataset].[Substitue].[All]" dimensionUniqueName="[Chelsea dataset]" displayFolder="" count="0" memberValueDatatype="20" unbalanced="0"/>
    <cacheHierarchy uniqueName="[Chelsea dataset].[Unused Substitue]" caption="Unused Substitue" attribute="1" defaultMemberUniqueName="[Chelsea dataset].[Unused Substitue].[All]" allUniqueName="[Chelsea dataset].[Unused Substitue].[All]" dimensionUniqueName="[Chelsea dataset]" displayFolder="" count="0" memberValueDatatype="20" unbalanced="0"/>
    <cacheHierarchy uniqueName="[Chelsea dataset].[Fouls Committed]" caption="Fouls Committed" attribute="1" defaultMemberUniqueName="[Chelsea dataset].[Fouls Committed].[All]" allUniqueName="[Chelsea dataset].[Fouls Committed].[All]" dimensionUniqueName="[Chelsea dataset]" displayFolder="" count="0" memberValueDatatype="20" unbalanced="0"/>
    <cacheHierarchy uniqueName="[Chelsea dataset].[Fouls drawn]" caption="Fouls drawn" attribute="1" defaultMemberUniqueName="[Chelsea dataset].[Fouls drawn].[All]" allUniqueName="[Chelsea dataset].[Fouls drawn].[All]" dimensionUniqueName="[Chelsea dataset]" displayFolder="" count="0" memberValueDatatype="20" unbalanced="0"/>
    <cacheHierarchy uniqueName="[Chelsea dataset].[Offsides]" caption="Offsides" attribute="1" defaultMemberUniqueName="[Chelsea dataset].[Offsides].[All]" allUniqueName="[Chelsea dataset].[Offsides].[All]" dimensionUniqueName="[Chelsea dataset]" displayFolder="" count="0" memberValueDatatype="20" unbalanced="0"/>
    <cacheHierarchy uniqueName="[Measures].[Sum of Goals Scored]" caption="Sum of Goals Scored" measure="1" displayFolder="" measureGroup="Chelsea dataset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P]" caption="Sum of MP" measure="1" displayFolder="" measureGroup="Chelsea 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ge]" caption="Sum of Age" measure="1" displayFolder="" measureGroup="Chelsea datase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ckles]" caption="Sum of Tackles" measure="1" displayFolder="" measureGroup="Chelsea dataset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Tackels Won]" caption="Sum of Tackels Won" measure="1" displayFolder="" measureGroup="Chelsea dataset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Yellow Cards]" caption="Sum of Yellow Cards" measure="1" displayFolder="" measureGroup="Chelsea datase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Red Cards]" caption="Sum of Red Cards" measure="1" displayFolder="" measureGroup="Chelsea datase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rogressive Passes]" caption="Sum of Progressive Passes" measure="1" displayFolder="" measureGroup="Chelsea dataset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Attended Passes]" caption="Sum of Attended Passes" measure="1" displayFolder="" measureGroup="Chelsea dataset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# Players]" caption="# Players" measure="1" displayFolder="" measureGroup="All Measures" count="0"/>
    <cacheHierarchy uniqueName="[Measures].[Goals Scored]" caption="Goals Scored" measure="1" displayFolder="" measureGroup="All Measures" count="0" oneField="1">
      <fieldsUsage count="1">
        <fieldUsage x="0"/>
      </fieldsUsage>
    </cacheHierarchy>
    <cacheHierarchy uniqueName="[Measures].[Average Age]" caption="Average Age" measure="1" displayFolder="" measureGroup="All Measures" count="0"/>
    <cacheHierarchy uniqueName="[Measures].[Assist]" caption="Assist" measure="1" displayFolder="" measureGroup="All Measures" count="0"/>
    <cacheHierarchy uniqueName="[Measures].[offside]" caption="offside" measure="1" displayFolder="" measureGroup="All Measures" count="0"/>
    <cacheHierarchy uniqueName="[Measures].[Age sum]" caption="Age sum" measure="1" displayFolder="" measureGroup="All Measures" count="0"/>
    <cacheHierarchy uniqueName="[Measures].[Tacles sum]" caption="Tacles sum" measure="1" displayFolder="" measureGroup="All Measures" count="0"/>
    <cacheHierarchy uniqueName="[Measures].[Interceptions]" caption="Interceptions" measure="1" displayFolder="" measureGroup="All Measures" count="0"/>
    <cacheHierarchy uniqueName="[Measures].[clearance]" caption="clearance" measure="1" displayFolder="" measureGroup="All Measures" count="0"/>
    <cacheHierarchy uniqueName="[Measures].[Blocks]" caption="Blocks" measure="1" displayFolder="" measureGroup="All Measures" count="0"/>
    <cacheHierarchy uniqueName="[Measures].[Attempted Passes]" caption="Attempted Passes" measure="1" displayFolder="" measureGroup="All Measures" count="0"/>
    <cacheHierarchy uniqueName="[Measures].[Progressive Passes]" caption="Progressive Passes" measure="1" displayFolder="" measureGroup="All Measures" count="0"/>
    <cacheHierarchy uniqueName="[Measures].[__XL_Count Chelsea dataset]" caption="__XL_Count Chelsea dataset" measure="1" displayFolder="" measureGroup="Chelsea dataset" count="0" hidden="1"/>
    <cacheHierarchy uniqueName="[Measures].[__XL_Count All Measures]" caption="__XL_Count All Measures" measure="1" displayFolder="" measureGroup="All Measures" count="0" hidden="1"/>
    <cacheHierarchy uniqueName="[Measures].[__No measures defined]" caption="__No measures defined" measure="1" displayFolder="" count="0" hidden="1"/>
  </cacheHierarchies>
  <kpis count="0"/>
  <dimensions count="3">
    <dimension name="All Measures" uniqueName="[All Measures]" caption="All Measures"/>
    <dimension name="Chelsea dataset" uniqueName="[Chelsea dataset]" caption="Chelsea dataset"/>
    <dimension measure="1" name="Measures" uniqueName="[Measures]" caption="Measures"/>
  </dimensions>
  <measureGroups count="2">
    <measureGroup name="All Measures" caption="All Measures"/>
    <measureGroup name="Chelsea dataset" caption="Chelsea dataset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83E3E-BC92-432E-9A59-508C24C68992}" name="PivotTable1" cacheId="618" applyNumberFormats="0" applyBorderFormats="0" applyFontFormats="0" applyPatternFormats="0" applyAlignmentFormats="0" applyWidthHeightFormats="1" dataCaption="Values" tag="d4a1fc0f-2d55-4084-9881-ebfa09c73dc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36A61-B794-41E5-9395-36E3BCB4027B}" name="PivotTable4" cacheId="627" applyNumberFormats="0" applyBorderFormats="0" applyFontFormats="0" applyPatternFormats="0" applyAlignmentFormats="0" applyWidthHeightFormats="1" dataCaption="Values" tag="13a873dc-985f-4650-ab49-0d9aba60e8f5" updatedVersion="8" minRefreshableVersion="3" useAutoFormatting="1" subtotalHiddenItems="1" itemPrintTitles="1" createdVersion="8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9D43F-3A6D-4875-BC4D-DCDC7E37BCE9}" name="PivotTable9" cacheId="628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rowGrandTotals="0" colGrandTotals="0" itemPrintTitles="1" createdVersion="8" indent="0" compact="0" compactData="0" multipleFieldFilters="0" chartFormat="20">
  <location ref="O2:P1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33B3B-28BB-4EED-ACCD-53B22BE6F9AA}" name="PivotTable3" cacheId="629" applyNumberFormats="0" applyBorderFormats="0" applyFontFormats="0" applyPatternFormats="0" applyAlignmentFormats="0" applyWidthHeightFormats="1" dataCaption="Values" tag="246c70f6-378f-4425-84c4-0e10fdcf13c1" updatedVersion="8" minRefreshableVersion="3" useAutoFormatting="1" subtotalHiddenItems="1" rowGrandTotals="0" colGrandTotals="0" itemPrintTitles="1" createdVersion="8" indent="0" showEmptyRow="1" showEmptyCol="1" compact="0" compactData="0" multipleFieldFilters="0" chartFormat="19">
  <location ref="C2:D7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1"/>
    </i>
    <i>
      <x/>
    </i>
    <i>
      <x v="3"/>
    </i>
    <i>
      <x v="4"/>
    </i>
    <i>
      <x v="2"/>
    </i>
  </rowItems>
  <colItems count="1">
    <i/>
  </colItems>
  <dataFields count="1">
    <dataField fld="1" subtotal="count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50AE3-ECED-4037-A7CC-27537749E030}" name="PivotTable8" cacheId="630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rowGrandTotals="0" colGrandTotals="0" itemPrintTitles="1" createdVersion="8" indent="0" compact="0" compactData="0" multipleFieldFilters="0" chartFormat="16">
  <location ref="L2:M1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subtotal="count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FF96D-84A7-4EAC-B155-BA5912E54B86}" name="PivotTable7" cacheId="631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itemPrintTitles="1" createdVersion="8" indent="0" outline="1" outlineData="1" multipleFieldFilters="0">
  <location ref="I2:I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E919B-4BEE-4B92-BF9F-F20F198DC5D0}" name="PivotTable1" cacheId="632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rowGrandTotals="0" colGrandTotals="0" itemPrintTitles="1" createdVersion="8" indent="0" compact="0" compactData="0" multipleFieldFilters="0" chartFormat="12">
  <location ref="I12:J18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0" subtotal="count" baseField="0" baseItem="0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D76D7-C338-43B8-9BDF-E9F1313053F0}" name="PivotTable5" cacheId="633" applyNumberFormats="0" applyBorderFormats="0" applyFontFormats="0" applyPatternFormats="0" applyAlignmentFormats="0" applyWidthHeightFormats="1" dataCaption="Values" tag="0d94d706-e6a3-4da1-a581-1a701a9008df" updatedVersion="8" minRefreshableVersion="3" useAutoFormatting="1" subtotalHiddenItems="1" rowGrandTotals="0" colGrandTotals="0" itemPrintTitles="1" createdVersion="8" indent="0" showEmptyRow="1" showEmptyCol="1" compact="0" compactData="0" multipleFieldFilters="0" chartFormat="11">
  <location ref="C12:D22" firstHeaderRow="1" firstDataRow="1" firstDataCol="1"/>
  <pivotFields count="2"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0">
    <i>
      <x v="3"/>
    </i>
    <i>
      <x v="4"/>
    </i>
    <i>
      <x v="5"/>
    </i>
    <i>
      <x v="8"/>
    </i>
    <i>
      <x v="7"/>
    </i>
    <i>
      <x v="1"/>
    </i>
    <i>
      <x v="2"/>
    </i>
    <i>
      <x v="6"/>
    </i>
    <i>
      <x v="9"/>
    </i>
    <i>
      <x/>
    </i>
  </rowItems>
  <colItems count="1">
    <i/>
  </colItems>
  <dataFields count="1">
    <dataField name="Sum of MP" fld="1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0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5112E-0ADA-4E06-B2FD-4D63CF633F0C}" name="PivotTable6" cacheId="634" applyNumberFormats="0" applyBorderFormats="0" applyFontFormats="0" applyPatternFormats="0" applyAlignmentFormats="0" applyWidthHeightFormats="1" dataCaption="Values" tag="2864550d-60e0-4555-a1ba-4cfa4d56e320" updatedVersion="8" minRefreshableVersion="3" useAutoFormatting="1" subtotalHiddenItems="1" rowGrandTotals="0" colGrandTotals="0" itemPrintTitles="1" createdVersion="8" indent="0" showEmptyRow="1" showEmptyCol="1" compact="0" compactData="0" multipleFieldFilters="0" chartFormat="11">
  <location ref="C26:D36" firstHeaderRow="1" firstDataRow="1" firstDataCol="1"/>
  <pivotFields count="2"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10">
    <i>
      <x v="3"/>
    </i>
    <i>
      <x v="6"/>
    </i>
    <i>
      <x/>
    </i>
    <i>
      <x v="1"/>
    </i>
    <i>
      <x v="5"/>
    </i>
    <i>
      <x v="4"/>
    </i>
    <i>
      <x v="8"/>
    </i>
    <i>
      <x v="7"/>
    </i>
    <i>
      <x v="2"/>
    </i>
    <i>
      <x v="9"/>
    </i>
  </rowItems>
  <colItems count="1">
    <i/>
  </colItems>
  <dataFields count="1">
    <dataField name="Sum of MP" fld="1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40">
      <autoFilter ref="A1">
        <filterColumn colId="0">
          <top10 top="0"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71FCD-1D9F-4FCE-A92F-D0ABA6DBE84E}" name="PivotTable2" cacheId="635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454EB-D633-4AD1-AEB7-E9F2A0C4BA6C}" name="PivotTable10" cacheId="636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rowGrandTotals="0" colGrandTotals="0" itemPrintTitles="1" createdVersion="8" indent="0" compact="0" compactData="0" multipleFieldFilters="0" chartFormat="18">
  <location ref="R2:S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48">
      <autoFilter ref="A1">
        <filterColumn colId="0">
          <top10 val="1" filterVal="1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0EBA2-35F8-4C9C-8577-D56405C0A392}" name="PivotTable21" cacheId="669" applyNumberFormats="0" applyBorderFormats="0" applyFontFormats="0" applyPatternFormats="0" applyAlignmentFormats="0" applyWidthHeightFormats="1" dataCaption="Values" tag="246c70f6-378f-4425-84c4-0e10fdcf13c1" updatedVersion="8" minRefreshableVersion="3" useAutoFormatting="1" subtotalHiddenItems="1" rowGrandTotals="0" colGrandTotals="0" itemPrintTitles="1" createdVersion="8" indent="0" showEmptyRow="1" showEmptyCol="1" compact="0" compactData="0" multipleFieldFilters="0" chartFormat="28">
  <location ref="F11:H16" firstHeaderRow="0" firstDataRow="1" firstDataCol="1"/>
  <pivotFields count="3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4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chartFormats count="4">
    <chartFormat chart="2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46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A14CF-3B9E-4F43-B4FF-40439CECB619}" name="PivotTable19" cacheId="637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rowGrandTotals="0" colGrandTotals="0" itemPrintTitles="1" createdVersion="8" indent="0" compact="0" compactData="0" multipleFieldFilters="0" chartFormat="14">
  <location ref="P22:Q27" firstHeaderRow="1" firstDataRow="1" firstDataCol="1"/>
  <pivotFields count="2">
    <pivotField axis="axisRow" compact="0" allDrilled="1" outline="0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1">
    <field x="0"/>
  </rowFields>
  <rowItems count="5">
    <i>
      <x v="4"/>
    </i>
    <i>
      <x v="1"/>
    </i>
    <i>
      <x v="3"/>
    </i>
    <i>
      <x v="2"/>
    </i>
    <i>
      <x/>
    </i>
  </rowItems>
  <colItems count="1">
    <i/>
  </colItems>
  <dataFields count="1">
    <dataField fld="1" subtotal="count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5" iMeasureHier="55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FDBF1-A232-49DC-88BE-2FB4929F4688}" name="PivotTable18" cacheId="638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rowGrandTotals="0" colGrandTotals="0" itemPrintTitles="1" createdVersion="8" indent="0" compact="0" compactData="0" multipleFieldFilters="0" chartFormat="9">
  <location ref="P12:Q17" firstHeaderRow="1" firstDataRow="1" firstDataCol="1"/>
  <pivotFields count="2">
    <pivotField axis="axisRow" compact="0" allDrilled="1" outline="0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1"/>
    </i>
    <i>
      <x v="3"/>
    </i>
    <i>
      <x v="4"/>
    </i>
    <i>
      <x v="2"/>
    </i>
    <i>
      <x/>
    </i>
  </rowItems>
  <colItems count="1">
    <i/>
  </colItems>
  <dataFields count="1">
    <dataField fld="1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56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0098C-6DB6-4D36-8A16-A672F53F586B}" name="PivotTable17" cacheId="639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rowGrandTotals="0" colGrandTotals="0" itemPrintTitles="1" createdVersion="8" indent="0" compact="0" compactData="0" multipleFieldFilters="0" chartFormat="4">
  <location ref="P2:Q7" firstHeaderRow="1" firstDataRow="1" firstDataCol="1"/>
  <pivotFields count="2">
    <pivotField axis="axisRow" compact="0" allDrilled="1" outline="0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2"/>
    </i>
    <i>
      <x/>
    </i>
    <i>
      <x v="1"/>
    </i>
    <i>
      <x v="3"/>
    </i>
    <i>
      <x v="4"/>
    </i>
  </rowItems>
  <colItems count="1">
    <i/>
  </colItems>
  <dataFields count="1">
    <dataField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57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DBB3A-CC62-4C15-B9A0-1808A2D88935}" name="PivotTable16" cacheId="640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rowGrandTotals="0" colGrandTotals="0" itemPrintTitles="1" createdVersion="8" indent="0" compact="0" compactData="0" multipleFieldFilters="0">
  <location ref="F2:H5" firstHeaderRow="0" firstDataRow="1" firstDataCol="1"/>
  <pivotFields count="3">
    <pivotField axis="axisRow" compact="0" allDrilled="1" outline="0" subtotalTop="0" showAll="0" measureFilter="1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">
    <i>
      <x v="1"/>
    </i>
    <i>
      <x/>
    </i>
    <i>
      <x v="2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um of Tackels Won" fld="2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54">
      <autoFilter ref="A1">
        <filterColumn colId="0">
          <top10 val="3" filterVal="3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977BB-0B2A-4465-8053-87A0ED52C0BC}" name="PivotTable15" cacheId="641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11:D12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6" iMeasureHier="57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C877D-FA44-420C-9198-4AACE3EAEB70}" name="PivotTable14" cacheId="642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8:D9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56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8E893-E4FB-4739-AA8F-A4FDED9215F7}" name="PivotTable13" cacheId="643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5:D6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55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329D8-C973-4740-98A6-8727858E23B4}" name="PivotTable12" cacheId="644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2:D3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4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00CE-3DA8-41C5-A92E-757B18D8D1B1}" name="PivotTable2" cacheId="645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A2:A3" firstHeaderRow="1" firstDataRow="1" firstDataCol="0"/>
  <pivotFields count="1">
    <pivotField dataField="1" compact="0" outline="0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BE027-D828-42D8-916D-87DCF6F8109E}" name="PivotTable6" cacheId="620" applyNumberFormats="0" applyBorderFormats="0" applyFontFormats="0" applyPatternFormats="0" applyAlignmentFormats="0" applyWidthHeightFormats="1" dataCaption="Values" tag="246c70f6-378f-4425-84c4-0e10fdcf13c1" updatedVersion="8" minRefreshableVersion="3" useAutoFormatting="1" rowGrandTotals="0" colGrandTotals="0" itemPrintTitles="1" createdVersion="8" indent="0" showEmptyRow="1" showEmptyCol="1" compact="0" compactData="0" multipleFieldFilters="0" chartFormat="21">
  <location ref="I2:K39" firstHeaderRow="0" firstDataRow="1" firstDataCol="1"/>
  <pivotFields count="3">
    <pivotField axis="axisRow" compact="0" allDrilled="1" outline="0" subtotalTop="0" showAll="0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D3E2-EA16-4539-8C2A-7B3CC05E1580}" name="PivotTable5" cacheId="621" applyNumberFormats="0" applyBorderFormats="0" applyFontFormats="0" applyPatternFormats="0" applyAlignmentFormats="0" applyWidthHeightFormats="1" dataCaption="Values" tag="246c70f6-378f-4425-84c4-0e10fdcf13c1" updatedVersion="8" minRefreshableVersion="3" useAutoFormatting="1" rowGrandTotals="0" colGrandTotals="0" itemPrintTitles="1" createdVersion="8" indent="0" showEmptyRow="1" showEmptyCol="1" compact="0" compactData="0" multipleFieldFilters="0" chartFormat="23">
  <location ref="F2:G7" firstHeaderRow="1" firstDataRow="1" firstDataCol="1"/>
  <pivotFields count="2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1"/>
    </i>
    <i>
      <x v="3"/>
    </i>
    <i>
      <x/>
    </i>
    <i>
      <x v="4"/>
    </i>
    <i>
      <x v="2"/>
    </i>
  </rowItems>
  <colItems count="1">
    <i/>
  </colItems>
  <dataFields count="1">
    <dataField fld="1" subtotal="count" baseField="0" baseItem="0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1365A-1FF2-4FEB-88BB-D76081357E0A}" name="PivotTable4" cacheId="622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8:D9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88F83-D7AE-4FE7-845F-0845D010092B}" name="PivotTable3" cacheId="623" applyNumberFormats="0" applyBorderFormats="0" applyFontFormats="0" applyPatternFormats="0" applyAlignmentFormats="0" applyWidthHeightFormats="1" dataCaption="Values" tag="3f0e6b53-52a5-41c8-a950-ec3f37bebdc1" updatedVersion="8" minRefreshableVersion="3" useAutoFormatting="1" rowGrandTotals="0" colGrandTotals="0" itemPrintTitles="1" createdVersion="8" indent="0" compact="0" compactData="0" multipleFieldFilters="0">
  <location ref="C5:D6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F2259-B1CE-4471-96E2-F7BD7482B576}" name="PivotTable1" cacheId="624" applyNumberFormats="0" applyBorderFormats="0" applyFontFormats="0" applyPatternFormats="0" applyAlignmentFormats="0" applyWidthHeightFormats="1" dataCaption="Values" tag="3f0e6b53-52a5-41c8-a950-ec3f37bebdc1" updatedVersion="8" minRefreshableVersion="3" useAutoFormatting="1" subtotalHiddenItems="1" rowGrandTotals="0" colGrandTotals="0" itemPrintTitles="1" createdVersion="8" indent="0" compact="0" compactData="0" multipleFieldFilters="0">
  <location ref="C2:D3" firstHeaderRow="1" firstDataRow="1" firstDataCol="1"/>
  <pivotFields count="2"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0"/>
  </rowFields>
  <rowItems count="1">
    <i>
      <x/>
    </i>
  </rowItems>
  <colItems count="1">
    <i/>
  </colItems>
  <dataFields count="1">
    <dataField fld="1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9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3F943-C6EF-4144-AD89-655BDDF6B318}" name="PivotTable2" cacheId="625" applyNumberFormats="0" applyBorderFormats="0" applyFontFormats="0" applyPatternFormats="0" applyAlignmentFormats="0" applyWidthHeightFormats="1" dataCaption="Values" tag="3f0e6b53-52a5-41c8-a950-ec3f37bebdc1" updatedVersion="8" minRefreshableVersion="3" useAutoFormatting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06B34-5BFF-41B7-91F4-FEC90572FDE0}" name="PivotTable20" cacheId="626" applyNumberFormats="0" applyBorderFormats="0" applyFontFormats="0" applyPatternFormats="0" applyAlignmentFormats="0" applyWidthHeightFormats="1" dataCaption="Values" tag="5c253541-2759-4a78-a584-6620b9baa9db" updatedVersion="8" minRefreshableVersion="3" useAutoFormatting="1" subtotalHiddenItems="1" rowGrandTotals="0" colGrandTotals="0" itemPrintTitles="1" createdVersion="8" indent="0" compact="0" compactData="0" multipleFieldFilters="0" chartFormat="18">
  <location ref="R6:S7" firstHeaderRow="0" firstDataRow="1" firstDataCol="0"/>
  <pivotFields count="3">
    <pivotField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  <pivotField dataField="1" compact="0" outline="0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Yellow Cards" fld="1" baseField="0" baseItem="0"/>
    <dataField name="Sum of Red Cards" fld="2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48">
      <autoFilter ref="A1">
        <filterColumn colId="0">
          <top10 val="1" filterVal="1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Measures]"/>
        <x15:activeTabTopLevelEntity name="[Chelsea 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7.xml"/><Relationship Id="rId3" Type="http://schemas.openxmlformats.org/officeDocument/2006/relationships/pivotTable" Target="../pivotTables/pivotTable22.xml"/><Relationship Id="rId7" Type="http://schemas.openxmlformats.org/officeDocument/2006/relationships/pivotTable" Target="../pivotTables/pivotTable26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6" Type="http://schemas.openxmlformats.org/officeDocument/2006/relationships/pivotTable" Target="../pivotTables/pivotTable25.xml"/><Relationship Id="rId5" Type="http://schemas.openxmlformats.org/officeDocument/2006/relationships/pivotTable" Target="../pivotTables/pivotTable24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23.xml"/><Relationship Id="rId9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999A-F8DB-4F6F-A126-35CEE2E5C637}">
  <dimension ref="B3:D20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3E0C-1A51-433F-9B40-D65FCCBB69A5}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10</xdr:col>
                    <xdr:colOff>400050</xdr:colOff>
                    <xdr:row>27</xdr:row>
                    <xdr:rowOff>95250</xdr:rowOff>
                  </from>
                  <to>
                    <xdr:col>11</xdr:col>
                    <xdr:colOff>95250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10</xdr:col>
                    <xdr:colOff>390525</xdr:colOff>
                    <xdr:row>28</xdr:row>
                    <xdr:rowOff>171450</xdr:rowOff>
                  </from>
                  <to>
                    <xdr:col>11</xdr:col>
                    <xdr:colOff>85725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6A9C-AE94-456E-BF79-D6AF1E5DDF9A}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B496-6221-4AEE-BE7B-D5125031A448}">
  <dimension ref="A1"/>
  <sheetViews>
    <sheetView showGridLines="0" showRowColHeader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5FBE-CC0B-4732-8627-25A32C7AB93E}">
  <dimension ref="A2:P39"/>
  <sheetViews>
    <sheetView workbookViewId="0">
      <selection activeCell="F12" sqref="F12:F16"/>
    </sheetView>
  </sheetViews>
  <sheetFormatPr defaultRowHeight="15" x14ac:dyDescent="0.25"/>
  <cols>
    <col min="1" max="2" width="8.85546875" bestFit="1" customWidth="1"/>
    <col min="3" max="3" width="11.7109375" bestFit="1" customWidth="1"/>
    <col min="4" max="4" width="10.5703125" bestFit="1" customWidth="1"/>
    <col min="5" max="5" width="14.140625" bestFit="1" customWidth="1"/>
    <col min="6" max="6" width="15" bestFit="1" customWidth="1"/>
    <col min="7" max="7" width="17.28515625" bestFit="1" customWidth="1"/>
    <col min="8" max="8" width="17.85546875" bestFit="1" customWidth="1"/>
    <col min="9" max="9" width="24.7109375" bestFit="1" customWidth="1"/>
    <col min="10" max="10" width="8.5703125" bestFit="1" customWidth="1"/>
    <col min="11" max="11" width="12.42578125" bestFit="1" customWidth="1"/>
    <col min="12" max="12" width="12.140625" bestFit="1" customWidth="1"/>
    <col min="13" max="13" width="16.5703125" bestFit="1" customWidth="1"/>
    <col min="14" max="14" width="21" bestFit="1" customWidth="1"/>
    <col min="15" max="15" width="14.42578125" bestFit="1" customWidth="1"/>
    <col min="16" max="16" width="19" bestFit="1" customWidth="1"/>
    <col min="17" max="17" width="11.7109375" bestFit="1" customWidth="1"/>
    <col min="18" max="18" width="15" bestFit="1" customWidth="1"/>
    <col min="19" max="19" width="14.42578125" bestFit="1" customWidth="1"/>
    <col min="20" max="20" width="24.85546875" bestFit="1" customWidth="1"/>
    <col min="21" max="21" width="11.5703125" bestFit="1" customWidth="1"/>
    <col min="22" max="22" width="12.85546875" bestFit="1" customWidth="1"/>
    <col min="23" max="23" width="9.7109375" bestFit="1" customWidth="1"/>
    <col min="24" max="24" width="19.28515625" bestFit="1" customWidth="1"/>
    <col min="25" max="25" width="10.5703125" bestFit="1" customWidth="1"/>
    <col min="26" max="26" width="21.7109375" bestFit="1" customWidth="1"/>
    <col min="27" max="27" width="11.140625" bestFit="1" customWidth="1"/>
    <col min="28" max="28" width="11.28515625" bestFit="1" customWidth="1"/>
    <col min="29" max="29" width="14.28515625" bestFit="1" customWidth="1"/>
    <col min="30" max="30" width="10.140625" bestFit="1" customWidth="1"/>
    <col min="31" max="31" width="16.28515625" bestFit="1" customWidth="1"/>
    <col min="32" max="32" width="15" bestFit="1" customWidth="1"/>
    <col min="33" max="33" width="16.7109375" bestFit="1" customWidth="1"/>
    <col min="34" max="34" width="14.7109375" bestFit="1" customWidth="1"/>
    <col min="35" max="35" width="14.28515625" bestFit="1" customWidth="1"/>
    <col min="36" max="36" width="11.140625" bestFit="1" customWidth="1"/>
    <col min="37" max="37" width="12.28515625" bestFit="1" customWidth="1"/>
    <col min="38" max="38" width="12.7109375" bestFit="1" customWidth="1"/>
    <col min="39" max="39" width="14.7109375" bestFit="1" customWidth="1"/>
    <col min="40" max="40" width="12.140625" bestFit="1" customWidth="1"/>
    <col min="41" max="41" width="16.5703125" bestFit="1" customWidth="1"/>
    <col min="42" max="42" width="17.28515625" bestFit="1" customWidth="1"/>
    <col min="43" max="43" width="16.42578125" bestFit="1" customWidth="1"/>
    <col min="44" max="44" width="16" bestFit="1" customWidth="1"/>
    <col min="45" max="45" width="14.85546875" bestFit="1" customWidth="1"/>
    <col min="46" max="46" width="14.28515625" bestFit="1" customWidth="1"/>
  </cols>
  <sheetData>
    <row r="2" spans="1:16" x14ac:dyDescent="0.25">
      <c r="A2" t="s">
        <v>24</v>
      </c>
      <c r="C2" s="11" t="s">
        <v>0</v>
      </c>
      <c r="D2" t="s">
        <v>65</v>
      </c>
      <c r="F2" s="11" t="s">
        <v>0</v>
      </c>
      <c r="G2" t="s">
        <v>62</v>
      </c>
      <c r="I2" s="11" t="s">
        <v>0</v>
      </c>
      <c r="J2" t="s">
        <v>64</v>
      </c>
      <c r="K2" t="s">
        <v>1</v>
      </c>
      <c r="O2" t="s">
        <v>34</v>
      </c>
      <c r="P2" t="s">
        <v>1</v>
      </c>
    </row>
    <row r="3" spans="1:16" x14ac:dyDescent="0.25">
      <c r="A3" s="10">
        <v>37</v>
      </c>
      <c r="C3" t="s">
        <v>3</v>
      </c>
      <c r="D3" s="10">
        <v>20</v>
      </c>
      <c r="F3" t="s">
        <v>3</v>
      </c>
      <c r="G3" s="10">
        <v>6</v>
      </c>
      <c r="I3" t="s">
        <v>18</v>
      </c>
      <c r="J3" s="10">
        <v>18</v>
      </c>
      <c r="K3" s="10">
        <v>0</v>
      </c>
      <c r="N3" t="str">
        <f>I3</f>
        <v>Ato Ampah</v>
      </c>
      <c r="O3">
        <f t="shared" ref="O3:P3" si="0">J3</f>
        <v>18</v>
      </c>
      <c r="P3">
        <f t="shared" si="0"/>
        <v>0</v>
      </c>
    </row>
    <row r="4" spans="1:16" x14ac:dyDescent="0.25">
      <c r="F4" t="s">
        <v>7</v>
      </c>
      <c r="G4" s="10">
        <v>5</v>
      </c>
      <c r="I4" t="s">
        <v>47</v>
      </c>
      <c r="J4" s="10">
        <v>26</v>
      </c>
      <c r="K4" s="10">
        <v>2</v>
      </c>
      <c r="N4" t="str">
        <f t="shared" ref="N4:N5" si="1">I4</f>
        <v>Axel Disasi</v>
      </c>
      <c r="O4">
        <f t="shared" ref="O4:O5" si="2">J4</f>
        <v>26</v>
      </c>
      <c r="P4">
        <f t="shared" ref="P4:P5" si="3">K4</f>
        <v>2</v>
      </c>
    </row>
    <row r="5" spans="1:16" x14ac:dyDescent="0.25">
      <c r="C5" s="11" t="s">
        <v>0</v>
      </c>
      <c r="D5" t="s">
        <v>62</v>
      </c>
      <c r="F5" t="s">
        <v>12</v>
      </c>
      <c r="G5" s="10">
        <v>5</v>
      </c>
      <c r="I5" t="s">
        <v>19</v>
      </c>
      <c r="J5" s="10">
        <v>28</v>
      </c>
      <c r="K5" s="10">
        <v>0</v>
      </c>
      <c r="N5" t="str">
        <f t="shared" si="1"/>
        <v>Ben Chilwell</v>
      </c>
      <c r="O5">
        <f t="shared" si="2"/>
        <v>28</v>
      </c>
      <c r="P5">
        <f t="shared" si="3"/>
        <v>0</v>
      </c>
    </row>
    <row r="6" spans="1:16" x14ac:dyDescent="0.25">
      <c r="C6" t="s">
        <v>3</v>
      </c>
      <c r="D6" s="10">
        <v>6</v>
      </c>
      <c r="F6" t="s">
        <v>10</v>
      </c>
      <c r="G6" s="10">
        <v>4</v>
      </c>
      <c r="I6" t="s">
        <v>48</v>
      </c>
      <c r="J6" s="10">
        <v>23</v>
      </c>
      <c r="K6" s="10">
        <v>0</v>
      </c>
      <c r="N6" t="str">
        <f>I6</f>
        <v>Benoît Badiashile</v>
      </c>
      <c r="O6">
        <f>J6</f>
        <v>23</v>
      </c>
      <c r="P6">
        <f>K6</f>
        <v>0</v>
      </c>
    </row>
    <row r="7" spans="1:16" x14ac:dyDescent="0.25">
      <c r="F7" t="s">
        <v>13</v>
      </c>
      <c r="G7" s="10">
        <v>2</v>
      </c>
      <c r="I7" t="s">
        <v>15</v>
      </c>
      <c r="J7" s="10">
        <v>21</v>
      </c>
      <c r="K7" s="10">
        <v>0</v>
      </c>
      <c r="N7" t="str">
        <f>I7</f>
        <v>Carney Chukwuemeka</v>
      </c>
      <c r="O7">
        <f>J7</f>
        <v>21</v>
      </c>
      <c r="P7">
        <f>K7</f>
        <v>0</v>
      </c>
    </row>
    <row r="8" spans="1:16" x14ac:dyDescent="0.25">
      <c r="C8" s="11" t="s">
        <v>0</v>
      </c>
      <c r="D8" t="s">
        <v>63</v>
      </c>
      <c r="I8" t="s">
        <v>49</v>
      </c>
      <c r="J8" s="10">
        <v>22</v>
      </c>
      <c r="K8" s="10">
        <v>0</v>
      </c>
      <c r="N8" t="str">
        <f>I8</f>
        <v>Cesare Casadei</v>
      </c>
      <c r="O8">
        <f>J8</f>
        <v>22</v>
      </c>
      <c r="P8">
        <f>K8</f>
        <v>0</v>
      </c>
    </row>
    <row r="9" spans="1:16" x14ac:dyDescent="0.25">
      <c r="C9" t="s">
        <v>3</v>
      </c>
      <c r="D9" s="10">
        <v>7</v>
      </c>
      <c r="I9" t="s">
        <v>12</v>
      </c>
      <c r="J9" s="10">
        <v>27</v>
      </c>
      <c r="K9" s="10">
        <v>12</v>
      </c>
      <c r="N9" t="str">
        <f>I9</f>
        <v>Christopher Nkunku</v>
      </c>
      <c r="O9">
        <f>J9</f>
        <v>27</v>
      </c>
      <c r="P9">
        <f>K9</f>
        <v>12</v>
      </c>
    </row>
    <row r="10" spans="1:16" x14ac:dyDescent="0.25">
      <c r="I10" t="s">
        <v>3</v>
      </c>
      <c r="J10" s="10">
        <v>22</v>
      </c>
      <c r="K10" s="10">
        <v>14</v>
      </c>
      <c r="N10" t="str">
        <f>I10</f>
        <v>Cole Palmer</v>
      </c>
      <c r="O10">
        <f>J10</f>
        <v>22</v>
      </c>
      <c r="P10">
        <f>K10</f>
        <v>14</v>
      </c>
    </row>
    <row r="11" spans="1:16" x14ac:dyDescent="0.25">
      <c r="F11" s="11" t="s">
        <v>0</v>
      </c>
      <c r="G11" t="s">
        <v>77</v>
      </c>
      <c r="H11" t="s">
        <v>76</v>
      </c>
      <c r="I11" t="s">
        <v>6</v>
      </c>
      <c r="J11" s="10">
        <v>24</v>
      </c>
      <c r="K11" s="10">
        <v>4</v>
      </c>
      <c r="N11" t="str">
        <f>I11</f>
        <v>Enzo Fernández</v>
      </c>
      <c r="O11">
        <f>J11</f>
        <v>24</v>
      </c>
      <c r="P11">
        <f>K11</f>
        <v>4</v>
      </c>
    </row>
    <row r="12" spans="1:16" x14ac:dyDescent="0.25">
      <c r="F12" t="s">
        <v>3</v>
      </c>
      <c r="G12" s="13">
        <v>1112</v>
      </c>
      <c r="H12" s="10">
        <v>154</v>
      </c>
      <c r="I12" t="s">
        <v>50</v>
      </c>
      <c r="J12" s="10">
        <v>22</v>
      </c>
      <c r="K12" s="10">
        <v>0</v>
      </c>
      <c r="N12" t="str">
        <f>I12</f>
        <v>Filip Jørgensen</v>
      </c>
      <c r="O12">
        <f>J12</f>
        <v>22</v>
      </c>
      <c r="P12">
        <f>K12</f>
        <v>0</v>
      </c>
    </row>
    <row r="13" spans="1:16" x14ac:dyDescent="0.25">
      <c r="F13" t="s">
        <v>6</v>
      </c>
      <c r="G13" s="13">
        <v>1357</v>
      </c>
      <c r="H13" s="10">
        <v>144</v>
      </c>
      <c r="I13" t="s">
        <v>20</v>
      </c>
      <c r="J13" s="10">
        <v>18</v>
      </c>
      <c r="K13" s="10">
        <v>0</v>
      </c>
      <c r="N13" t="str">
        <f>I13</f>
        <v>Harrison Murray-Campbell</v>
      </c>
      <c r="O13">
        <f>J13</f>
        <v>18</v>
      </c>
      <c r="P13">
        <f>K13</f>
        <v>0</v>
      </c>
    </row>
    <row r="14" spans="1:16" x14ac:dyDescent="0.25">
      <c r="F14" t="s">
        <v>4</v>
      </c>
      <c r="G14" s="13">
        <v>1615</v>
      </c>
      <c r="H14" s="10">
        <v>136</v>
      </c>
      <c r="I14" t="s">
        <v>17</v>
      </c>
      <c r="J14" s="10">
        <v>21</v>
      </c>
      <c r="K14" s="10">
        <v>0</v>
      </c>
      <c r="N14" t="str">
        <f>I14</f>
        <v>Harvey Vale</v>
      </c>
      <c r="O14">
        <f>J14</f>
        <v>21</v>
      </c>
      <c r="P14">
        <f>K14</f>
        <v>0</v>
      </c>
    </row>
    <row r="15" spans="1:16" x14ac:dyDescent="0.25">
      <c r="F15" t="s">
        <v>5</v>
      </c>
      <c r="G15" s="13">
        <v>1953</v>
      </c>
      <c r="H15" s="10">
        <v>105</v>
      </c>
      <c r="I15" t="s">
        <v>11</v>
      </c>
      <c r="J15" s="10">
        <v>24</v>
      </c>
      <c r="K15" s="10">
        <v>2</v>
      </c>
      <c r="N15" t="str">
        <f>I15</f>
        <v>Jadon Sancho</v>
      </c>
      <c r="O15">
        <f>J15</f>
        <v>24</v>
      </c>
      <c r="P15">
        <f>K15</f>
        <v>2</v>
      </c>
    </row>
    <row r="16" spans="1:16" x14ac:dyDescent="0.25">
      <c r="F16" t="s">
        <v>8</v>
      </c>
      <c r="G16" s="13">
        <v>1154</v>
      </c>
      <c r="H16" s="10">
        <v>91</v>
      </c>
      <c r="I16" t="s">
        <v>13</v>
      </c>
      <c r="J16" s="10">
        <v>25</v>
      </c>
      <c r="K16" s="10">
        <v>7</v>
      </c>
      <c r="N16" t="str">
        <f>I16</f>
        <v>João Félix</v>
      </c>
      <c r="O16">
        <f>J16</f>
        <v>25</v>
      </c>
      <c r="P16">
        <f>K16</f>
        <v>7</v>
      </c>
    </row>
    <row r="17" spans="9:16" x14ac:dyDescent="0.25">
      <c r="I17" t="s">
        <v>51</v>
      </c>
      <c r="J17" s="10">
        <v>18</v>
      </c>
      <c r="K17" s="10">
        <v>0</v>
      </c>
      <c r="N17" t="str">
        <f>I17</f>
        <v>Joshua Acheampong</v>
      </c>
      <c r="O17">
        <f>J17</f>
        <v>18</v>
      </c>
      <c r="P17">
        <f>K17</f>
        <v>0</v>
      </c>
    </row>
    <row r="18" spans="9:16" x14ac:dyDescent="0.25">
      <c r="I18" t="s">
        <v>23</v>
      </c>
      <c r="J18" s="10">
        <v>18</v>
      </c>
      <c r="K18" s="10">
        <v>0</v>
      </c>
      <c r="N18" t="str">
        <f>I18</f>
        <v>Kiano Dyer</v>
      </c>
      <c r="O18">
        <f>J18</f>
        <v>18</v>
      </c>
      <c r="P18">
        <f>K18</f>
        <v>0</v>
      </c>
    </row>
    <row r="19" spans="9:16" x14ac:dyDescent="0.25">
      <c r="I19" t="s">
        <v>52</v>
      </c>
      <c r="J19" s="10">
        <v>26</v>
      </c>
      <c r="K19" s="10">
        <v>2</v>
      </c>
      <c r="N19" t="str">
        <f>I19</f>
        <v>Kiernan Dewsbury-Hall</v>
      </c>
      <c r="O19">
        <f>J19</f>
        <v>26</v>
      </c>
      <c r="P19">
        <f>K19</f>
        <v>2</v>
      </c>
    </row>
    <row r="20" spans="9:16" x14ac:dyDescent="0.25">
      <c r="I20" t="s">
        <v>5</v>
      </c>
      <c r="J20" s="10">
        <v>22</v>
      </c>
      <c r="K20" s="10">
        <v>1</v>
      </c>
      <c r="N20" t="str">
        <f>I20</f>
        <v>Levi Colwill</v>
      </c>
      <c r="O20">
        <f>J20</f>
        <v>22</v>
      </c>
      <c r="P20">
        <f>K20</f>
        <v>1</v>
      </c>
    </row>
    <row r="21" spans="9:16" x14ac:dyDescent="0.25">
      <c r="I21" t="s">
        <v>8</v>
      </c>
      <c r="J21" s="10">
        <v>21</v>
      </c>
      <c r="K21" s="10">
        <v>0</v>
      </c>
      <c r="N21" t="str">
        <f>I21</f>
        <v>Malo Gusto</v>
      </c>
      <c r="O21">
        <f>J21</f>
        <v>21</v>
      </c>
      <c r="P21">
        <f>K21</f>
        <v>0</v>
      </c>
    </row>
    <row r="22" spans="9:16" x14ac:dyDescent="0.25">
      <c r="I22" t="s">
        <v>2</v>
      </c>
      <c r="J22" s="10">
        <v>26</v>
      </c>
      <c r="K22" s="10">
        <v>4</v>
      </c>
      <c r="N22" t="str">
        <f>I22</f>
        <v>Marc Cucurella</v>
      </c>
      <c r="O22">
        <f>J22</f>
        <v>26</v>
      </c>
      <c r="P22">
        <f>K22</f>
        <v>4</v>
      </c>
    </row>
    <row r="23" spans="9:16" x14ac:dyDescent="0.25">
      <c r="I23" t="s">
        <v>53</v>
      </c>
      <c r="J23" s="10">
        <v>19</v>
      </c>
      <c r="K23" s="10">
        <v>6</v>
      </c>
      <c r="N23" t="str">
        <f>I23</f>
        <v>Marc Guiu</v>
      </c>
      <c r="O23">
        <f>J23</f>
        <v>19</v>
      </c>
      <c r="P23">
        <f>K23</f>
        <v>6</v>
      </c>
    </row>
    <row r="24" spans="9:16" x14ac:dyDescent="0.25">
      <c r="I24" t="s">
        <v>22</v>
      </c>
      <c r="J24" s="10">
        <v>19</v>
      </c>
      <c r="K24" s="10">
        <v>0</v>
      </c>
      <c r="N24" t="str">
        <f>I24</f>
        <v>Mathis Amougou</v>
      </c>
      <c r="O24">
        <f>J24</f>
        <v>19</v>
      </c>
      <c r="P24">
        <f>K24</f>
        <v>0</v>
      </c>
    </row>
    <row r="25" spans="9:16" x14ac:dyDescent="0.25">
      <c r="I25" t="s">
        <v>4</v>
      </c>
      <c r="J25" s="10">
        <v>23</v>
      </c>
      <c r="K25" s="10">
        <v>1</v>
      </c>
      <c r="N25" t="str">
        <f>I25</f>
        <v>Moisés Caicedo</v>
      </c>
      <c r="O25">
        <f>J25</f>
        <v>23</v>
      </c>
      <c r="P25">
        <f>K25</f>
        <v>1</v>
      </c>
    </row>
    <row r="26" spans="9:16" x14ac:dyDescent="0.25">
      <c r="I26" t="s">
        <v>54</v>
      </c>
      <c r="J26" s="10">
        <v>24</v>
      </c>
      <c r="K26" s="10">
        <v>3</v>
      </c>
      <c r="N26" t="str">
        <f>I26</f>
        <v>Mykhailo Mudryk</v>
      </c>
      <c r="O26">
        <f>J26</f>
        <v>24</v>
      </c>
      <c r="P26">
        <f>K26</f>
        <v>3</v>
      </c>
    </row>
    <row r="27" spans="9:16" x14ac:dyDescent="0.25">
      <c r="I27" t="s">
        <v>7</v>
      </c>
      <c r="J27" s="10">
        <v>23</v>
      </c>
      <c r="K27" s="10">
        <v>9</v>
      </c>
      <c r="N27" t="str">
        <f>I27</f>
        <v>Nicolas Jackson</v>
      </c>
      <c r="O27">
        <f>J27</f>
        <v>23</v>
      </c>
      <c r="P27">
        <f>K27</f>
        <v>9</v>
      </c>
    </row>
    <row r="28" spans="9:16" x14ac:dyDescent="0.25">
      <c r="I28" t="s">
        <v>10</v>
      </c>
      <c r="J28" s="10">
        <v>22</v>
      </c>
      <c r="K28" s="10">
        <v>7</v>
      </c>
      <c r="N28" t="str">
        <f>I28</f>
        <v>Noni Madueke</v>
      </c>
      <c r="O28">
        <f>J28</f>
        <v>22</v>
      </c>
      <c r="P28">
        <f>K28</f>
        <v>7</v>
      </c>
    </row>
    <row r="29" spans="9:16" x14ac:dyDescent="0.25">
      <c r="I29" t="s">
        <v>9</v>
      </c>
      <c r="J29" s="10">
        <v>24</v>
      </c>
      <c r="K29" s="10">
        <v>5</v>
      </c>
      <c r="N29" t="str">
        <f>I29</f>
        <v>Pedro Neto</v>
      </c>
      <c r="O29">
        <f>J29</f>
        <v>24</v>
      </c>
      <c r="P29">
        <f>K29</f>
        <v>5</v>
      </c>
    </row>
    <row r="30" spans="9:16" x14ac:dyDescent="0.25">
      <c r="I30" t="s">
        <v>55</v>
      </c>
      <c r="J30" s="10">
        <v>25</v>
      </c>
      <c r="K30" s="10">
        <v>1</v>
      </c>
      <c r="N30" t="str">
        <f>I30</f>
        <v>Reece James</v>
      </c>
      <c r="O30">
        <f>J30</f>
        <v>25</v>
      </c>
      <c r="P30">
        <f>K30</f>
        <v>1</v>
      </c>
    </row>
    <row r="31" spans="9:16" x14ac:dyDescent="0.25">
      <c r="I31" t="s">
        <v>56</v>
      </c>
      <c r="J31" s="10">
        <v>21</v>
      </c>
      <c r="K31" s="10">
        <v>2</v>
      </c>
      <c r="N31" t="str">
        <f>I31</f>
        <v>Renato Veiga</v>
      </c>
      <c r="O31">
        <f>J31</f>
        <v>21</v>
      </c>
      <c r="P31">
        <f>K31</f>
        <v>2</v>
      </c>
    </row>
    <row r="32" spans="9:16" x14ac:dyDescent="0.25">
      <c r="I32" t="s">
        <v>57</v>
      </c>
      <c r="J32" s="10">
        <v>27</v>
      </c>
      <c r="K32" s="10">
        <v>0</v>
      </c>
      <c r="N32" t="str">
        <f>I32</f>
        <v>Robert Sánchez</v>
      </c>
      <c r="O32">
        <f>J32</f>
        <v>27</v>
      </c>
      <c r="P32">
        <f>K32</f>
        <v>0</v>
      </c>
    </row>
    <row r="33" spans="9:16" x14ac:dyDescent="0.25">
      <c r="I33" t="s">
        <v>58</v>
      </c>
      <c r="J33" s="10">
        <v>21</v>
      </c>
      <c r="K33" s="10">
        <v>0</v>
      </c>
      <c r="N33" t="str">
        <f>I33</f>
        <v>Roméo Lavia</v>
      </c>
      <c r="O33">
        <f>J33</f>
        <v>21</v>
      </c>
      <c r="P33">
        <f>K33</f>
        <v>0</v>
      </c>
    </row>
    <row r="34" spans="9:16" x14ac:dyDescent="0.25">
      <c r="I34" t="s">
        <v>16</v>
      </c>
      <c r="J34" s="10">
        <v>19</v>
      </c>
      <c r="K34" s="10">
        <v>0</v>
      </c>
      <c r="N34" t="str">
        <f>I34</f>
        <v>Samuel Rak-Sakyi</v>
      </c>
      <c r="O34">
        <f>J34</f>
        <v>19</v>
      </c>
      <c r="P34">
        <f>K34</f>
        <v>0</v>
      </c>
    </row>
    <row r="35" spans="9:16" x14ac:dyDescent="0.25">
      <c r="I35" t="s">
        <v>21</v>
      </c>
      <c r="J35" s="10">
        <v>17</v>
      </c>
      <c r="K35" s="10">
        <v>0</v>
      </c>
      <c r="N35" t="str">
        <f>I35</f>
        <v>Shumaira Mheuka</v>
      </c>
      <c r="O35">
        <f>J35</f>
        <v>17</v>
      </c>
      <c r="P35">
        <f>K35</f>
        <v>0</v>
      </c>
    </row>
    <row r="36" spans="9:16" x14ac:dyDescent="0.25">
      <c r="I36" t="s">
        <v>59</v>
      </c>
      <c r="J36" s="10">
        <v>27</v>
      </c>
      <c r="K36" s="10">
        <v>4</v>
      </c>
      <c r="N36" t="str">
        <f>I36</f>
        <v>Tosin Adarabioyo</v>
      </c>
      <c r="O36">
        <f>J36</f>
        <v>27</v>
      </c>
      <c r="P36">
        <f>K36</f>
        <v>4</v>
      </c>
    </row>
    <row r="37" spans="9:16" x14ac:dyDescent="0.25">
      <c r="I37" t="s">
        <v>14</v>
      </c>
      <c r="J37" s="10">
        <v>25</v>
      </c>
      <c r="K37" s="10">
        <v>0</v>
      </c>
      <c r="N37" t="str">
        <f>I37</f>
        <v>Trevoh Chalobah</v>
      </c>
      <c r="O37">
        <f>J37</f>
        <v>25</v>
      </c>
      <c r="P37">
        <f>K37</f>
        <v>0</v>
      </c>
    </row>
    <row r="38" spans="9:16" x14ac:dyDescent="0.25">
      <c r="I38" t="s">
        <v>60</v>
      </c>
      <c r="J38" s="10">
        <v>19</v>
      </c>
      <c r="K38" s="10">
        <v>0</v>
      </c>
      <c r="N38" t="str">
        <f>I38</f>
        <v>Tyrique George</v>
      </c>
      <c r="O38">
        <f>J38</f>
        <v>19</v>
      </c>
      <c r="P38">
        <f>K38</f>
        <v>0</v>
      </c>
    </row>
    <row r="39" spans="9:16" x14ac:dyDescent="0.25">
      <c r="I39" t="s">
        <v>61</v>
      </c>
      <c r="J39" s="10">
        <v>24</v>
      </c>
      <c r="K39" s="10">
        <v>0</v>
      </c>
      <c r="N39" t="str">
        <f>I39</f>
        <v>Wesley Fofana</v>
      </c>
      <c r="O39">
        <f>J39</f>
        <v>24</v>
      </c>
      <c r="P39">
        <f>K39</f>
        <v>0</v>
      </c>
    </row>
  </sheetData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1B73-1462-4931-BAAC-6B88A77BFB94}">
  <dimension ref="A2:S36"/>
  <sheetViews>
    <sheetView topLeftCell="F1" workbookViewId="0">
      <selection activeCell="S7" sqref="S7"/>
    </sheetView>
  </sheetViews>
  <sheetFormatPr defaultRowHeight="15" x14ac:dyDescent="0.25"/>
  <cols>
    <col min="1" max="2" width="8.85546875" bestFit="1" customWidth="1"/>
    <col min="3" max="3" width="24.7109375" bestFit="1" customWidth="1"/>
    <col min="4" max="4" width="10.5703125" bestFit="1" customWidth="1"/>
    <col min="5" max="5" width="12.42578125" bestFit="1" customWidth="1"/>
    <col min="6" max="6" width="20.85546875" customWidth="1"/>
    <col min="7" max="7" width="11" customWidth="1"/>
    <col min="9" max="9" width="7.140625" bestFit="1" customWidth="1"/>
    <col min="10" max="10" width="8.85546875" bestFit="1" customWidth="1"/>
    <col min="12" max="12" width="6.7109375" bestFit="1" customWidth="1"/>
    <col min="13" max="13" width="8.85546875" bestFit="1" customWidth="1"/>
    <col min="14" max="14" width="11" bestFit="1" customWidth="1"/>
    <col min="15" max="15" width="9.28515625" bestFit="1" customWidth="1"/>
    <col min="16" max="16" width="8.85546875" bestFit="1" customWidth="1"/>
    <col min="18" max="18" width="19.28515625" bestFit="1" customWidth="1"/>
    <col min="19" max="19" width="16.42578125" bestFit="1" customWidth="1"/>
  </cols>
  <sheetData>
    <row r="2" spans="1:19" x14ac:dyDescent="0.25">
      <c r="A2" t="s">
        <v>24</v>
      </c>
      <c r="C2" s="11" t="s">
        <v>0</v>
      </c>
      <c r="D2" t="s">
        <v>1</v>
      </c>
      <c r="F2" t="s">
        <v>1</v>
      </c>
      <c r="I2" t="s">
        <v>26</v>
      </c>
      <c r="L2" s="11" t="s">
        <v>34</v>
      </c>
      <c r="M2" t="s">
        <v>24</v>
      </c>
      <c r="O2" s="11" t="s">
        <v>35</v>
      </c>
      <c r="P2" t="s">
        <v>24</v>
      </c>
      <c r="R2" s="11" t="s">
        <v>35</v>
      </c>
      <c r="S2" t="s">
        <v>24</v>
      </c>
    </row>
    <row r="3" spans="1:19" x14ac:dyDescent="0.25">
      <c r="A3" s="10">
        <v>37</v>
      </c>
      <c r="C3" t="s">
        <v>3</v>
      </c>
      <c r="D3" s="10">
        <v>14</v>
      </c>
      <c r="F3" s="10">
        <v>86</v>
      </c>
      <c r="I3" s="12">
        <v>22.45945945945946</v>
      </c>
      <c r="L3">
        <v>17</v>
      </c>
      <c r="M3" s="10">
        <v>1</v>
      </c>
      <c r="O3" t="s">
        <v>36</v>
      </c>
      <c r="P3" s="10">
        <v>1</v>
      </c>
      <c r="R3" t="s">
        <v>40</v>
      </c>
      <c r="S3" s="10">
        <v>18</v>
      </c>
    </row>
    <row r="4" spans="1:19" x14ac:dyDescent="0.25">
      <c r="C4" t="s">
        <v>12</v>
      </c>
      <c r="D4" s="10">
        <v>12</v>
      </c>
      <c r="L4">
        <v>18</v>
      </c>
      <c r="M4" s="10">
        <v>4</v>
      </c>
      <c r="O4" t="s">
        <v>37</v>
      </c>
      <c r="P4" s="10">
        <v>1</v>
      </c>
    </row>
    <row r="5" spans="1:19" x14ac:dyDescent="0.25">
      <c r="C5" t="s">
        <v>7</v>
      </c>
      <c r="D5" s="10">
        <v>9</v>
      </c>
      <c r="L5">
        <v>19</v>
      </c>
      <c r="M5" s="10">
        <v>4</v>
      </c>
      <c r="O5" t="s">
        <v>38</v>
      </c>
      <c r="P5" s="10">
        <v>1</v>
      </c>
    </row>
    <row r="6" spans="1:19" x14ac:dyDescent="0.25">
      <c r="C6" t="s">
        <v>10</v>
      </c>
      <c r="D6" s="10">
        <v>7</v>
      </c>
      <c r="L6">
        <v>21</v>
      </c>
      <c r="M6" s="10">
        <v>5</v>
      </c>
      <c r="O6" t="s">
        <v>39</v>
      </c>
      <c r="P6" s="10">
        <v>1</v>
      </c>
      <c r="R6" t="s">
        <v>74</v>
      </c>
      <c r="S6" t="s">
        <v>75</v>
      </c>
    </row>
    <row r="7" spans="1:19" x14ac:dyDescent="0.25">
      <c r="C7" t="s">
        <v>13</v>
      </c>
      <c r="D7" s="10">
        <v>7</v>
      </c>
      <c r="L7">
        <v>22</v>
      </c>
      <c r="M7" s="10">
        <v>5</v>
      </c>
      <c r="O7" t="s">
        <v>40</v>
      </c>
      <c r="P7" s="10">
        <v>18</v>
      </c>
      <c r="R7" s="13">
        <v>89</v>
      </c>
      <c r="S7" s="13">
        <v>2</v>
      </c>
    </row>
    <row r="8" spans="1:19" x14ac:dyDescent="0.25">
      <c r="L8">
        <v>23</v>
      </c>
      <c r="M8" s="10">
        <v>3</v>
      </c>
      <c r="O8" t="s">
        <v>41</v>
      </c>
      <c r="P8" s="10">
        <v>3</v>
      </c>
    </row>
    <row r="9" spans="1:19" x14ac:dyDescent="0.25">
      <c r="L9">
        <v>24</v>
      </c>
      <c r="M9" s="10">
        <v>5</v>
      </c>
      <c r="O9" t="s">
        <v>42</v>
      </c>
      <c r="P9" s="10">
        <v>6</v>
      </c>
    </row>
    <row r="10" spans="1:19" x14ac:dyDescent="0.25">
      <c r="L10">
        <v>25</v>
      </c>
      <c r="M10" s="10">
        <v>3</v>
      </c>
      <c r="O10" t="s">
        <v>43</v>
      </c>
      <c r="P10" s="10">
        <v>1</v>
      </c>
    </row>
    <row r="11" spans="1:19" x14ac:dyDescent="0.25">
      <c r="L11">
        <v>26</v>
      </c>
      <c r="M11" s="10">
        <v>3</v>
      </c>
      <c r="O11" t="s">
        <v>44</v>
      </c>
      <c r="P11" s="10">
        <v>3</v>
      </c>
    </row>
    <row r="12" spans="1:19" x14ac:dyDescent="0.25">
      <c r="C12" s="11" t="s">
        <v>0</v>
      </c>
      <c r="D12" t="s">
        <v>25</v>
      </c>
      <c r="F12">
        <v>1</v>
      </c>
      <c r="I12" s="11" t="s">
        <v>33</v>
      </c>
      <c r="J12" t="s">
        <v>24</v>
      </c>
      <c r="L12">
        <v>27</v>
      </c>
      <c r="M12" s="10">
        <v>3</v>
      </c>
      <c r="O12" t="s">
        <v>45</v>
      </c>
      <c r="P12" s="10">
        <v>1</v>
      </c>
    </row>
    <row r="13" spans="1:19" x14ac:dyDescent="0.25">
      <c r="C13" t="s">
        <v>11</v>
      </c>
      <c r="D13">
        <v>24</v>
      </c>
      <c r="I13" t="s">
        <v>27</v>
      </c>
      <c r="J13" s="10">
        <v>10</v>
      </c>
      <c r="L13">
        <v>28</v>
      </c>
      <c r="M13" s="10">
        <v>1</v>
      </c>
      <c r="O13" t="s">
        <v>46</v>
      </c>
      <c r="P13" s="10">
        <v>1</v>
      </c>
    </row>
    <row r="14" spans="1:19" x14ac:dyDescent="0.25">
      <c r="C14" t="s">
        <v>5</v>
      </c>
      <c r="D14">
        <v>25</v>
      </c>
      <c r="F14" t="str">
        <f>IF($F$12=1,C13,C27)</f>
        <v>Jadon Sancho</v>
      </c>
      <c r="G14">
        <f>IF($F$12=1,D13,D27)</f>
        <v>24</v>
      </c>
      <c r="I14" t="s">
        <v>28</v>
      </c>
      <c r="J14" s="10">
        <v>3</v>
      </c>
    </row>
    <row r="15" spans="1:19" x14ac:dyDescent="0.25">
      <c r="C15" t="s">
        <v>8</v>
      </c>
      <c r="D15">
        <v>26</v>
      </c>
      <c r="F15" t="str">
        <f t="shared" ref="F15:G23" si="0">IF($F$12=1,C14,C28)</f>
        <v>Levi Colwill</v>
      </c>
      <c r="G15">
        <f t="shared" si="0"/>
        <v>25</v>
      </c>
      <c r="I15" t="s">
        <v>29</v>
      </c>
      <c r="J15" s="10">
        <v>9</v>
      </c>
    </row>
    <row r="16" spans="1:19" x14ac:dyDescent="0.25">
      <c r="C16" t="s">
        <v>10</v>
      </c>
      <c r="D16">
        <v>26</v>
      </c>
      <c r="F16" t="str">
        <f t="shared" si="0"/>
        <v>Malo Gusto</v>
      </c>
      <c r="G16">
        <f t="shared" si="0"/>
        <v>26</v>
      </c>
      <c r="I16" t="s">
        <v>30</v>
      </c>
      <c r="J16" s="10">
        <v>1</v>
      </c>
    </row>
    <row r="17" spans="3:10" x14ac:dyDescent="0.25">
      <c r="C17" t="s">
        <v>4</v>
      </c>
      <c r="D17">
        <v>28</v>
      </c>
      <c r="F17" t="str">
        <f t="shared" si="0"/>
        <v>Noni Madueke</v>
      </c>
      <c r="G17">
        <f t="shared" si="0"/>
        <v>26</v>
      </c>
      <c r="I17" t="s">
        <v>31</v>
      </c>
      <c r="J17" s="10">
        <v>2</v>
      </c>
    </row>
    <row r="18" spans="3:10" x14ac:dyDescent="0.25">
      <c r="C18" t="s">
        <v>3</v>
      </c>
      <c r="D18">
        <v>28</v>
      </c>
      <c r="F18" t="str">
        <f t="shared" si="0"/>
        <v>Moisés Caicedo</v>
      </c>
      <c r="G18">
        <f t="shared" si="0"/>
        <v>28</v>
      </c>
      <c r="I18" t="s">
        <v>32</v>
      </c>
      <c r="J18" s="10">
        <v>12</v>
      </c>
    </row>
    <row r="19" spans="3:10" x14ac:dyDescent="0.25">
      <c r="C19" t="s">
        <v>6</v>
      </c>
      <c r="D19">
        <v>29</v>
      </c>
      <c r="F19" t="str">
        <f t="shared" si="0"/>
        <v>Cole Palmer</v>
      </c>
      <c r="G19">
        <f t="shared" si="0"/>
        <v>28</v>
      </c>
    </row>
    <row r="20" spans="3:10" x14ac:dyDescent="0.25">
      <c r="C20" t="s">
        <v>2</v>
      </c>
      <c r="D20">
        <v>30</v>
      </c>
      <c r="F20" t="str">
        <f t="shared" si="0"/>
        <v>Enzo Fernández</v>
      </c>
      <c r="G20">
        <f t="shared" si="0"/>
        <v>29</v>
      </c>
    </row>
    <row r="21" spans="3:10" x14ac:dyDescent="0.25">
      <c r="C21" t="s">
        <v>9</v>
      </c>
      <c r="D21">
        <v>30</v>
      </c>
      <c r="F21" t="str">
        <f t="shared" si="0"/>
        <v>Marc Cucurella</v>
      </c>
      <c r="G21">
        <f t="shared" si="0"/>
        <v>30</v>
      </c>
    </row>
    <row r="22" spans="3:10" x14ac:dyDescent="0.25">
      <c r="C22" t="s">
        <v>12</v>
      </c>
      <c r="D22">
        <v>32</v>
      </c>
      <c r="F22" t="str">
        <f t="shared" si="0"/>
        <v>Pedro Neto</v>
      </c>
      <c r="G22">
        <f t="shared" si="0"/>
        <v>30</v>
      </c>
    </row>
    <row r="23" spans="3:10" x14ac:dyDescent="0.25">
      <c r="F23" t="str">
        <f t="shared" si="0"/>
        <v>Christopher Nkunku</v>
      </c>
      <c r="G23">
        <f t="shared" si="0"/>
        <v>32</v>
      </c>
    </row>
    <row r="25" spans="3:10" x14ac:dyDescent="0.25">
      <c r="F25" t="str">
        <f>IF(F12=1,"Top 10 Players by matches played","Bottom 10 Players by matches played")</f>
        <v>Top 10 Players by matches played</v>
      </c>
    </row>
    <row r="26" spans="3:10" x14ac:dyDescent="0.25">
      <c r="C26" s="11" t="s">
        <v>0</v>
      </c>
      <c r="D26" t="s">
        <v>25</v>
      </c>
    </row>
    <row r="27" spans="3:10" x14ac:dyDescent="0.25">
      <c r="C27" t="s">
        <v>20</v>
      </c>
      <c r="D27">
        <v>1</v>
      </c>
    </row>
    <row r="28" spans="3:10" x14ac:dyDescent="0.25">
      <c r="C28" t="s">
        <v>22</v>
      </c>
      <c r="D28">
        <v>1</v>
      </c>
    </row>
    <row r="29" spans="3:10" x14ac:dyDescent="0.25">
      <c r="C29" t="s">
        <v>18</v>
      </c>
      <c r="D29">
        <v>1</v>
      </c>
    </row>
    <row r="30" spans="3:10" x14ac:dyDescent="0.25">
      <c r="C30" t="s">
        <v>19</v>
      </c>
      <c r="D30">
        <v>1</v>
      </c>
    </row>
    <row r="31" spans="3:10" x14ac:dyDescent="0.25">
      <c r="C31" t="s">
        <v>23</v>
      </c>
      <c r="D31">
        <v>1</v>
      </c>
    </row>
    <row r="32" spans="3:10" x14ac:dyDescent="0.25">
      <c r="C32" t="s">
        <v>17</v>
      </c>
      <c r="D32">
        <v>2</v>
      </c>
    </row>
    <row r="33" spans="3:4" x14ac:dyDescent="0.25">
      <c r="C33" t="s">
        <v>21</v>
      </c>
      <c r="D33">
        <v>2</v>
      </c>
    </row>
    <row r="34" spans="3:4" x14ac:dyDescent="0.25">
      <c r="C34" t="s">
        <v>16</v>
      </c>
      <c r="D34">
        <v>4</v>
      </c>
    </row>
    <row r="35" spans="3:4" x14ac:dyDescent="0.25">
      <c r="C35" t="s">
        <v>15</v>
      </c>
      <c r="D35">
        <v>5</v>
      </c>
    </row>
    <row r="36" spans="3:4" x14ac:dyDescent="0.25">
      <c r="C36" t="s">
        <v>14</v>
      </c>
      <c r="D36">
        <v>6</v>
      </c>
    </row>
  </sheetData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6E1-BDA8-44E2-8109-2CA669E1FAB3}">
  <dimension ref="A2:Q27"/>
  <sheetViews>
    <sheetView topLeftCell="K1" workbookViewId="0">
      <selection activeCell="P23" sqref="P23"/>
    </sheetView>
  </sheetViews>
  <sheetFormatPr defaultRowHeight="15" x14ac:dyDescent="0.25"/>
  <cols>
    <col min="1" max="1" width="8.85546875" bestFit="1" customWidth="1"/>
    <col min="2" max="2" width="8.85546875" customWidth="1"/>
    <col min="3" max="3" width="14.85546875" bestFit="1" customWidth="1"/>
    <col min="4" max="4" width="6.5703125" bestFit="1" customWidth="1"/>
    <col min="5" max="5" width="12.42578125" bestFit="1" customWidth="1"/>
    <col min="6" max="6" width="15" bestFit="1" customWidth="1"/>
    <col min="7" max="7" width="10.5703125" bestFit="1" customWidth="1"/>
    <col min="8" max="8" width="19" bestFit="1" customWidth="1"/>
    <col min="9" max="9" width="7.140625" bestFit="1" customWidth="1"/>
    <col min="10" max="10" width="8.85546875" bestFit="1" customWidth="1"/>
    <col min="12" max="12" width="6.7109375" bestFit="1" customWidth="1"/>
    <col min="13" max="13" width="8.85546875" customWidth="1"/>
    <col min="14" max="14" width="11" bestFit="1" customWidth="1"/>
    <col min="15" max="15" width="9.28515625" bestFit="1" customWidth="1"/>
    <col min="16" max="16" width="16.42578125" bestFit="1" customWidth="1"/>
    <col min="17" max="17" width="12.85546875" bestFit="1" customWidth="1"/>
    <col min="18" max="18" width="9.42578125" bestFit="1" customWidth="1"/>
    <col min="19" max="19" width="8.85546875" bestFit="1" customWidth="1"/>
  </cols>
  <sheetData>
    <row r="2" spans="1:17" x14ac:dyDescent="0.25">
      <c r="A2" t="s">
        <v>24</v>
      </c>
      <c r="C2" s="11" t="s">
        <v>0</v>
      </c>
      <c r="D2" t="s">
        <v>65</v>
      </c>
      <c r="F2" s="11" t="s">
        <v>0</v>
      </c>
      <c r="G2" t="s">
        <v>65</v>
      </c>
      <c r="H2" t="s">
        <v>69</v>
      </c>
      <c r="K2" t="s">
        <v>70</v>
      </c>
      <c r="L2" t="s">
        <v>71</v>
      </c>
      <c r="M2" t="s">
        <v>72</v>
      </c>
      <c r="N2" t="s">
        <v>73</v>
      </c>
      <c r="P2" s="11" t="s">
        <v>0</v>
      </c>
      <c r="Q2" t="s">
        <v>68</v>
      </c>
    </row>
    <row r="3" spans="1:17" x14ac:dyDescent="0.25">
      <c r="A3" s="10">
        <v>37</v>
      </c>
      <c r="C3" t="s">
        <v>4</v>
      </c>
      <c r="D3" s="10">
        <v>78</v>
      </c>
      <c r="F3" t="s">
        <v>2</v>
      </c>
      <c r="G3" s="10">
        <v>46</v>
      </c>
      <c r="H3" s="13">
        <v>35</v>
      </c>
      <c r="K3" t="str">
        <f>F3</f>
        <v>Marc Cucurella</v>
      </c>
      <c r="L3">
        <f t="shared" ref="L3:M4" si="0">G3</f>
        <v>46</v>
      </c>
      <c r="M3">
        <f t="shared" si="0"/>
        <v>35</v>
      </c>
      <c r="N3" s="14">
        <f>M3/L3</f>
        <v>0.76086956521739135</v>
      </c>
      <c r="P3" t="s">
        <v>8</v>
      </c>
      <c r="Q3" s="10">
        <v>26</v>
      </c>
    </row>
    <row r="4" spans="1:17" x14ac:dyDescent="0.25">
      <c r="F4" t="s">
        <v>6</v>
      </c>
      <c r="G4" s="10">
        <v>53</v>
      </c>
      <c r="H4" s="13">
        <v>29</v>
      </c>
      <c r="N4" s="14">
        <f>1-N3</f>
        <v>0.23913043478260865</v>
      </c>
      <c r="P4" t="s">
        <v>6</v>
      </c>
      <c r="Q4" s="10">
        <v>26</v>
      </c>
    </row>
    <row r="5" spans="1:17" x14ac:dyDescent="0.25">
      <c r="C5" s="11" t="s">
        <v>0</v>
      </c>
      <c r="D5" t="s">
        <v>66</v>
      </c>
      <c r="F5" t="s">
        <v>4</v>
      </c>
      <c r="G5" s="10">
        <v>78</v>
      </c>
      <c r="H5" s="13">
        <v>50</v>
      </c>
      <c r="P5" t="s">
        <v>5</v>
      </c>
      <c r="Q5" s="10">
        <v>28</v>
      </c>
    </row>
    <row r="6" spans="1:17" x14ac:dyDescent="0.25">
      <c r="C6" t="s">
        <v>4</v>
      </c>
      <c r="D6" s="10">
        <v>36</v>
      </c>
      <c r="P6" t="s">
        <v>2</v>
      </c>
      <c r="Q6" s="10">
        <v>35</v>
      </c>
    </row>
    <row r="7" spans="1:17" x14ac:dyDescent="0.25">
      <c r="K7" t="str">
        <f>F4</f>
        <v>Enzo Fernández</v>
      </c>
      <c r="L7">
        <f t="shared" ref="L7:M7" si="1">G4</f>
        <v>53</v>
      </c>
      <c r="M7">
        <f t="shared" si="1"/>
        <v>29</v>
      </c>
      <c r="N7" s="14">
        <f>M7/L7</f>
        <v>0.54716981132075471</v>
      </c>
      <c r="P7" t="s">
        <v>4</v>
      </c>
      <c r="Q7" s="10">
        <v>36</v>
      </c>
    </row>
    <row r="8" spans="1:17" x14ac:dyDescent="0.25">
      <c r="C8" s="11" t="s">
        <v>0</v>
      </c>
      <c r="D8" t="s">
        <v>67</v>
      </c>
      <c r="N8" s="15">
        <f>1-N7</f>
        <v>0.45283018867924529</v>
      </c>
    </row>
    <row r="9" spans="1:17" x14ac:dyDescent="0.25">
      <c r="C9" t="s">
        <v>5</v>
      </c>
      <c r="D9" s="10">
        <v>78</v>
      </c>
    </row>
    <row r="11" spans="1:17" x14ac:dyDescent="0.25">
      <c r="C11" s="11" t="s">
        <v>0</v>
      </c>
      <c r="D11" t="s">
        <v>68</v>
      </c>
      <c r="K11" t="str">
        <f>F5</f>
        <v>Moisés Caicedo</v>
      </c>
      <c r="L11">
        <f t="shared" ref="L11:M11" si="2">G5</f>
        <v>78</v>
      </c>
      <c r="M11">
        <f t="shared" si="2"/>
        <v>50</v>
      </c>
      <c r="N11" s="14">
        <f>M11/L11</f>
        <v>0.64102564102564108</v>
      </c>
    </row>
    <row r="12" spans="1:17" x14ac:dyDescent="0.25">
      <c r="C12" t="s">
        <v>4</v>
      </c>
      <c r="D12" s="10">
        <v>36</v>
      </c>
      <c r="N12" s="15">
        <f>1-N11</f>
        <v>0.35897435897435892</v>
      </c>
      <c r="P12" s="11" t="s">
        <v>0</v>
      </c>
      <c r="Q12" t="s">
        <v>67</v>
      </c>
    </row>
    <row r="13" spans="1:17" x14ac:dyDescent="0.25">
      <c r="P13" t="s">
        <v>8</v>
      </c>
      <c r="Q13" s="10">
        <v>38</v>
      </c>
    </row>
    <row r="14" spans="1:17" x14ac:dyDescent="0.25">
      <c r="P14" t="s">
        <v>59</v>
      </c>
      <c r="Q14" s="10">
        <v>47</v>
      </c>
    </row>
    <row r="15" spans="1:17" x14ac:dyDescent="0.25">
      <c r="P15" t="s">
        <v>61</v>
      </c>
      <c r="Q15" s="10">
        <v>49</v>
      </c>
    </row>
    <row r="16" spans="1:17" x14ac:dyDescent="0.25">
      <c r="P16" t="s">
        <v>2</v>
      </c>
      <c r="Q16" s="10">
        <v>51</v>
      </c>
    </row>
    <row r="17" spans="16:17" x14ac:dyDescent="0.25">
      <c r="P17" t="s">
        <v>5</v>
      </c>
      <c r="Q17" s="10">
        <v>78</v>
      </c>
    </row>
    <row r="22" spans="16:17" x14ac:dyDescent="0.25">
      <c r="P22" s="11" t="s">
        <v>0</v>
      </c>
      <c r="Q22" t="s">
        <v>66</v>
      </c>
    </row>
    <row r="23" spans="16:17" x14ac:dyDescent="0.25">
      <c r="P23" t="s">
        <v>4</v>
      </c>
      <c r="Q23" s="10">
        <v>36</v>
      </c>
    </row>
    <row r="24" spans="16:17" x14ac:dyDescent="0.25">
      <c r="P24" t="s">
        <v>5</v>
      </c>
      <c r="Q24" s="10">
        <v>26</v>
      </c>
    </row>
    <row r="25" spans="16:17" x14ac:dyDescent="0.25">
      <c r="P25" t="s">
        <v>2</v>
      </c>
      <c r="Q25" s="10">
        <v>22</v>
      </c>
    </row>
    <row r="26" spans="16:17" x14ac:dyDescent="0.25">
      <c r="P26" t="s">
        <v>8</v>
      </c>
      <c r="Q26" s="10">
        <v>19</v>
      </c>
    </row>
    <row r="27" spans="16:17" x14ac:dyDescent="0.25">
      <c r="P27" t="s">
        <v>48</v>
      </c>
      <c r="Q27" s="10">
        <v>13</v>
      </c>
    </row>
  </sheetData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d 9 4 d 7 0 6 - e 6 a 3 - 4 d a 1 - a 5 8 1 - 1 a 7 0 1 a 9 0 0 8 d f " > < C u s t o m C o n t e n t > < ! [ C D A T A [ < ? x m l   v e r s i o n = " 1 . 0 "   e n c o d i n g = " u t f - 1 6 " ? > < S e t t i n g s > < C a l c u l a t e d F i e l d s > < i t e m > < M e a s u r e N a m e > #   P l a y e r s < / M e a s u r e N a m e > < D i s p l a y N a m e > #   P l a y e r s < / D i s p l a y N a m e > < V i s i b l e > F a l s e < / V i s i b l e > < / i t e m > < i t e m > < M e a s u r e N a m e > G o a l s   S c o r e d < / M e a s u r e N a m e > < D i s p l a y N a m e > G o a l s   S c o r e d 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 C h e l s e a  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 C h e l s e a  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 S c o r e d 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 C o n t r i b u t i o n 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 C o l u m n s \ A t t e m p t e d   P K 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 C o l u m n s \ Y e l l o w   C a r d s 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 C o l u m n s \ R e d   C a r d s 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 C o l u m n s \ P r o g r e s s i v e   P a s s e s 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 S h o r t s 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 C o l u m n s \ S h o r t s   o n 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 C o l u m n s \ C o m p l e t e d   P a s s e s 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  P a s s e s 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 K i c k 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 C o l u m n s \ T h r o u g h   B a l l s 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  I n s 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 C o l u m n s \ C o r n e r   K i c k s 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 C o l u m n s \ T a c k l e s 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 C o l u m n s \ T a c k e l s   W o n 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 C o l u m n s \ I n t e r c e p t i o n s 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 C o l u m n s \ C l e a r a n c e 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 C o l u m n s \ S u b s t i t u e 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 C o l u m n s \ U n u s e d   S u b s t i t u e 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 C o l u m n s \ F o u l s   C o m m i t t e d 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 C o l u m n s \ F o u l s   d r a w n 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 C o l u m n s \ O f f s i d e s 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 A l l  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 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 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A l l   M e a s u r e s _ 1 b 6 8 6 b 3 9 - d f 8 f - 4 c a 9 - b f 8 7 - a 9 f a c f b 0 f b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 A l l   M e a s u r e s < / s t r i n g > < / k e y > < v a l u e > < i n t > 1 1 6 < / i n t > < / v a l u e > < / i t e m > < / C o l u m n W i d t h s > < C o l u m n D i s p l a y I n d e x > < i t e m > < k e y > < s t r i n g > A l l  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A l l   M e a s u r e s _ 1 b 6 8 6 b 3 9 - d f 8 f - 4 c a 9 - b f 8 7 - a 9 f a c f b 0 f b 3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 C h e l s e a   d a t a s e t _ 5 d c 3 c 1 6 e - 6 2 2 3 - 4 2 e 5 - b 5 0 8 - 5 5 6 7 a 3 7 8 f 4 f a 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 A l l   M e a s u r e s _ 1 b 6 8 6 b 3 9 - d f 8 f - 4 c a 9 - b f 8 7 - a 9 f a c f b 0 f b 3 e 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4 6 c 7 0 f 6 - 3 7 8 f - 4 4 2 5 - 8 4 c 4 - 0 e 1 0 f d c f 1 3 c 1 " > < C u s t o m C o n t e n t > < ! [ C D A T A [ < ? x m l   v e r s i o n = " 1 . 0 "   e n c o d i n g = " u t f - 1 6 " ? > < S e t t i n g s > < C a l c u l a t e d F i e l d s > < i t e m > < M e a s u r e N a m e > #   P l a y e r s < / M e a s u r e N a m e > < D i s p l a y N a m e > #   P l a y e r s 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8 6 4 5 5 0 d - 6 0 e 0 - 4 5 5 5 - a 1 b a - 4 c f a 4 d 5 6 e 3 2 0 " > < C u s t o m C o n t e n t > < ! [ C D A T A [ < ? x m l   v e r s i o n = " 1 . 0 "   e n c o d i n g = " u t f - 1 6 " ? > < S e t t i n g s > < C a l c u l a t e d F i e l d s > < i t e m > < M e a s u r e N a m e > #   P l a y e r s < / M e a s u r e N a m e > < D i s p l a y N a m e > #   P l a y e r s < / D i s p l a y N a m e > < V i s i b l e > F a l s e < / V i s i b l e > < / i t e m > < i t e m > < M e a s u r e N a m e > G o a l s   S c o r e d < / M e a s u r e N a m e > < D i s p l a y N a m e > G o a l s   S c o r e d 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 C h e l s e a  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 C h e l s e a  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 C o l u m n s \ P l a y e r < / K e y > < / D i a g r a m O b j e c t K e y > < D i a g r a m O b j e c t K e y > < K e y > C o l u m n s \ N a t i o n < / K e y > < / D i a g r a m O b j e c t K e y > < D i a g r a m O b j e c t K e y > < K e y > C o l u m n s \ P o s < / K e y > < / D i a g r a m O b j e c t K e y > < D i a g r a m O b j e c t K e y > < K e y > C o l u m n s \ A g e < / K e y > < / D i a g r a m O b j e c t K e y > < D i a g r a m O b j e c t K e y > < K e y > C o l u m n s \ M P < / K e y > < / D i a g r a m O b j e c t K e y > < D i a g r a m O b j e c t K e y > < K e y > C o l u m n s \ S t a r t s < / K e y > < / D i a g r a m O b j e c t K e y > < D i a g r a m O b j e c t K e y > < K e y > C o l u m n s \ M i n < / K e y > < / D i a g r a m O b j e c t K e y > < D i a g r a m O b j e c t K e y > < K e y > C o l u m n s \ G o a l s   S c o r e d < / K e y > < / D i a g r a m O b j e c t K e y > < D i a g r a m O b j e c t K e y > < K e y > C o l u m n s \ A s s i s t s < / K e y > < / D i a g r a m O b j e c t K e y > < D i a g r a m O b j e c t K e y > < K e y > C o l u m n s \ G o a l s   C o n t r i b u t i o n < / K e y > < / D i a g r a m O b j e c t K e y > < D i a g r a m O b j e c t K e y > < K e y > C o l u m n s \ P K < / K e y > < / D i a g r a m O b j e c t K e y > < D i a g r a m O b j e c t K e y > < K e y > C o l u m n s \ A t t e m p t e d   P K < / K e y > < / D i a g r a m O b j e c t K e y > < D i a g r a m O b j e c t K e y > < K e y > C o l u m n s \ Y e l l o w   C a r d s < / K e y > < / D i a g r a m O b j e c t K e y > < D i a g r a m O b j e c t K e y > < K e y > C o l u m n s \ R e d   C a r d s < / K e y > < / D i a g r a m O b j e c t K e y > < D i a g r a m O b j e c t K e y > < K e y > C o l u m n s \ x G < / K e y > < / D i a g r a m O b j e c t K e y > < D i a g r a m O b j e c t K e y > < K e y > C o l u m n s \ x A G < / K e y > < / D i a g r a m O b j e c t K e y > < D i a g r a m O b j e c t K e y > < K e y > C o l u m n s \ P r o g r e s s i v e   P a s s e s < / K e y > < / D i a g r a m O b j e c t K e y > < D i a g r a m O b j e c t K e y > < K e y > C o l u m n s \ T o t a l   S h o r t s < / K e y > < / D i a g r a m O b j e c t K e y > < D i a g r a m O b j e c t K e y > < K e y > C o l u m n s \ S h o r t s   o n   T a r g e t < / K e y > < / D i a g r a m O b j e c t K e y > < D i a g r a m O b j e c t K e y > < K e y > C o l u m n s \ C o m p l e t e d   P a s s e s < / K e y > < / D i a g r a m O b j e c t K e y > < D i a g r a m O b j e c t K e y > < K e y > C o l u m n s \ A t t e n d e d   P a s s e s < / K e y > < / D i a g r a m O b j e c t K e y > < D i a g r a m O b j e c t K e y > < K e y > C o l u m n s \ F r e e   K i c k < / K e y > < / D i a g r a m O b j e c t K e y > < D i a g r a m O b j e c t K e y > < K e y > C o l u m n s \ T h r o u g h   B a l l s < / K e y > < / D i a g r a m O b j e c t K e y > < D i a g r a m O b j e c t K e y > < K e y > C o l u m n s \ C r o s s e s < / K e y > < / D i a g r a m O b j e c t K e y > < D i a g r a m O b j e c t K e y > < K e y > C o l u m n s \ T h r o w   I n s < / K e y > < / D i a g r a m O b j e c t K e y > < D i a g r a m O b j e c t K e y > < K e y > C o l u m n s \ C o r n e r   K i c k s < / K e y > < / D i a g r a m O b j e c t K e y > < D i a g r a m O b j e c t K e y > < K e y > C o l u m n s \ T a c k l e s < / K e y > < / D i a g r a m O b j e c t K e y > < D i a g r a m O b j e c t K e y > < K e y > C o l u m n s \ T a c k e l s   W o n < / K e y > < / D i a g r a m O b j e c t K e y > < D i a g r a m O b j e c t K e y > < K e y > C o l u m n s \ B l o c k s < / K e y > < / D i a g r a m O b j e c t K e y > < D i a g r a m O b j e c t K e y > < K e y > C o l u m n s \ I n t e r c e p t i o n s < / K e y > < / D i a g r a m O b j e c t K e y > < D i a g r a m O b j e c t K e y > < K e y > C o l u m n s \ C l e a r a n c e < / K e y > < / D i a g r a m O b j e c t K e y > < D i a g r a m O b j e c t K e y > < K e y > C o l u m n s \ E r r o r s < / K e y > < / D i a g r a m O b j e c t K e y > < D i a g r a m O b j e c t K e y > < K e y > C o l u m n s \ S u b s t i t u e < / K e y > < / D i a g r a m O b j e c t K e y > < D i a g r a m O b j e c t K e y > < K e y > C o l u m n s \ U n u s e d   S u b s t i t u e < / K e y > < / D i a g r a m O b j e c t K e y > < D i a g r a m O b j e c t K e y > < K e y > C o l u m n s \ F o u l s   C o m m i t t e d < / K e y > < / D i a g r a m O b j e c t K e y > < D i a g r a m O b j e c t K e y > < K e y > C o l u m n s \ F o u l s   d r a w n < / K e y > < / D i a g r a m O b j e c t K e y > < D i a g r a m O b j e c t K e y > < K e y > C o l u m n s \ O f f s i d e s 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 S c o r e d 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 C o l u m n s \ A s s i s t s 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 C o n t r i b u t i o n 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 C o l u m n s \ A t t e m p t e d   P K 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 C o l u m n s \ Y e l l o w   C a r d s 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 C o l u m n s \ R e d   C a r d s 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 C o l u m n s \ x A G 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 C o l u m n s \ P r o g r e s s i v e   P a s s e s 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 S h o r t s 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 C o l u m n s \ S h o r t s   o n  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 C o l u m n s \ C o m p l e t e d   P a s s e s 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  P a s s e s 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 K i c k 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 C o l u m n s \ T h r o u g h   B a l l s 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  I n s 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 C o l u m n s \ C o r n e r   K i c k s 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 C o l u m n s \ T a c k l e s 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 C o l u m n s \ T a c k e l s   W o n 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 C o l u m n s \ I n t e r c e p t i o n s 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 C o l u m n s \ C l e a r a n c e 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 C o l u m n s \ S u b s t i t u e 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 C o l u m n s \ U n u s e d   S u b s t i t u e 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 C o l u m n s \ F o u l s   C o m m i t t e d 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 C o l u m n s \ F o u l s   d r a w n 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 C o l u m n s \ O f f s i d e s 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 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 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 C o l u m n s \ A l l   M e a s u r e s < / K e y > < / D i a g r a m O b j e c t K e y > < D i a g r a m O b j e c t K e y > < K e y > M e a s u r e s \ #   P l a y e r s < / K e y > < / D i a g r a m O b j e c t K e y > < D i a g r a m O b j e c t K e y > < K e y > M e a s u r e s \ #   P l a y e r s \ T a g I n f o \ F o r m u l a < / K e y > < / D i a g r a m O b j e c t K e y > < D i a g r a m O b j e c t K e y > < K e y > M e a s u r e s \ #   P l a y e r s \ T a g I n f o \ V a l u e < / K e y > < / D i a g r a m O b j e c t K e y > < D i a g r a m O b j e c t K e y > < K e y > M e a s u r e s \ G o a l s   S c o r e d < / K e y > < / D i a g r a m O b j e c t K e y > < D i a g r a m O b j e c t K e y > < K e y > M e a s u r e s \ G o a l s   S c o r e d \ T a g I n f o \ F o r m u l a < / K e y > < / D i a g r a m O b j e c t K e y > < D i a g r a m O b j e c t K e y > < K e y > M e a s u r e s \ G o a l s   S c o r e d \ T a g I n f o \ V a l u e 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 C o l u m n s \ A l l  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 P l a y e r s 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 P l a y e r s \ T a g I n f o \ F o r m u l a 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 P l a y e r s \ T a g I n f o \ V a l u e 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 M e a s u r e s \ G o a l s   S c o r e d 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 M e a s u r e s \ G o a l s   S c o r e d \ T a g I n f o \ F o r m u l a 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 M e a s u r e s \ G o a l s   S c o r e d \ T a g I n f o \ V a l u e 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h e l s e a   d a t a s e t _ 5 d c 3 c 1 6 e - 6 2 2 3 - 4 2 e 5 - b 5 0 8 - 5 5 6 7 a 3 7 8 f 4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 P l a y e r < / s t r i n g > < / k e y > < v a l u e > < i n t > 7 5 < / i n t > < / v a l u e > < / i t e m > < i t e m > < k e y > < s t r i n g > N a t i o n < / s t r i n g > < / k e y > < v a l u e > < i n t > 7 7 < / i n t > < / v a l u e > < / i t e m > < i t e m > < k e y > < s t r i n g > P o s < / s t r i n g > < / k e y > < v a l u e > < i n t > 5 8 < / i n t > < / v a l u e > < / i t e m > < i t e m > < k e y > < s t r i n g > A g e < / s t r i n g > < / k e y > < v a l u e > < i n t > 6 0 < / i n t > < / v a l u e > < / i t e m > < i t e m > < k e y > < s t r i n g > M P < / s t r i n g > < / k e y > < v a l u e > < i n t > 5 6 < / i n t > < / v a l u e > < / i t e m > < i t e m > < k e y > < s t r i n g > S t a r t s < / s t r i n g > < / k e y > < v a l u e > < i n t > 7 1 < / i n t > < / v a l u e > < / i t e m > < i t e m > < k e y > < s t r i n g > M i n < / s t r i n g > < / k e y > < v a l u e > < i n t > 6 0 < / i n t > < / v a l u e > < / i t e m > < i t e m > < k e y > < s t r i n g > G o a l s   S c o r e d < / s t r i n g > < / k e y > < v a l u e > < i n t > 1 1 5 < / i n t > < / v a l u e > < / i t e m > < i t e m > < k e y > < s t r i n g > A s s i s t s < / s t r i n g > < / k e y > < v a l u e > < i n t > 7 8 < / i n t > < / v a l u e > < / i t e m > < i t e m > < k e y > < s t r i n g > G o a l s   C o n t r i b u t i o n < / s t r i n g > < / k e y > < v a l u e > < i n t > 1 5 1 < / i n t > < / v a l u e > < / i t e m > < i t e m > < k e y > < s t r i n g > P K < / s t r i n g > < / k e y > < v a l u e > < i n t > 5 2 < / i n t > < / v a l u e > < / i t e m > < i t e m > < k e y > < s t r i n g > A t t e m p t e d   P K < / s t r i n g > < / k e y > < v a l u e > < i n t > 1 2 3 < / i n t > < / v a l u e > < / i t e m > < i t e m > < k e y > < s t r i n g > Y e l l o w   C a r d s < / s t r i n g > < / k e y > < v a l u e > < i n t > 1 1 4 < / i n t > < / v a l u e > < / i t e m > < i t e m > < k e y > < s t r i n g > R e d   C a r d s < / s t r i n g > < / k e y > < v a l u e > < i n t > 9 7 < / i n t > < / v a l u e > < / i t e m > < i t e m > < k e y > < s t r i n g > x G < / s t r i n g > < / k e y > < v a l u e > < i n t > 5 2 < / i n t > < / v a l u e > < / i t e m > < i t e m > < k e y > < s t r i n g > x A G < / s t r i n g > < / k e y > < v a l u e > < i n t > 6 1 < / i n t > < / v a l u e > < / i t e m > < i t e m > < k e y > < s t r i n g > P r o g r e s s i v e   P a s s e s < / s t r i n g > < / k e y > < v a l u e > < i n t > 1 5 2 < / i n t > < / v a l u e > < / i t e m > < i t e m > < k e y > < s t r i n g > T o t a l   S h o r t s < / s t r i n g > < / k e y > < v a l u e > < i n t > 1 0 8 < / i n t > < / v a l u e > < / i t e m > < i t e m > < k e y > < s t r i n g > S h o r t s   o n   T a r g e t < / s t r i n g > < / k e y > < v a l u e > < i n t > 1 3 5 < / i n t > < / v a l u e > < / i t e m > < i t e m > < k e y > < s t r i n g > C o m p l e t e d   P a s s e s < / s t r i n g > < / k e y > < v a l u e > < i n t > 1 4 9 < / i n t > < / v a l u e > < / i t e m > < i t e m > < k e y > < s t r i n g > A t t e n d e d   P a s s e s < / s t r i n g > < / k e y > < v a l u e > < i n t > 1 3 9 < / i n t > < / v a l u e > < / i t e m > < i t e m > < k e y > < s t r i n g > F r e e   K i c k < / s t r i n g > < / k e y > < v a l u e > < i n t > 9 2 < / i n t > < / v a l u e > < / i t e m > < i t e m > < k e y > < s t r i n g > T h r o u g h   B a l l s < / s t r i n g > < / k e y > < v a l u e > < i n t > 1 1 9 < / i n t > < / v a l u e > < / i t e m > < i t e m > < k e y > < s t r i n g > C r o s s e s < / s t r i n g > < / k e y > < v a l u e > < i n t > 8 3 < / i n t > < / v a l u e > < / i t e m > < i t e m > < k e y > < s t r i n g > T h r o w   I n s < / s t r i n g > < / k e y > < v a l u e > < i n t > 9 6 < / i n t > < / v a l u e > < / i t e m > < i t e m > < k e y > < s t r i n g > C o r n e r   K i c k s < / s t r i n g > < / k e y > < v a l u e > < i n t > 1 1 2 < / i n t > < / v a l u e > < / i t e m > < i t e m > < k e y > < s t r i n g > T a c k l e s < / s t r i n g > < / k e y > < v a l u e > < i n t > 8 0 < / i n t > < / v a l u e > < / i t e m > < i t e m > < k e y > < s t r i n g > T a c k e l s   W o n < / s t r i n g > < / k e y > < v a l u e > < i n t > 1 1 1 < / i n t > < / v a l u e > < / i t e m > < i t e m > < k e y > < s t r i n g > B l o c k s < / s t r i n g > < / k e y > < v a l u e > < i n t > 7 5 < / i n t > < / v a l u e > < / i t e m > < i t e m > < k e y > < s t r i n g > I n t e r c e p t i o n s < / s t r i n g > < / k e y > < v a l u e > < i n t > 1 1 8 < / i n t > < / v a l u e > < / i t e m > < i t e m > < k e y > < s t r i n g > C l e a r a n c e < / s t r i n g > < / k e y > < v a l u e > < i n t > 9 7 < / i n t > < / v a l u e > < / i t e m > < i t e m > < k e y > < s t r i n g > E r r o r s < / s t r i n g > < / k e y > < v a l u e > < i n t > 7 2 < / i n t > < / v a l u e > < / i t e m > < i t e m > < k e y > < s t r i n g > S u b s t i t u e < / s t r i n g > < / k e y > < v a l u e > < i n t > 9 4 < / i n t > < / v a l u e > < / i t e m > < i t e m > < k e y > < s t r i n g > U n u s e d   S u b s t i t u e < / s t r i n g > < / k e y > < v a l u e > < i n t > 1 4 4 < / i n t > < / v a l u e > < / i t e m > < i t e m > < k e y > < s t r i n g > F o u l s   C o m m i t t e d < / s t r i n g > < / k e y > < v a l u e > < i n t > 1 4 2 < / i n t > < / v a l u e > < / i t e m > < i t e m > < k e y > < s t r i n g > F o u l s   d r a w n < / s t r i n g > < / k e y > < v a l u e > < i n t > 1 1 1 < / i n t > < / v a l u e > < / i t e m > < i t e m > < k e y > < s t r i n g > O f f s i d e s < / s t r i n g > < / k e y > < v a l u e > < i n t > 8 7 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 P l a y e r 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 P o s < / s t r i n g > < / k e y > < v a l u e > < i n t > 3 < / i n t > < / v a l u e > < / i t e m > < i t e m > < k e y > < s t r i n g > A g e < / s t r i n g > < / k e y > < v a l u e > < i n t > 4 < / i n t > < / v a l u e > < / i t e m > < i t e m > < k e y > < s t r i n g > M P < / s t r i n g > < / k e y > < v a l u e > < i n t > 5 < / i n t > < / v a l u e > < / i t e m > < i t e m > < k e y > < s t r i n g > S t a r t s < / s t r i n g > < / k e y > < v a l u e > < i n t > 6 < / i n t > < / v a l u e > < / i t e m > < i t e m > < k e y > < s t r i n g > M i n < / s t r i n g > < / k e y > < v a l u e > < i n t > 7 < / i n t > < / v a l u e > < / i t e m > < i t e m > < k e y > < s t r i n g > G o a l s   S c o r e d < / s t r i n g > < / k e y > < v a l u e > < i n t > 8 < / i n t > < / v a l u e > < / i t e m > < i t e m > < k e y > < s t r i n g > A s s i s t s < / s t r i n g > < / k e y > < v a l u e > < i n t > 9 < / i n t > < / v a l u e > < / i t e m > < i t e m > < k e y > < s t r i n g > G o a l s   C o n t r i b u t i o n < / s t r i n g > < / k e y > < v a l u e > < i n t > 1 0 < / i n t > < / v a l u e > < / i t e m > < i t e m > < k e y > < s t r i n g > P K < / s t r i n g > < / k e y > < v a l u e > < i n t > 1 1 < / i n t > < / v a l u e > < / i t e m > < i t e m > < k e y > < s t r i n g > A t t e m p t e d   P K < / s t r i n g > < / k e y > < v a l u e > < i n t > 1 2 < / i n t > < / v a l u e > < / i t e m > < i t e m > < k e y > < s t r i n g > Y e l l o w   C a r d s < / s t r i n g > < / k e y > < v a l u e > < i n t > 1 3 < / i n t > < / v a l u e > < / i t e m > < i t e m > < k e y > < s t r i n g > R e d   C a r d s < / s t r i n g > < / k e y > < v a l u e > < i n t > 1 4 < / i n t > < / v a l u e > < / i t e m > < i t e m > < k e y > < s t r i n g > x G < / s t r i n g > < / k e y > < v a l u e > < i n t > 1 5 < / i n t > < / v a l u e > < / i t e m > < i t e m > < k e y > < s t r i n g > x A G < / s t r i n g > < / k e y > < v a l u e > < i n t > 1 6 < / i n t > < / v a l u e > < / i t e m > < i t e m > < k e y > < s t r i n g > P r o g r e s s i v e   P a s s e s < / s t r i n g > < / k e y > < v a l u e > < i n t > 1 7 < / i n t > < / v a l u e > < / i t e m > < i t e m > < k e y > < s t r i n g > T o t a l   S h o r t s < / s t r i n g > < / k e y > < v a l u e > < i n t > 1 8 < / i n t > < / v a l u e > < / i t e m > < i t e m > < k e y > < s t r i n g > S h o r t s   o n   T a r g e t < / s t r i n g > < / k e y > < v a l u e > < i n t > 1 9 < / i n t > < / v a l u e > < / i t e m > < i t e m > < k e y > < s t r i n g > C o m p l e t e d   P a s s e s < / s t r i n g > < / k e y > < v a l u e > < i n t > 2 0 < / i n t > < / v a l u e > < / i t e m > < i t e m > < k e y > < s t r i n g > A t t e n d e d   P a s s e s < / s t r i n g > < / k e y > < v a l u e > < i n t > 2 1 < / i n t > < / v a l u e > < / i t e m > < i t e m > < k e y > < s t r i n g > F r e e   K i c k < / s t r i n g > < / k e y > < v a l u e > < i n t > 2 2 < / i n t > < / v a l u e > < / i t e m > < i t e m > < k e y > < s t r i n g > T h r o u g h   B a l l s < / s t r i n g > < / k e y > < v a l u e > < i n t > 2 3 < / i n t > < / v a l u e > < / i t e m > < i t e m > < k e y > < s t r i n g > C r o s s e s < / s t r i n g > < / k e y > < v a l u e > < i n t > 2 4 < / i n t > < / v a l u e > < / i t e m > < i t e m > < k e y > < s t r i n g > T h r o w   I n s < / s t r i n g > < / k e y > < v a l u e > < i n t > 2 5 < / i n t > < / v a l u e > < / i t e m > < i t e m > < k e y > < s t r i n g > C o r n e r   K i c k s < / s t r i n g > < / k e y > < v a l u e > < i n t > 2 6 < / i n t > < / v a l u e > < / i t e m > < i t e m > < k e y > < s t r i n g > T a c k l e s < / s t r i n g > < / k e y > < v a l u e > < i n t > 2 7 < / i n t > < / v a l u e > < / i t e m > < i t e m > < k e y > < s t r i n g > T a c k e l s   W o n < / s t r i n g > < / k e y > < v a l u e > < i n t > 2 8 < / i n t > < / v a l u e > < / i t e m > < i t e m > < k e y > < s t r i n g > B l o c k s < / s t r i n g > < / k e y > < v a l u e > < i n t > 2 9 < / i n t > < / v a l u e > < / i t e m > < i t e m > < k e y > < s t r i n g > I n t e r c e p t i o n s < / s t r i n g > < / k e y > < v a l u e > < i n t > 3 0 < / i n t > < / v a l u e > < / i t e m > < i t e m > < k e y > < s t r i n g > C l e a r a n c e < / s t r i n g > < / k e y > < v a l u e > < i n t > 3 1 < / i n t > < / v a l u e > < / i t e m > < i t e m > < k e y > < s t r i n g > E r r o r s < / s t r i n g > < / k e y > < v a l u e > < i n t > 3 2 < / i n t > < / v a l u e > < / i t e m > < i t e m > < k e y > < s t r i n g > S u b s t i t u e < / s t r i n g > < / k e y > < v a l u e > < i n t > 3 3 < / i n t > < / v a l u e > < / i t e m > < i t e m > < k e y > < s t r i n g > U n u s e d   S u b s t i t u e < / s t r i n g > < / k e y > < v a l u e > < i n t > 3 4 < / i n t > < / v a l u e > < / i t e m > < i t e m > < k e y > < s t r i n g > F o u l s   C o m m i t t e d < / s t r i n g > < / k e y > < v a l u e > < i n t > 3 5 < / i n t > < / v a l u e > < / i t e m > < i t e m > < k e y > < s t r i n g > F o u l s   d r a w n < / s t r i n g > < / k e y > < v a l u e > < i n t > 3 6 < / i n t > < / v a l u e > < / i t e m > < i t e m > < k e y > < s t r i n g > O f f s i d e s 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 2 0 2 5 - 0 3 - 0 6 T 0 0 : 2 5 : 0 3 . 5 1 6 7 6 9 9 + 0 1 : 0 0 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3 a 8 7 3 d c - 9 8 5 f - 4 6 5 0 - a b 4 9 - 0 d 9 a b a 6 0 e 8 f 5 " > < C u s t o m C o n t e n t > < ! [ C D A T A [ < ? x m l   v e r s i o n = " 1 . 0 "   e n c o d i n g = " u t f - 1 6 " ? > < S e t t i n g s > < C a l c u l a t e d F i e l d s > < i t e m > < M e a s u r e N a m e > #   P l a y e r s < / M e a s u r e N a m e > < D i s p l a y N a m e > #   P l a y e r s < / D i s p l a y N a m e > < V i s i b l e > F a l s e < / V i s i b l e > < / i t e m > < i t e m > < M e a s u r e N a m e > G o a l s   S c o r e d < / M e a s u r e N a m e > < D i s p l a y N a m e > G o a l s   S c o r e d 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  s t a n d a l o n e = " n o " ? > < D a t a M a s h u p   x m l n s = " h t t p : / / s c h e m a s . m i c r o s o f t . c o m / D a t a M a s h u p " > A A A A A D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3 t l 6 4 A A A D 4 A A A A E g A A A E N v b m Z p Z y 9 Q Y W N r Y W d l L n h t b I S P v Q 6 C M B z E d x P f g X S n H z A o p p T B V R I T o n F t o I F G + N f Q I r y b g 4 / k K w h R 1 M 3 x 7 n 7 J 3 T 1 u d 5 4 M T e 1 d V W u 1 g R g x T J F n n Y R C 1 g Z U j M C g R C w X f C / z s y y V N 9 J g N 4 M t Y l Q 5 d 9 k Q 0 v c 9 7 k N s 2 p I E l D J y S n d Z X q l G o g + s / 8 O + h q k 2 V 0 j w 4 2 u N C D A L I 8 z W q w h T T m a X p x q + R D A u n t I f k 2 + 7 2 n W t E g r 8 Q 8 b J L D l 5 n x B P A A A A / / 8 D A F B L A w Q U A A I A C A A A A C E A g Y x B f U Y C A A D x B Q A A E w A A A E Z v c m 1 1 b G F z L 1 N l Y 3 R p b 2 4 x L m 1 8 V E t P 2 0 A Q v k f i P 6 z M J U h W B G q L q q I c g g O 0 4 t G 0 D q o q 0 s P E H p w V 6 9 1 o Z p c Q I f 5 7 x z g I h D f 4 Y v u b 5 z c v x s J r Z 1 X e v g + O e j 1 e A G G p d p N s g Y Y R V A k e G H 2 i h s q g 3 + k p e X I X q E B B M r 4 f j F 0 R a r S + f 6 o N D j J n v f x w P 8 m + z a 4 Z i W f j k 4 u L 2 d i t r H F Q 8 m x k j A I L Z s 2 a Z x P C W i O p C 4 Q q o B q 9 4 O + i D w q + T / b S m z E a X W u P N E z S J F W Z M 6 G 2 P P z 0 N V U n t n C l t t X w 8 M v + / k G q f g X n M f d r g 8 P X z 8 G V s / h v L 2 1 p 7 C Y T c r X I S v U d o Z R c G 5 Z T m I v i R r L B + y 3 j V N 1 s c C G R F 2 C A e O g p v H W Z L c B W 4 n G 6 X u K r u y m B 5 V t H d Z t y I + R + J H 7 6 + J g I s R / W H 3 4 e N F p P q X p M J g b W S I J 7 Q Z T H B / 8 M X 0 H T t Q 4 8 c d z B R h V 2 3 V 5 O u l j u g T x H d L X t g m c O D K u 8 c D I y X e m I p Z M x X 6 1 Z M y m k 5 2 H D 4 T 3 l 8 4 h D 7 7 F e N u W K S f + i M W 6 l M q A y E v O 3 W G 0 R P Z y 9 l M u G e o 7 U g q M Y K v 2 q C I X X P a o J M G P E 3 d R 5 M C p f u G g d W 1 z J 0 k 2 B K t m r j k b m 6 q V s W s N y S 4 S m D r b 8 Q O G U E N W 5 L u 4 i 2 S 3 I h W q h j s G Y i G V G b g s r s V s J G L N x Z G W F m 3 g x Q y j u D G 4 R y J K r P 7 H 2 H x s X 9 S a / K I u 4 b I Y m l o p B k E 0 r I s N + Q u Q o 1 p A w Z 6 9 9 i J h c 2 8 B S 5 Q 8 0 T l 1 4 n u R a j p K P 7 U C r U B K s I i R / 3 t 6 y L t / X 5 m l v p 6 d t 9 J y 8 v c / N G b 1 E 4 C D z G D / O S f L q q A W P / g M A A P / / A w B Q S w E C L Q A U A A Y A C A A A A C E A K t 2 q Q N I A A A A 3 A Q A A E w A A A A A A A A A A A A A A A A A A A A A A W 0 N v b n R l b n R f V H l w Z X N d L n h t b F B L A Q I t A B Q A A g A I A A A A I Q C 8 X e 2 X r g A A A P g A A A A S A A A A A A A A A A A A A A A A A A s D A A B D b 2 5 m a W c v U G F j a 2 F n Z S 5 4 b W x Q S w E C L Q A U A A I A C A A A A C E A g Y x B f U Y C A A D x B Q A A E w A A A A A A A A A A A A A A A A D p A w A A R m 9 y b X V s Y X M v U 2 V j d G l v b j E u b V B L B Q Y A A A A A A w A D A M I A A A B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y U A A A A A A A D Z J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o Z W x z Z W E l M j B k Y X R h c 2 V 0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V U M j A 6 N D k 6 M j Q u N T k 5 M T Y 2 N l o i L z 4 8 R W 5 0 c n k g V H l w Z T 0 i R m l s b E N v b H V t b l R 5 c G V z I i B W Y W x 1 Z T 0 i c 0 F 3 W U d C Z 0 1 E Q X d N R E F 3 T U R B d 0 1 E Q l F V R E F 3 T U R B d 0 1 E Q X d N R E F 3 T U R B d 0 1 E Q X d N R E F 3 T T 0 i L z 4 8 R W 5 0 c n k g V H l w Z T 0 i R m l s b E N v b H V t b k 5 h b W V z I i B W Y W x 1 Z T 0 i c 1 s m c X V v d D t D b 2 x 1 b W 4 x J n F 1 b 3 Q 7 L C Z x d W 9 0 O 1 B s Y X l l c i Z x d W 9 0 O y w m c X V v d D t O Y X R p b 2 4 m c X V v d D s s J n F 1 b 3 Q 7 U G 9 z J n F 1 b 3 Q 7 L C Z x d W 9 0 O 0 F n Z S Z x d W 9 0 O y w m c X V v d D t N U C Z x d W 9 0 O y w m c X V v d D t T d G F y d H M m c X V v d D s s J n F 1 b 3 Q 7 T W l u J n F 1 b 3 Q 7 L C Z x d W 9 0 O 0 d v Y W x z I F N j b 3 J l Z C Z x d W 9 0 O y w m c X V v d D t B c 3 N p c 3 R z J n F 1 b 3 Q 7 L C Z x d W 9 0 O 0 d v Y W x z I E N v b n R y a W J 1 d G l v b i Z x d W 9 0 O y w m c X V v d D t Q S y Z x d W 9 0 O y w m c X V v d D t B d H R l b X B 0 Z W Q g U E s m c X V v d D s s J n F 1 b 3 Q 7 W W V s b G 9 3 I E N h c m R z J n F 1 b 3 Q 7 L C Z x d W 9 0 O 1 J l Z C B D Y X J k c y Z x d W 9 0 O y w m c X V v d D t 4 R y Z x d W 9 0 O y w m c X V v d D t 4 Q U c m c X V v d D s s J n F 1 b 3 Q 7 U H J v Z 3 J l c 3 N p d m U g U G F z c 2 V z J n F 1 b 3 Q 7 L C Z x d W 9 0 O 1 R v d G F s I F N o b 3 J 0 c y Z x d W 9 0 O y w m c X V v d D t T a G 9 y d H M g b 2 4 g V G F y Z 2 V 0 J n F 1 b 3 Q 7 L C Z x d W 9 0 O 0 N v b X B s Z X R l Z C B Q Y X N z Z X M m c X V v d D s s J n F 1 b 3 Q 7 Q X R 0 Z W 5 k Z W Q g U G F z c 2 V z J n F 1 b 3 Q 7 L C Z x d W 9 0 O 0 Z y Z W U g S 2 l j a y Z x d W 9 0 O y w m c X V v d D t U a H J v d W d o I E J h b G x z J n F 1 b 3 Q 7 L C Z x d W 9 0 O 0 N y b 3 N z Z X M m c X V v d D s s J n F 1 b 3 Q 7 V G h y b 3 c g S W 5 z J n F 1 b 3 Q 7 L C Z x d W 9 0 O 0 N v c m 5 l c i B L a W N r c y Z x d W 9 0 O y w m c X V v d D t U Y W N r b G V z J n F 1 b 3 Q 7 L C Z x d W 9 0 O 1 R h Y 2 t l b H M g V 2 9 u J n F 1 b 3 Q 7 L C Z x d W 9 0 O 0 J s b 2 N r c y Z x d W 9 0 O y w m c X V v d D t J b n R l c m N l c H R p b 2 5 z J n F 1 b 3 Q 7 L C Z x d W 9 0 O 0 N s Z W F y Y W 5 j Z S Z x d W 9 0 O y w m c X V v d D t F c n J v c n M m c X V v d D s s J n F 1 b 3 Q 7 U 3 V i c 3 R p d H V l J n F 1 b 3 Q 7 L C Z x d W 9 0 O 1 V u d X N l Z C B T d W J z d G l 0 d W U m c X V v d D s s J n F 1 b 3 Q 7 R m 9 1 b H M g Q 2 9 t b W l 0 d G V k J n F 1 b 3 Q 7 L C Z x d W 9 0 O 0 Z v d W x z I G R y Y X d u J n F 1 b 3 Q 7 L C Z x d W 9 0 O 0 9 m Z n N p Z G V z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1 O W Y 3 Z W I 5 N i 0 3 Y T F j L T Q 5 N W U t O D d j O S 0 0 O T Q y M G Y 5 N G Q x M D U i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W x z Z W E g Z G F 0 Y X N l d C 9 D a G F u Z 2 V k I F R 5 c G U u e y w w f S Z x d W 9 0 O y w m c X V v d D t T Z W N 0 a W 9 u M S 9 D a G V s c 2 V h I G R h d G F z Z X Q v Q 2 h h b m d l Z C B U e X B l L n t Q b G F 5 Z X I s M X 0 m c X V v d D s s J n F 1 b 3 Q 7 U 2 V j d G l v b j E v Q 2 h l b H N l Y S B k Y X R h c 2 V 0 L 0 N o Y W 5 n Z W Q g V H l w Z S 5 7 T m F 0 a W 9 u L D J 9 J n F 1 b 3 Q 7 L C Z x d W 9 0 O 1 N l Y 3 R p b 2 4 x L 0 N o Z W x z Z W E g Z G F 0 Y X N l d C 9 D a G F u Z 2 V k I F R 5 c G U u e 1 B v c y w z f S Z x d W 9 0 O y w m c X V v d D t T Z W N 0 a W 9 u M S 9 D a G V s c 2 V h I G R h d G F z Z X Q v Q 2 h h b m d l Z C B U e X B l L n t B Z 2 U s N H 0 m c X V v d D s s J n F 1 b 3 Q 7 U 2 V j d G l v b j E v Q 2 h l b H N l Y S B k Y X R h c 2 V 0 L 0 N o Y W 5 n Z W Q g V H l w Z S 5 7 T V A s N X 0 m c X V v d D s s J n F 1 b 3 Q 7 U 2 V j d G l v b j E v Q 2 h l b H N l Y S B k Y X R h c 2 V 0 L 0 N o Y W 5 n Z W Q g V H l w Z S 5 7 U 3 R h c n R z L D Z 9 J n F 1 b 3 Q 7 L C Z x d W 9 0 O 1 N l Y 3 R p b 2 4 x L 0 N o Z W x z Z W E g Z G F 0 Y X N l d C 9 D a G F u Z 2 V k I F R 5 c G U u e 0 1 p b i w 3 f S Z x d W 9 0 O y w m c X V v d D t T Z W N 0 a W 9 u M S 9 D a G V s c 2 V h I G R h d G F z Z X Q v Q 2 h h b m d l Z C B U e X B l L n t H b 2 F s c y B T Y 2 9 y Z W Q s O H 0 m c X V v d D s s J n F 1 b 3 Q 7 U 2 V j d G l v b j E v Q 2 h l b H N l Y S B k Y X R h c 2 V 0 L 0 N o Y W 5 n Z W Q g V H l w Z S 5 7 Q X N z a X N 0 c y w 5 f S Z x d W 9 0 O y w m c X V v d D t T Z W N 0 a W 9 u M S 9 D a G V s c 2 V h I G R h d G F z Z X Q v Q 2 h h b m d l Z C B U e X B l L n t H b 2 F s c y B D b 2 5 0 c m l i d X R p b 2 4 s M T B 9 J n F 1 b 3 Q 7 L C Z x d W 9 0 O 1 N l Y 3 R p b 2 4 x L 0 N o Z W x z Z W E g Z G F 0 Y X N l d C 9 D a G F u Z 2 V k I F R 5 c G U u e 1 B L L D E x f S Z x d W 9 0 O y w m c X V v d D t T Z W N 0 a W 9 u M S 9 D a G V s c 2 V h I G R h d G F z Z X Q v Q 2 h h b m d l Z C B U e X B l L n t B d H R l b X B 0 Z W Q g U E s s M T J 9 J n F 1 b 3 Q 7 L C Z x d W 9 0 O 1 N l Y 3 R p b 2 4 x L 0 N o Z W x z Z W E g Z G F 0 Y X N l d C 9 D a G F u Z 2 V k I F R 5 c G U u e 1 l l b G x v d y B D Y X J k c y w x M 3 0 m c X V v d D s s J n F 1 b 3 Q 7 U 2 V j d G l v b j E v Q 2 h l b H N l Y S B k Y X R h c 2 V 0 L 0 N o Y W 5 n Z W Q g V H l w Z S 5 7 U m V k I E N h c m R z L D E 0 f S Z x d W 9 0 O y w m c X V v d D t T Z W N 0 a W 9 u M S 9 D a G V s c 2 V h I G R h d G F z Z X Q v Q 2 h h b m d l Z C B U e X B l L n t 4 R y w x N X 0 m c X V v d D s s J n F 1 b 3 Q 7 U 2 V j d G l v b j E v Q 2 h l b H N l Y S B k Y X R h c 2 V 0 L 0 N o Y W 5 n Z W Q g V H l w Z S 5 7 e E F H L D E 2 f S Z x d W 9 0 O y w m c X V v d D t T Z W N 0 a W 9 u M S 9 D a G V s c 2 V h I G R h d G F z Z X Q v Q 2 h h b m d l Z C B U e X B l L n t Q c m 9 n c m V z c 2 l 2 Z S B Q Y X N z Z X M s M T d 9 J n F 1 b 3 Q 7 L C Z x d W 9 0 O 1 N l Y 3 R p b 2 4 x L 0 N o Z W x z Z W E g Z G F 0 Y X N l d C 9 D a G F u Z 2 V k I F R 5 c G U u e 1 R v d G F s I F N o b 3 J 0 c y w x O H 0 m c X V v d D s s J n F 1 b 3 Q 7 U 2 V j d G l v b j E v Q 2 h l b H N l Y S B k Y X R h c 2 V 0 L 0 N o Y W 5 n Z W Q g V H l w Z S 5 7 U 2 h v c n R z I G 9 u I F R h c m d l d C w x O X 0 m c X V v d D s s J n F 1 b 3 Q 7 U 2 V j d G l v b j E v Q 2 h l b H N l Y S B k Y X R h c 2 V 0 L 0 N o Y W 5 n Z W Q g V H l w Z S 5 7 Q 2 9 t c G x l d G V k I F B h c 3 N l c y w y M H 0 m c X V v d D s s J n F 1 b 3 Q 7 U 2 V j d G l v b j E v Q 2 h l b H N l Y S B k Y X R h c 2 V 0 L 0 N o Y W 5 n Z W Q g V H l w Z S 5 7 Q X R 0 Z W 5 k Z W Q g U G F z c 2 V z L D I x f S Z x d W 9 0 O y w m c X V v d D t T Z W N 0 a W 9 u M S 9 D a G V s c 2 V h I G R h d G F z Z X Q v Q 2 h h b m d l Z C B U e X B l L n t G c m V l I E t p Y 2 s s M j J 9 J n F 1 b 3 Q 7 L C Z x d W 9 0 O 1 N l Y 3 R p b 2 4 x L 0 N o Z W x z Z W E g Z G F 0 Y X N l d C 9 D a G F u Z 2 V k I F R 5 c G U u e 1 R o c m 9 1 Z 2 g g Q m F s b H M s M j N 9 J n F 1 b 3 Q 7 L C Z x d W 9 0 O 1 N l Y 3 R p b 2 4 x L 0 N o Z W x z Z W E g Z G F 0 Y X N l d C 9 D a G F u Z 2 V k I F R 5 c G U u e 0 N y b 3 N z Z X M s M j R 9 J n F 1 b 3 Q 7 L C Z x d W 9 0 O 1 N l Y 3 R p b 2 4 x L 0 N o Z W x z Z W E g Z G F 0 Y X N l d C 9 D a G F u Z 2 V k I F R 5 c G U u e 1 R o c m 9 3 I E l u c y w y N X 0 m c X V v d D s s J n F 1 b 3 Q 7 U 2 V j d G l v b j E v Q 2 h l b H N l Y S B k Y X R h c 2 V 0 L 0 N o Y W 5 n Z W Q g V H l w Z S 5 7 Q 2 9 y b m V y I E t p Y 2 t z L D I 2 f S Z x d W 9 0 O y w m c X V v d D t T Z W N 0 a W 9 u M S 9 D a G V s c 2 V h I G R h d G F z Z X Q v Q 2 h h b m d l Z C B U e X B l L n t U Y W N r b G V z L D I 3 f S Z x d W 9 0 O y w m c X V v d D t T Z W N 0 a W 9 u M S 9 D a G V s c 2 V h I G R h d G F z Z X Q v Q 2 h h b m d l Z C B U e X B l L n t U Y W N r Z W x z I F d v b i w y O H 0 m c X V v d D s s J n F 1 b 3 Q 7 U 2 V j d G l v b j E v Q 2 h l b H N l Y S B k Y X R h c 2 V 0 L 0 N o Y W 5 n Z W Q g V H l w Z S 5 7 Q m x v Y 2 t z L D I 5 f S Z x d W 9 0 O y w m c X V v d D t T Z W N 0 a W 9 u M S 9 D a G V s c 2 V h I G R h d G F z Z X Q v Q 2 h h b m d l Z C B U e X B l L n t J b n R l c m N l c H R p b 2 5 z L D M w f S Z x d W 9 0 O y w m c X V v d D t T Z W N 0 a W 9 u M S 9 D a G V s c 2 V h I G R h d G F z Z X Q v Q 2 h h b m d l Z C B U e X B l L n t D b G V h c m F u Y 2 U s M z F 9 J n F 1 b 3 Q 7 L C Z x d W 9 0 O 1 N l Y 3 R p b 2 4 x L 0 N o Z W x z Z W E g Z G F 0 Y X N l d C 9 D a G F u Z 2 V k I F R 5 c G U u e 0 V y c m 9 y c y w z M n 0 m c X V v d D s s J n F 1 b 3 Q 7 U 2 V j d G l v b j E v Q 2 h l b H N l Y S B k Y X R h c 2 V 0 L 0 N o Y W 5 n Z W Q g V H l w Z S 5 7 U 3 V i c 3 R p d H V l L D M z f S Z x d W 9 0 O y w m c X V v d D t T Z W N 0 a W 9 u M S 9 D a G V s c 2 V h I G R h d G F z Z X Q v Q 2 h h b m d l Z C B U e X B l L n t V b n V z Z W Q g U 3 V i c 3 R p d H V l L D M 0 f S Z x d W 9 0 O y w m c X V v d D t T Z W N 0 a W 9 u M S 9 D a G V s c 2 V h I G R h d G F z Z X Q v Q 2 h h b m d l Z C B U e X B l L n t G b 3 V s c y B D b 2 1 t a X R 0 Z W Q s M z V 9 J n F 1 b 3 Q 7 L C Z x d W 9 0 O 1 N l Y 3 R p b 2 4 x L 0 N o Z W x z Z W E g Z G F 0 Y X N l d C 9 D a G F u Z 2 V k I F R 5 c G U u e 0 Z v d W x z I G R y Y X d u L D M 2 f S Z x d W 9 0 O y w m c X V v d D t T Z W N 0 a W 9 u M S 9 D a G V s c 2 V h I G R h d G F z Z X Q v Q 2 h h b m d l Z C B U e X B l L n t P Z m Z z a W R l c y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o Z W x z Z W E g Z G F 0 Y X N l d C 9 D a G F u Z 2 V k I F R 5 c G U u e y w w f S Z x d W 9 0 O y w m c X V v d D t T Z W N 0 a W 9 u M S 9 D a G V s c 2 V h I G R h d G F z Z X Q v Q 2 h h b m d l Z C B U e X B l L n t Q b G F 5 Z X I s M X 0 m c X V v d D s s J n F 1 b 3 Q 7 U 2 V j d G l v b j E v Q 2 h l b H N l Y S B k Y X R h c 2 V 0 L 0 N o Y W 5 n Z W Q g V H l w Z S 5 7 T m F 0 a W 9 u L D J 9 J n F 1 b 3 Q 7 L C Z x d W 9 0 O 1 N l Y 3 R p b 2 4 x L 0 N o Z W x z Z W E g Z G F 0 Y X N l d C 9 D a G F u Z 2 V k I F R 5 c G U u e 1 B v c y w z f S Z x d W 9 0 O y w m c X V v d D t T Z W N 0 a W 9 u M S 9 D a G V s c 2 V h I G R h d G F z Z X Q v Q 2 h h b m d l Z C B U e X B l L n t B Z 2 U s N H 0 m c X V v d D s s J n F 1 b 3 Q 7 U 2 V j d G l v b j E v Q 2 h l b H N l Y S B k Y X R h c 2 V 0 L 0 N o Y W 5 n Z W Q g V H l w Z S 5 7 T V A s N X 0 m c X V v d D s s J n F 1 b 3 Q 7 U 2 V j d G l v b j E v Q 2 h l b H N l Y S B k Y X R h c 2 V 0 L 0 N o Y W 5 n Z W Q g V H l w Z S 5 7 U 3 R h c n R z L D Z 9 J n F 1 b 3 Q 7 L C Z x d W 9 0 O 1 N l Y 3 R p b 2 4 x L 0 N o Z W x z Z W E g Z G F 0 Y X N l d C 9 D a G F u Z 2 V k I F R 5 c G U u e 0 1 p b i w 3 f S Z x d W 9 0 O y w m c X V v d D t T Z W N 0 a W 9 u M S 9 D a G V s c 2 V h I G R h d G F z Z X Q v Q 2 h h b m d l Z C B U e X B l L n t H b 2 F s c y B T Y 2 9 y Z W Q s O H 0 m c X V v d D s s J n F 1 b 3 Q 7 U 2 V j d G l v b j E v Q 2 h l b H N l Y S B k Y X R h c 2 V 0 L 0 N o Y W 5 n Z W Q g V H l w Z S 5 7 Q X N z a X N 0 c y w 5 f S Z x d W 9 0 O y w m c X V v d D t T Z W N 0 a W 9 u M S 9 D a G V s c 2 V h I G R h d G F z Z X Q v Q 2 h h b m d l Z C B U e X B l L n t H b 2 F s c y B D b 2 5 0 c m l i d X R p b 2 4 s M T B 9 J n F 1 b 3 Q 7 L C Z x d W 9 0 O 1 N l Y 3 R p b 2 4 x L 0 N o Z W x z Z W E g Z G F 0 Y X N l d C 9 D a G F u Z 2 V k I F R 5 c G U u e 1 B L L D E x f S Z x d W 9 0 O y w m c X V v d D t T Z W N 0 a W 9 u M S 9 D a G V s c 2 V h I G R h d G F z Z X Q v Q 2 h h b m d l Z C B U e X B l L n t B d H R l b X B 0 Z W Q g U E s s M T J 9 J n F 1 b 3 Q 7 L C Z x d W 9 0 O 1 N l Y 3 R p b 2 4 x L 0 N o Z W x z Z W E g Z G F 0 Y X N l d C 9 D a G F u Z 2 V k I F R 5 c G U u e 1 l l b G x v d y B D Y X J k c y w x M 3 0 m c X V v d D s s J n F 1 b 3 Q 7 U 2 V j d G l v b j E v Q 2 h l b H N l Y S B k Y X R h c 2 V 0 L 0 N o Y W 5 n Z W Q g V H l w Z S 5 7 U m V k I E N h c m R z L D E 0 f S Z x d W 9 0 O y w m c X V v d D t T Z W N 0 a W 9 u M S 9 D a G V s c 2 V h I G R h d G F z Z X Q v Q 2 h h b m d l Z C B U e X B l L n t 4 R y w x N X 0 m c X V v d D s s J n F 1 b 3 Q 7 U 2 V j d G l v b j E v Q 2 h l b H N l Y S B k Y X R h c 2 V 0 L 0 N o Y W 5 n Z W Q g V H l w Z S 5 7 e E F H L D E 2 f S Z x d W 9 0 O y w m c X V v d D t T Z W N 0 a W 9 u M S 9 D a G V s c 2 V h I G R h d G F z Z X Q v Q 2 h h b m d l Z C B U e X B l L n t Q c m 9 n c m V z c 2 l 2 Z S B Q Y X N z Z X M s M T d 9 J n F 1 b 3 Q 7 L C Z x d W 9 0 O 1 N l Y 3 R p b 2 4 x L 0 N o Z W x z Z W E g Z G F 0 Y X N l d C 9 D a G F u Z 2 V k I F R 5 c G U u e 1 R v d G F s I F N o b 3 J 0 c y w x O H 0 m c X V v d D s s J n F 1 b 3 Q 7 U 2 V j d G l v b j E v Q 2 h l b H N l Y S B k Y X R h c 2 V 0 L 0 N o Y W 5 n Z W Q g V H l w Z S 5 7 U 2 h v c n R z I G 9 u I F R h c m d l d C w x O X 0 m c X V v d D s s J n F 1 b 3 Q 7 U 2 V j d G l v b j E v Q 2 h l b H N l Y S B k Y X R h c 2 V 0 L 0 N o Y W 5 n Z W Q g V H l w Z S 5 7 Q 2 9 t c G x l d G V k I F B h c 3 N l c y w y M H 0 m c X V v d D s s J n F 1 b 3 Q 7 U 2 V j d G l v b j E v Q 2 h l b H N l Y S B k Y X R h c 2 V 0 L 0 N o Y W 5 n Z W Q g V H l w Z S 5 7 Q X R 0 Z W 5 k Z W Q g U G F z c 2 V z L D I x f S Z x d W 9 0 O y w m c X V v d D t T Z W N 0 a W 9 u M S 9 D a G V s c 2 V h I G R h d G F z Z X Q v Q 2 h h b m d l Z C B U e X B l L n t G c m V l I E t p Y 2 s s M j J 9 J n F 1 b 3 Q 7 L C Z x d W 9 0 O 1 N l Y 3 R p b 2 4 x L 0 N o Z W x z Z W E g Z G F 0 Y X N l d C 9 D a G F u Z 2 V k I F R 5 c G U u e 1 R o c m 9 1 Z 2 g g Q m F s b H M s M j N 9 J n F 1 b 3 Q 7 L C Z x d W 9 0 O 1 N l Y 3 R p b 2 4 x L 0 N o Z W x z Z W E g Z G F 0 Y X N l d C 9 D a G F u Z 2 V k I F R 5 c G U u e 0 N y b 3 N z Z X M s M j R 9 J n F 1 b 3 Q 7 L C Z x d W 9 0 O 1 N l Y 3 R p b 2 4 x L 0 N o Z W x z Z W E g Z G F 0 Y X N l d C 9 D a G F u Z 2 V k I F R 5 c G U u e 1 R o c m 9 3 I E l u c y w y N X 0 m c X V v d D s s J n F 1 b 3 Q 7 U 2 V j d G l v b j E v Q 2 h l b H N l Y S B k Y X R h c 2 V 0 L 0 N o Y W 5 n Z W Q g V H l w Z S 5 7 Q 2 9 y b m V y I E t p Y 2 t z L D I 2 f S Z x d W 9 0 O y w m c X V v d D t T Z W N 0 a W 9 u M S 9 D a G V s c 2 V h I G R h d G F z Z X Q v Q 2 h h b m d l Z C B U e X B l L n t U Y W N r b G V z L D I 3 f S Z x d W 9 0 O y w m c X V v d D t T Z W N 0 a W 9 u M S 9 D a G V s c 2 V h I G R h d G F z Z X Q v Q 2 h h b m d l Z C B U e X B l L n t U Y W N r Z W x z I F d v b i w y O H 0 m c X V v d D s s J n F 1 b 3 Q 7 U 2 V j d G l v b j E v Q 2 h l b H N l Y S B k Y X R h c 2 V 0 L 0 N o Y W 5 n Z W Q g V H l w Z S 5 7 Q m x v Y 2 t z L D I 5 f S Z x d W 9 0 O y w m c X V v d D t T Z W N 0 a W 9 u M S 9 D a G V s c 2 V h I G R h d G F z Z X Q v Q 2 h h b m d l Z C B U e X B l L n t J b n R l c m N l c H R p b 2 5 z L D M w f S Z x d W 9 0 O y w m c X V v d D t T Z W N 0 a W 9 u M S 9 D a G V s c 2 V h I G R h d G F z Z X Q v Q 2 h h b m d l Z C B U e X B l L n t D b G V h c m F u Y 2 U s M z F 9 J n F 1 b 3 Q 7 L C Z x d W 9 0 O 1 N l Y 3 R p b 2 4 x L 0 N o Z W x z Z W E g Z G F 0 Y X N l d C 9 D a G F u Z 2 V k I F R 5 c G U u e 0 V y c m 9 y c y w z M n 0 m c X V v d D s s J n F 1 b 3 Q 7 U 2 V j d G l v b j E v Q 2 h l b H N l Y S B k Y X R h c 2 V 0 L 0 N o Y W 5 n Z W Q g V H l w Z S 5 7 U 3 V i c 3 R p d H V l L D M z f S Z x d W 9 0 O y w m c X V v d D t T Z W N 0 a W 9 u M S 9 D a G V s c 2 V h I G R h d G F z Z X Q v Q 2 h h b m d l Z C B U e X B l L n t V b n V z Z W Q g U 3 V i c 3 R p d H V l L D M 0 f S Z x d W 9 0 O y w m c X V v d D t T Z W N 0 a W 9 u M S 9 D a G V s c 2 V h I G R h d G F z Z X Q v Q 2 h h b m d l Z C B U e X B l L n t G b 3 V s c y B D b 2 1 t a X R 0 Z W Q s M z V 9 J n F 1 b 3 Q 7 L C Z x d W 9 0 O 1 N l Y 3 R p b 2 4 x L 0 N o Z W x z Z W E g Z G F 0 Y X N l d C 9 D a G F u Z 2 V k I F R 5 c G U u e 0 Z v d W x z I G R y Y X d u L D M 2 f S Z x d W 9 0 O y w m c X V v d D t T Z W N 0 a W 9 u M S 9 D a G V s c 2 V h I G R h d G F z Z X Q v Q 2 h h b m d l Z C B U e X B l L n t P Z m Z z a W R l c y w z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T a G V l d D E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B b G w l M j B N Z W F z d X J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V U M j E 6 M j k 6 N D M u N D Q 0 N z E 2 O F o i L z 4 8 R W 5 0 c n k g V H l w Z T 0 i R m l s b E N v b H V t b l R 5 c G V z I i B W Y W x 1 Z T 0 i c 0 J n P T 0 i L z 4 8 R W 5 0 c n k g V H l w Z T 0 i R m l s b E N v b H V t b k 5 h b W V z I i B W Y W x 1 Z T 0 i c 1 s m c X V v d D t B b G w g T W V h c 3 V y Z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Y y Z T I 0 Z G F h L W Z l Y m E t N G E 5 M C 1 i M D h i L T c y M z B h M 2 F l N G E 2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T W V h c 3 V y Z X M v Q X V 0 b 1 J l b W 9 2 Z W R D b 2 x 1 b W 5 z M S 5 7 Q W x s I E 1 l Y X N 1 c m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s b C B N Z W F z d X J l c y 9 B d X R v U m V t b 3 Z l Z E N v b H V t b n M x L n t B b G w g T W V h c 3 V y Z X M s M H 0 m c X V v d D t d L C Z x d W 9 0 O 1 J l b G F 0 a W 9 u c 2 h p c E l u Z m 8 m c X V v d D s 6 W 1 1 9 I i 8 + P E V u d H J 5 I F R 5 c G U 9 I l J l c 3 V s d F R 5 c G U i I F Z h b H V l P S J z V G V 4 d C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S F Q a X Z v d F R h Y m x l M S I v P j w v U 3 R h Y m x l R W 5 0 c m l l c z 4 8 L 0 l 0 Z W 0 + P E l 0 Z W 0 + P E l 0 Z W 1 M b 2 N h d G l v b j 4 8 S X R l b V R 5 c G U + R m 9 y b X V s Y T w v S X R l b V R 5 c G U + P E l 0 Z W 1 Q Y X R o P l N l Y 3 R p b 2 4 x L 0 N o Z W x z Z W E l M j B k Y X R h c 2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h l b H N l Y S U y M G R h d G F z Z X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a G V s c 2 V h J T I w Z G F 0 Y X N l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J T I w T W V h c 3 V y Z X M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N 4 1 p x T W d T o t R R P b A A Z 8 T A A A A A A I A A A A A A B B m A A A A A Q A A I A A A A O E r g 7 L e R K F o m H z T V j G F z + r n n x x 9 k 7 K y 5 X 3 M Z 8 + a r l U y A A A A A A 6 A A A A A A g A A I A A A A F m s 8 q c Q b A G v D 5 N M 0 q I p 1 p 8 T O x s 5 Q h G r R L R D y Z 9 Y o d J x U A A A A L y y S 3 4 8 J Z 1 X c / p v u I x d Y u L q F c y D t Z y P O r 8 g W 0 e 7 + 0 n r Y t o q t f p L O D R C H s X e Y i / g N H / c L o E y o r U m g j K + s d 2 J T X w J J w A Y V Y m + 2 U b Z B G H d u f n 7 Q A A A A I 8 G A 2 H B E h E + E 3 a E T k i V 9 Y j 8 7 V w y C 1 L + s C I p Z a L 8 H 7 / k 5 z U E K c B 2 l P K X 8 G b 4 8 8 g u 8 n b e f H Z P x 2 N Q W j i J 2 Q W J F m Y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h e l s e a   d a t a s e t _ 5 d c 3 c 1 6 e - 6 2 2 3 - 4 2 e 5 - b 5 0 8 - 5 5 6 7 a 3 7 8 f 4 f a , A l l   M e a s u r e s _ 1 b 6 8 6 b 3 9 - d f 8 f - 4 c a 9 - b f 8 7 - a 9 f a c f b 0 f b 3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c 2 5 3 5 4 1 - 2 7 5 9 - 4 a 7 8 - a 5 8 4 - 6 6 2 0 b 9 b a a 9 d b " > < C u s t o m C o n t e n t > < ! [ C D A T A [ < ? x m l   v e r s i o n = " 1 . 0 "   e n c o d i n g = " u t f - 1 6 " ? > < S e t t i n g s > < C a l c u l a t e d F i e l d s > < i t e m > < M e a s u r e N a m e > #   P l a y e r s < / M e a s u r e N a m e > < D i s p l a y N a m e > #   P l a y e r s < / D i s p l a y N a m e > < V i s i b l e > F a l s e < / V i s i b l e > < / i t e m > < i t e m > < M e a s u r e N a m e > G o a l s   S c o r e d < / M e a s u r e N a m e > < D i s p l a y N a m e > G o a l s   S c o r e d 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A4625C0-A56D-48F4-8FA8-20AD6374CC65}">
  <ds:schemaRefs/>
</ds:datastoreItem>
</file>

<file path=customXml/itemProps10.xml><?xml version="1.0" encoding="utf-8"?>
<ds:datastoreItem xmlns:ds="http://schemas.openxmlformats.org/officeDocument/2006/customXml" ds:itemID="{58EB24F9-2D62-4A21-932D-DC7F7F4E795C}">
  <ds:schemaRefs/>
</ds:datastoreItem>
</file>

<file path=customXml/itemProps11.xml><?xml version="1.0" encoding="utf-8"?>
<ds:datastoreItem xmlns:ds="http://schemas.openxmlformats.org/officeDocument/2006/customXml" ds:itemID="{D79F25F5-1701-4951-9450-551A43FF9D47}">
  <ds:schemaRefs/>
</ds:datastoreItem>
</file>

<file path=customXml/itemProps12.xml><?xml version="1.0" encoding="utf-8"?>
<ds:datastoreItem xmlns:ds="http://schemas.openxmlformats.org/officeDocument/2006/customXml" ds:itemID="{57F06257-C1AF-417C-BFF8-C45B7CAF2B80}">
  <ds:schemaRefs/>
</ds:datastoreItem>
</file>

<file path=customXml/itemProps13.xml><?xml version="1.0" encoding="utf-8"?>
<ds:datastoreItem xmlns:ds="http://schemas.openxmlformats.org/officeDocument/2006/customXml" ds:itemID="{88646FAA-3E24-4C1C-A3D0-CFC65FCAD0DD}">
  <ds:schemaRefs/>
</ds:datastoreItem>
</file>

<file path=customXml/itemProps14.xml><?xml version="1.0" encoding="utf-8"?>
<ds:datastoreItem xmlns:ds="http://schemas.openxmlformats.org/officeDocument/2006/customXml" ds:itemID="{CDCEB227-2BBE-4D15-89F6-FD90916B4426}">
  <ds:schemaRefs/>
</ds:datastoreItem>
</file>

<file path=customXml/itemProps15.xml><?xml version="1.0" encoding="utf-8"?>
<ds:datastoreItem xmlns:ds="http://schemas.openxmlformats.org/officeDocument/2006/customXml" ds:itemID="{2B20EAD8-6487-40A5-A336-DC3E07FA4B07}">
  <ds:schemaRefs/>
</ds:datastoreItem>
</file>

<file path=customXml/itemProps16.xml><?xml version="1.0" encoding="utf-8"?>
<ds:datastoreItem xmlns:ds="http://schemas.openxmlformats.org/officeDocument/2006/customXml" ds:itemID="{4A88CB70-043E-4C98-AAD1-44731F6223F7}">
  <ds:schemaRefs/>
</ds:datastoreItem>
</file>

<file path=customXml/itemProps17.xml><?xml version="1.0" encoding="utf-8"?>
<ds:datastoreItem xmlns:ds="http://schemas.openxmlformats.org/officeDocument/2006/customXml" ds:itemID="{FBF64696-1ABC-4FE4-8315-B982684C555C}">
  <ds:schemaRefs/>
</ds:datastoreItem>
</file>

<file path=customXml/itemProps18.xml><?xml version="1.0" encoding="utf-8"?>
<ds:datastoreItem xmlns:ds="http://schemas.openxmlformats.org/officeDocument/2006/customXml" ds:itemID="{C2E5A30D-90BF-4F7F-AEFF-860AB966422A}">
  <ds:schemaRefs/>
</ds:datastoreItem>
</file>

<file path=customXml/itemProps19.xml><?xml version="1.0" encoding="utf-8"?>
<ds:datastoreItem xmlns:ds="http://schemas.openxmlformats.org/officeDocument/2006/customXml" ds:itemID="{3C344862-5474-4664-B134-D71C11023A84}">
  <ds:schemaRefs/>
</ds:datastoreItem>
</file>

<file path=customXml/itemProps2.xml><?xml version="1.0" encoding="utf-8"?>
<ds:datastoreItem xmlns:ds="http://schemas.openxmlformats.org/officeDocument/2006/customXml" ds:itemID="{8E022F18-CB0D-4369-B606-5B3E88BCB324}">
  <ds:schemaRefs/>
</ds:datastoreItem>
</file>

<file path=customXml/itemProps20.xml><?xml version="1.0" encoding="utf-8"?>
<ds:datastoreItem xmlns:ds="http://schemas.openxmlformats.org/officeDocument/2006/customXml" ds:itemID="{E30B877F-B48E-4F88-8819-9F6DB4A98EAA}">
  <ds:schemaRefs/>
</ds:datastoreItem>
</file>

<file path=customXml/itemProps21.xml><?xml version="1.0" encoding="utf-8"?>
<ds:datastoreItem xmlns:ds="http://schemas.openxmlformats.org/officeDocument/2006/customXml" ds:itemID="{F09E7680-18A4-4310-AAB5-A4A1E1F73D07}">
  <ds:schemaRefs/>
</ds:datastoreItem>
</file>

<file path=customXml/itemProps22.xml><?xml version="1.0" encoding="utf-8"?>
<ds:datastoreItem xmlns:ds="http://schemas.openxmlformats.org/officeDocument/2006/customXml" ds:itemID="{B115C676-D5B5-4E47-9F6B-0E2CFEEE1C2D}">
  <ds:schemaRefs/>
</ds:datastoreItem>
</file>

<file path=customXml/itemProps23.xml><?xml version="1.0" encoding="utf-8"?>
<ds:datastoreItem xmlns:ds="http://schemas.openxmlformats.org/officeDocument/2006/customXml" ds:itemID="{6E3B1030-149F-45FC-8234-5E36C8494CC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EB3C857-96BB-49A5-8B94-1BECB09D5406}">
  <ds:schemaRefs/>
</ds:datastoreItem>
</file>

<file path=customXml/itemProps4.xml><?xml version="1.0" encoding="utf-8"?>
<ds:datastoreItem xmlns:ds="http://schemas.openxmlformats.org/officeDocument/2006/customXml" ds:itemID="{8919415F-658E-4B9A-BF67-5B2FA8E307A9}">
  <ds:schemaRefs/>
</ds:datastoreItem>
</file>

<file path=customXml/itemProps5.xml><?xml version="1.0" encoding="utf-8"?>
<ds:datastoreItem xmlns:ds="http://schemas.openxmlformats.org/officeDocument/2006/customXml" ds:itemID="{1D5D6FF9-C847-40B8-BA87-0C6E6AB6D41F}">
  <ds:schemaRefs/>
</ds:datastoreItem>
</file>

<file path=customXml/itemProps6.xml><?xml version="1.0" encoding="utf-8"?>
<ds:datastoreItem xmlns:ds="http://schemas.openxmlformats.org/officeDocument/2006/customXml" ds:itemID="{3D7D0830-0E20-44C9-A825-0EEDCFEB77B5}">
  <ds:schemaRefs/>
</ds:datastoreItem>
</file>

<file path=customXml/itemProps7.xml><?xml version="1.0" encoding="utf-8"?>
<ds:datastoreItem xmlns:ds="http://schemas.openxmlformats.org/officeDocument/2006/customXml" ds:itemID="{3A148E58-69EF-4742-AA42-4FC335F062DA}">
  <ds:schemaRefs/>
</ds:datastoreItem>
</file>

<file path=customXml/itemProps8.xml><?xml version="1.0" encoding="utf-8"?>
<ds:datastoreItem xmlns:ds="http://schemas.openxmlformats.org/officeDocument/2006/customXml" ds:itemID="{4899E4B1-71A6-4BCF-B40D-372B2DC2D32F}">
  <ds:schemaRefs/>
</ds:datastoreItem>
</file>

<file path=customXml/itemProps9.xml><?xml version="1.0" encoding="utf-8"?>
<ds:datastoreItem xmlns:ds="http://schemas.openxmlformats.org/officeDocument/2006/customXml" ds:itemID="{ED44E95E-C264-4194-AA2C-1FD12D7A91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Overview</vt:lpstr>
      <vt:lpstr>Attack</vt:lpstr>
      <vt:lpstr>Defense</vt:lpstr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ogundimusodiq0@outlook.com</dc:creator>
  <cp:lastModifiedBy>ogundimusodiq0@outlook.com</cp:lastModifiedBy>
  <cp:lastPrinted>2025-03-06T15:15:29Z</cp:lastPrinted>
  <dcterms:created xsi:type="dcterms:W3CDTF">2025-03-05T20:45:27Z</dcterms:created>
  <dcterms:modified xsi:type="dcterms:W3CDTF">2025-03-06T15:29:02Z</dcterms:modified>
</cp:coreProperties>
</file>