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-my.sharepoint.com/personal/jakob_soens_student_howest_be/Documents/Bureaublad/Team Project/Team-Project-Twister-2.0/Documents/Sprint Backlog/"/>
    </mc:Choice>
  </mc:AlternateContent>
  <xr:revisionPtr revIDLastSave="343" documentId="8_{876129AB-EE64-4BBC-88FB-D4A111D5ACDD}" xr6:coauthVersionLast="46" xr6:coauthVersionMax="46" xr10:uidLastSave="{6CAD0148-303A-4B1C-B139-09C1EF02063C}"/>
  <bookViews>
    <workbookView xWindow="-120" yWindow="-120" windowWidth="29040" windowHeight="15840" xr2:uid="{FE3B7036-9469-48C7-8DF3-95661FAFE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0" i="1" l="1"/>
  <c r="Q21" i="1" s="1"/>
  <c r="Q22" i="1" s="1"/>
  <c r="Q23" i="1" s="1"/>
  <c r="Q24" i="1" s="1"/>
  <c r="Q25" i="1" s="1"/>
  <c r="Q26" i="1" s="1"/>
  <c r="Q27" i="1" s="1"/>
  <c r="Q19" i="1"/>
  <c r="Q18" i="1"/>
  <c r="C53" i="1"/>
  <c r="C54" i="1"/>
  <c r="C55" i="1"/>
  <c r="C56" i="1"/>
  <c r="C57" i="1"/>
  <c r="C58" i="1"/>
  <c r="C59" i="1"/>
  <c r="C60" i="1"/>
  <c r="B52" i="1"/>
  <c r="C52" i="1" s="1"/>
  <c r="C43" i="1"/>
  <c r="C44" i="1"/>
  <c r="C7" i="1"/>
  <c r="C8" i="1"/>
  <c r="C9" i="1"/>
  <c r="C6" i="1"/>
  <c r="B55" i="1"/>
  <c r="B54" i="1"/>
  <c r="B53" i="1"/>
  <c r="C38" i="1" l="1"/>
  <c r="Q11" i="1" s="1"/>
  <c r="C40" i="1"/>
  <c r="C41" i="1"/>
  <c r="C42" i="1"/>
  <c r="C23" i="1"/>
  <c r="C24" i="1"/>
  <c r="C25" i="1"/>
  <c r="C22" i="1"/>
  <c r="S6" i="1"/>
  <c r="P18" i="1" s="1"/>
  <c r="P19" i="1" s="1"/>
  <c r="P20" i="1" s="1"/>
  <c r="P21" i="1" s="1"/>
  <c r="P22" i="1" s="1"/>
  <c r="R2" i="1"/>
  <c r="S5" i="1"/>
  <c r="S4" i="1"/>
  <c r="P5" i="1"/>
  <c r="P6" i="1" s="1"/>
  <c r="P7" i="1" s="1"/>
  <c r="P8" i="1" s="1"/>
  <c r="P9" i="1" s="1"/>
  <c r="P10" i="1" s="1"/>
  <c r="C39" i="1"/>
  <c r="O11" i="1" s="1"/>
  <c r="O12" i="1" s="1"/>
  <c r="O13" i="1" s="1"/>
  <c r="L4" i="1"/>
  <c r="O5" i="1" l="1"/>
  <c r="O6" i="1" s="1"/>
  <c r="O7" i="1" s="1"/>
  <c r="O8" i="1" s="1"/>
  <c r="Q5" i="1"/>
  <c r="Q6" i="1" s="1"/>
  <c r="Q7" i="1" s="1"/>
  <c r="Q8" i="1" s="1"/>
  <c r="O14" i="1"/>
  <c r="P11" i="1"/>
  <c r="P12" i="1" s="1"/>
  <c r="P13" i="1" s="1"/>
  <c r="P14" i="1" s="1"/>
  <c r="P15" i="1" s="1"/>
  <c r="Q12" i="1"/>
  <c r="Q13" i="1" s="1"/>
  <c r="Q14" i="1" s="1"/>
  <c r="Q15" i="1" s="1"/>
  <c r="Q16" i="1" s="1"/>
  <c r="P24" i="1"/>
  <c r="P25" i="1" s="1"/>
  <c r="P26" i="1" s="1"/>
  <c r="P27" i="1" s="1"/>
  <c r="P23" i="1"/>
</calcChain>
</file>

<file path=xl/sharedStrings.xml><?xml version="1.0" encoding="utf-8"?>
<sst xmlns="http://schemas.openxmlformats.org/spreadsheetml/2006/main" count="5" uniqueCount="4">
  <si>
    <t>Ideal</t>
  </si>
  <si>
    <t>Actual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</si>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</sst>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Sheet1!$A$5:$A$9</c:f>
              <c:numCache>
                <c:formatCode>d\-mmm</c:formatCode>
                <c:ptCount val="5"/>
                <c:pt idx="0">
                  <c:v>44509</c:v>
                </c:pt>
                <c:pt idx="1">
                  <c:v>44510</c:v>
                </c:pt>
                <c:pt idx="2">
                  <c:v>44511</c:v>
                </c:pt>
                <c:pt idx="3">
                  <c:v>44512</c:v>
                </c:pt>
                <c:pt idx="4">
                  <c:v>44513</c:v>
                </c:pt>
              </c:numCache>
            </c:numRef>
          </c:cat>
          <c:val>
            <c:numRef>
              <c:f>Sheet1!$B$5:$B$9</c:f>
              <c:numCache>
                <c:formatCode>General</c:formatCode>
                <c:ptCount val="5"/>
                <c:pt idx="0">
                  <c:v>21</c:v>
                </c:pt>
                <c:pt idx="1">
                  <c:v>18</c:v>
                </c:pt>
                <c:pt idx="2">
                  <c:v>15</c:v>
                </c:pt>
                <c:pt idx="3">
                  <c:v>8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3-4005-BAAE-4C30C22E0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595408"/>
        <c:axId val="924596656"/>
      </c:lineChart>
      <c:dateAx>
        <c:axId val="9245954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596656"/>
        <c:crosses val="autoZero"/>
        <c:auto val="1"/>
        <c:lblOffset val="100"/>
        <c:baseTimeUnit val="days"/>
      </c:dateAx>
      <c:valAx>
        <c:axId val="92459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59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Sheet1!$A$21:$A$25</c:f>
              <c:numCache>
                <c:formatCode>d\-mmm</c:formatCode>
                <c:ptCount val="5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</c:numCache>
            </c:numRef>
          </c:cat>
          <c:val>
            <c:numRef>
              <c:f>Sheet1!$B$21:$B$25</c:f>
              <c:numCache>
                <c:formatCode>General</c:formatCode>
                <c:ptCount val="5"/>
                <c:pt idx="0">
                  <c:v>43</c:v>
                </c:pt>
                <c:pt idx="1">
                  <c:v>35</c:v>
                </c:pt>
                <c:pt idx="2">
                  <c:v>30</c:v>
                </c:pt>
                <c:pt idx="3">
                  <c:v>24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2-492E-886A-FCEDFF749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587504"/>
        <c:axId val="924600400"/>
      </c:lineChart>
      <c:dateAx>
        <c:axId val="9245875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600400"/>
        <c:crosses val="autoZero"/>
        <c:auto val="1"/>
        <c:lblOffset val="100"/>
        <c:baseTimeUnit val="days"/>
      </c:dateAx>
      <c:valAx>
        <c:axId val="92460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58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  <a:r>
              <a:rPr lang="en-US" baseline="0"/>
              <a:t> III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14E-2"/>
                  <c:y val="-4.1666666666666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54-49FF-A34B-BCB77AB8E808}"/>
                </c:ext>
              </c:extLst>
            </c:dLbl>
            <c:dLbl>
              <c:idx val="1"/>
              <c:layout>
                <c:manualLayout>
                  <c:x val="-1.1111111111111112E-2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54-49FF-A34B-BCB77AB8E808}"/>
                </c:ext>
              </c:extLst>
            </c:dLbl>
            <c:dLbl>
              <c:idx val="4"/>
              <c:layout>
                <c:manualLayout>
                  <c:x val="-2.2222222222222223E-2"/>
                  <c:y val="-5.0925925925926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54-49FF-A34B-BCB77AB8E8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Sheet1!$A$37:$A$42</c:f>
              <c:numCache>
                <c:formatCode>d\-mmm</c:formatCode>
                <c:ptCount val="6"/>
                <c:pt idx="0">
                  <c:v>44206</c:v>
                </c:pt>
                <c:pt idx="1">
                  <c:v>44207</c:v>
                </c:pt>
                <c:pt idx="2">
                  <c:v>44208</c:v>
                </c:pt>
                <c:pt idx="3">
                  <c:v>44209</c:v>
                </c:pt>
                <c:pt idx="4">
                  <c:v>44210</c:v>
                </c:pt>
                <c:pt idx="5">
                  <c:v>44211</c:v>
                </c:pt>
              </c:numCache>
            </c:numRef>
          </c:cat>
          <c:val>
            <c:numRef>
              <c:f>Sheet1!$B$37:$B$42</c:f>
              <c:numCache>
                <c:formatCode>General</c:formatCode>
                <c:ptCount val="6"/>
                <c:pt idx="0">
                  <c:v>45</c:v>
                </c:pt>
                <c:pt idx="1">
                  <c:v>35</c:v>
                </c:pt>
                <c:pt idx="2">
                  <c:v>28</c:v>
                </c:pt>
                <c:pt idx="3">
                  <c:v>17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9-4924-9527-DA501DC8C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907696"/>
        <c:axId val="935903536"/>
      </c:lineChart>
      <c:dateAx>
        <c:axId val="9359076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03536"/>
        <c:crosses val="autoZero"/>
        <c:auto val="1"/>
        <c:lblOffset val="100"/>
        <c:baseTimeUnit val="days"/>
      </c:dateAx>
      <c:valAx>
        <c:axId val="93590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Burndown Chart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Actual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0996206819536195E-3"/>
                  <c:y val="-2.61531263488423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3A-44BF-B5B0-035C58B456D5}"/>
                </c:ext>
              </c:extLst>
            </c:dLbl>
            <c:dLbl>
              <c:idx val="1"/>
              <c:layout>
                <c:manualLayout>
                  <c:x val="-1.429940392878426E-2"/>
                  <c:y val="-2.61531263488423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AB-41EF-B336-776A24F20B2B}"/>
                </c:ext>
              </c:extLst>
            </c:dLbl>
            <c:dLbl>
              <c:idx val="2"/>
              <c:layout>
                <c:manualLayout>
                  <c:x val="-1.0399566493661279E-2"/>
                  <c:y val="-2.35378137139581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7AB-41EF-B336-776A24F20B2B}"/>
                </c:ext>
              </c:extLst>
            </c:dLbl>
            <c:dLbl>
              <c:idx val="3"/>
              <c:layout>
                <c:manualLayout>
                  <c:x val="-1.0399566493661304E-2"/>
                  <c:y val="-1.83071884441896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7AB-41EF-B336-776A24F20B2B}"/>
                </c:ext>
              </c:extLst>
            </c:dLbl>
            <c:dLbl>
              <c:idx val="4"/>
              <c:layout>
                <c:manualLayout>
                  <c:x val="-9.0996206819536438E-3"/>
                  <c:y val="-2.35378137139581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7AB-41EF-B336-776A24F20B2B}"/>
                </c:ext>
              </c:extLst>
            </c:dLbl>
            <c:dLbl>
              <c:idx val="5"/>
              <c:layout>
                <c:manualLayout>
                  <c:x val="-1.8201352798264892E-2"/>
                  <c:y val="-2.35205741283634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AB-41EF-B336-776A24F20B2B}"/>
                </c:ext>
              </c:extLst>
            </c:dLbl>
            <c:dLbl>
              <c:idx val="6"/>
              <c:layout>
                <c:manualLayout>
                  <c:x val="-9.1070277570732619E-3"/>
                  <c:y val="-2.6325133641510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3A-44BF-B5B0-035C58B456D5}"/>
                </c:ext>
              </c:extLst>
            </c:dLbl>
            <c:dLbl>
              <c:idx val="7"/>
              <c:layout>
                <c:manualLayout>
                  <c:x val="-7.8060237917771287E-3"/>
                  <c:y val="-2.36926202773590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3A-44BF-B5B0-035C58B456D5}"/>
                </c:ext>
              </c:extLst>
            </c:dLbl>
            <c:dLbl>
              <c:idx val="8"/>
              <c:layout>
                <c:manualLayout>
                  <c:x val="-9.107020234897777E-3"/>
                  <c:y val="-1.7999325078575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3A-44BF-B5B0-035C58B456D5}"/>
                </c:ext>
              </c:extLst>
            </c:dLbl>
            <c:dLbl>
              <c:idx val="9"/>
              <c:layout>
                <c:manualLayout>
                  <c:x val="-7.8060237917771287E-3"/>
                  <c:y val="-1.8427593549057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C3A-44BF-B5B0-035C58B456D5}"/>
                </c:ext>
              </c:extLst>
            </c:dLbl>
            <c:dLbl>
              <c:idx val="10"/>
              <c:layout>
                <c:manualLayout>
                  <c:x val="-1.1710176758372149E-2"/>
                  <c:y val="-1.81114295599522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C3A-44BF-B5B0-035C58B456D5}"/>
                </c:ext>
              </c:extLst>
            </c:dLbl>
            <c:dLbl>
              <c:idx val="11"/>
              <c:layout>
                <c:manualLayout>
                  <c:x val="-1.1709035687665622E-2"/>
                  <c:y val="-2.36926202773591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C3A-44BF-B5B0-035C58B456D5}"/>
                </c:ext>
              </c:extLst>
            </c:dLbl>
            <c:dLbl>
              <c:idx val="12"/>
              <c:layout>
                <c:manualLayout>
                  <c:x val="-1.4974191405871516E-2"/>
                  <c:y val="-2.59604641584436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0990033107459751E-2"/>
                      <c:h val="4.1183895496245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7C3A-44BF-B5B0-035C58B456D5}"/>
                </c:ext>
              </c:extLst>
            </c:dLbl>
            <c:dLbl>
              <c:idx val="13"/>
              <c:layout>
                <c:manualLayout>
                  <c:x val="-2.2383392547317495E-2"/>
                  <c:y val="1.58516392248335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C3A-44BF-B5B0-035C58B456D5}"/>
                </c:ext>
              </c:extLst>
            </c:dLbl>
            <c:dLbl>
              <c:idx val="14"/>
              <c:layout>
                <c:manualLayout>
                  <c:x val="-2.2135890994219344E-2"/>
                  <c:y val="2.06112200503352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C3A-44BF-B5B0-035C58B456D5}"/>
                </c:ext>
              </c:extLst>
            </c:dLbl>
            <c:dLbl>
              <c:idx val="15"/>
              <c:layout>
                <c:manualLayout>
                  <c:x val="-2.2198014722249783E-2"/>
                  <c:y val="2.33560211638655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C3A-44BF-B5B0-035C58B456D5}"/>
                </c:ext>
              </c:extLst>
            </c:dLbl>
            <c:dLbl>
              <c:idx val="16"/>
              <c:layout>
                <c:manualLayout>
                  <c:x val="-2.3685427546888498E-2"/>
                  <c:y val="1.74381470899299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C3A-44BF-B5B0-035C58B456D5}"/>
                </c:ext>
              </c:extLst>
            </c:dLbl>
            <c:dLbl>
              <c:idx val="17"/>
              <c:layout>
                <c:manualLayout>
                  <c:x val="-1.8907119371920706E-2"/>
                  <c:y val="1.90246549550262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C3A-44BF-B5B0-035C58B456D5}"/>
                </c:ext>
              </c:extLst>
            </c:dLbl>
            <c:dLbl>
              <c:idx val="18"/>
              <c:layout>
                <c:manualLayout>
                  <c:x val="-1.8229557289357202E-2"/>
                  <c:y val="2.06112200503351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C3A-44BF-B5B0-035C58B456D5}"/>
                </c:ext>
              </c:extLst>
            </c:dLbl>
            <c:dLbl>
              <c:idx val="19"/>
              <c:layout>
                <c:manualLayout>
                  <c:x val="-1.5625334819448854E-2"/>
                  <c:y val="-3.09168300755027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C3A-44BF-B5B0-035C58B456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Sheet1!$N$4:$N$27</c:f>
              <c:numCache>
                <c:formatCode>d\-mmm</c:formatCode>
                <c:ptCount val="24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44205</c:v>
                </c:pt>
                <c:pt idx="6">
                  <c:v>44206</c:v>
                </c:pt>
                <c:pt idx="7">
                  <c:v>44207</c:v>
                </c:pt>
                <c:pt idx="8">
                  <c:v>44208</c:v>
                </c:pt>
                <c:pt idx="9">
                  <c:v>44209</c:v>
                </c:pt>
                <c:pt idx="10">
                  <c:v>44210</c:v>
                </c:pt>
                <c:pt idx="11">
                  <c:v>44211</c:v>
                </c:pt>
                <c:pt idx="12">
                  <c:v>44212</c:v>
                </c:pt>
                <c:pt idx="13">
                  <c:v>44213</c:v>
                </c:pt>
                <c:pt idx="14">
                  <c:v>44214</c:v>
                </c:pt>
                <c:pt idx="15">
                  <c:v>44215</c:v>
                </c:pt>
                <c:pt idx="16">
                  <c:v>44216</c:v>
                </c:pt>
                <c:pt idx="17">
                  <c:v>44217</c:v>
                </c:pt>
                <c:pt idx="18">
                  <c:v>44218</c:v>
                </c:pt>
                <c:pt idx="19">
                  <c:v>44219</c:v>
                </c:pt>
                <c:pt idx="20">
                  <c:v>44220</c:v>
                </c:pt>
                <c:pt idx="21">
                  <c:v>44221</c:v>
                </c:pt>
                <c:pt idx="22">
                  <c:v>44222</c:v>
                </c:pt>
                <c:pt idx="23">
                  <c:v>44223</c:v>
                </c:pt>
              </c:numCache>
            </c:numRef>
          </c:cat>
          <c:val>
            <c:numRef>
              <c:f>Sheet1!$Q$4:$Q$27</c:f>
              <c:numCache>
                <c:formatCode>General</c:formatCode>
                <c:ptCount val="24"/>
                <c:pt idx="0">
                  <c:v>140</c:v>
                </c:pt>
                <c:pt idx="1">
                  <c:v>132</c:v>
                </c:pt>
                <c:pt idx="2">
                  <c:v>127</c:v>
                </c:pt>
                <c:pt idx="3">
                  <c:v>121</c:v>
                </c:pt>
                <c:pt idx="4">
                  <c:v>102</c:v>
                </c:pt>
                <c:pt idx="5">
                  <c:v>102</c:v>
                </c:pt>
                <c:pt idx="6">
                  <c:v>102</c:v>
                </c:pt>
                <c:pt idx="7">
                  <c:v>92</c:v>
                </c:pt>
                <c:pt idx="8">
                  <c:v>85</c:v>
                </c:pt>
                <c:pt idx="9">
                  <c:v>74</c:v>
                </c:pt>
                <c:pt idx="10">
                  <c:v>60</c:v>
                </c:pt>
                <c:pt idx="11">
                  <c:v>57</c:v>
                </c:pt>
                <c:pt idx="12">
                  <c:v>52</c:v>
                </c:pt>
                <c:pt idx="13">
                  <c:v>52</c:v>
                </c:pt>
                <c:pt idx="14">
                  <c:v>47</c:v>
                </c:pt>
                <c:pt idx="15">
                  <c:v>39</c:v>
                </c:pt>
                <c:pt idx="16">
                  <c:v>37</c:v>
                </c:pt>
                <c:pt idx="17">
                  <c:v>32</c:v>
                </c:pt>
                <c:pt idx="18">
                  <c:v>22</c:v>
                </c:pt>
                <c:pt idx="19">
                  <c:v>18</c:v>
                </c:pt>
                <c:pt idx="20">
                  <c:v>16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B-41EF-B336-776A24F20B2B}"/>
            </c:ext>
          </c:extLst>
        </c:ser>
        <c:ser>
          <c:idx val="1"/>
          <c:order val="1"/>
          <c:tx>
            <c:strRef>
              <c:f>Sheet1!$P$3</c:f>
              <c:strCache>
                <c:ptCount val="1"/>
                <c:pt idx="0">
                  <c:v>Ideal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Sheet1!$N$4:$N$27</c:f>
              <c:numCache>
                <c:formatCode>d\-mmm</c:formatCode>
                <c:ptCount val="24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44205</c:v>
                </c:pt>
                <c:pt idx="6">
                  <c:v>44206</c:v>
                </c:pt>
                <c:pt idx="7">
                  <c:v>44207</c:v>
                </c:pt>
                <c:pt idx="8">
                  <c:v>44208</c:v>
                </c:pt>
                <c:pt idx="9">
                  <c:v>44209</c:v>
                </c:pt>
                <c:pt idx="10">
                  <c:v>44210</c:v>
                </c:pt>
                <c:pt idx="11">
                  <c:v>44211</c:v>
                </c:pt>
                <c:pt idx="12">
                  <c:v>44212</c:v>
                </c:pt>
                <c:pt idx="13">
                  <c:v>44213</c:v>
                </c:pt>
                <c:pt idx="14">
                  <c:v>44214</c:v>
                </c:pt>
                <c:pt idx="15">
                  <c:v>44215</c:v>
                </c:pt>
                <c:pt idx="16">
                  <c:v>44216</c:v>
                </c:pt>
                <c:pt idx="17">
                  <c:v>44217</c:v>
                </c:pt>
                <c:pt idx="18">
                  <c:v>44218</c:v>
                </c:pt>
                <c:pt idx="19">
                  <c:v>44219</c:v>
                </c:pt>
                <c:pt idx="20">
                  <c:v>44220</c:v>
                </c:pt>
                <c:pt idx="21">
                  <c:v>44221</c:v>
                </c:pt>
                <c:pt idx="22">
                  <c:v>44222</c:v>
                </c:pt>
                <c:pt idx="23">
                  <c:v>44223</c:v>
                </c:pt>
              </c:numCache>
            </c:numRef>
          </c:cat>
          <c:val>
            <c:numRef>
              <c:f>Sheet1!$P$4:$P$27</c:f>
              <c:numCache>
                <c:formatCode>General</c:formatCode>
                <c:ptCount val="24"/>
                <c:pt idx="0">
                  <c:v>140</c:v>
                </c:pt>
                <c:pt idx="1">
                  <c:v>129.25</c:v>
                </c:pt>
                <c:pt idx="2">
                  <c:v>118.5</c:v>
                </c:pt>
                <c:pt idx="3">
                  <c:v>107.75</c:v>
                </c:pt>
                <c:pt idx="4">
                  <c:v>97</c:v>
                </c:pt>
                <c:pt idx="5">
                  <c:v>97</c:v>
                </c:pt>
                <c:pt idx="6">
                  <c:v>97</c:v>
                </c:pt>
                <c:pt idx="7">
                  <c:v>88</c:v>
                </c:pt>
                <c:pt idx="8">
                  <c:v>79</c:v>
                </c:pt>
                <c:pt idx="9">
                  <c:v>70</c:v>
                </c:pt>
                <c:pt idx="10">
                  <c:v>61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45.5</c:v>
                </c:pt>
                <c:pt idx="15">
                  <c:v>39</c:v>
                </c:pt>
                <c:pt idx="16">
                  <c:v>32.5</c:v>
                </c:pt>
                <c:pt idx="17">
                  <c:v>26</c:v>
                </c:pt>
                <c:pt idx="18">
                  <c:v>19.5</c:v>
                </c:pt>
                <c:pt idx="19">
                  <c:v>19.5</c:v>
                </c:pt>
                <c:pt idx="20">
                  <c:v>19.5</c:v>
                </c:pt>
                <c:pt idx="21">
                  <c:v>13</c:v>
                </c:pt>
                <c:pt idx="22">
                  <c:v>6.5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AB-41EF-B336-776A24F20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212336"/>
        <c:axId val="2017225232"/>
      </c:lineChart>
      <c:dateAx>
        <c:axId val="201721233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225232"/>
        <c:crosses val="autoZero"/>
        <c:auto val="1"/>
        <c:lblOffset val="100"/>
        <c:baseTimeUnit val="days"/>
      </c:dateAx>
      <c:valAx>
        <c:axId val="20172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21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Burndown Chart IV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Sheet1!$A$51:$A$60</c:f>
              <c:numCache>
                <c:formatCode>d\-mmm</c:formatCode>
                <c:ptCount val="10"/>
                <c:pt idx="0">
                  <c:v>44214</c:v>
                </c:pt>
                <c:pt idx="1">
                  <c:v>44215</c:v>
                </c:pt>
                <c:pt idx="2">
                  <c:v>44216</c:v>
                </c:pt>
                <c:pt idx="3">
                  <c:v>44217</c:v>
                </c:pt>
                <c:pt idx="4">
                  <c:v>44218</c:v>
                </c:pt>
                <c:pt idx="5">
                  <c:v>44219</c:v>
                </c:pt>
                <c:pt idx="6">
                  <c:v>44220</c:v>
                </c:pt>
                <c:pt idx="7">
                  <c:v>44221</c:v>
                </c:pt>
                <c:pt idx="8">
                  <c:v>44222</c:v>
                </c:pt>
                <c:pt idx="9">
                  <c:v>44223</c:v>
                </c:pt>
              </c:numCache>
            </c:numRef>
          </c:cat>
          <c:val>
            <c:numRef>
              <c:f>Sheet1!$B$51:$B$60</c:f>
              <c:numCache>
                <c:formatCode>General</c:formatCode>
                <c:ptCount val="10"/>
                <c:pt idx="0">
                  <c:v>47</c:v>
                </c:pt>
                <c:pt idx="1">
                  <c:v>39</c:v>
                </c:pt>
                <c:pt idx="2">
                  <c:v>37</c:v>
                </c:pt>
                <c:pt idx="3">
                  <c:v>32</c:v>
                </c:pt>
                <c:pt idx="4">
                  <c:v>22</c:v>
                </c:pt>
                <c:pt idx="5">
                  <c:v>18</c:v>
                </c:pt>
                <c:pt idx="6">
                  <c:v>16</c:v>
                </c:pt>
                <c:pt idx="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2-4D4F-B131-824BBD1F0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238016"/>
        <c:axId val="678235392"/>
      </c:lineChart>
      <c:dateAx>
        <c:axId val="67823801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235392"/>
        <c:crosses val="autoZero"/>
        <c:auto val="1"/>
        <c:lblOffset val="100"/>
        <c:baseTimeUnit val="days"/>
      </c:dateAx>
      <c:valAx>
        <c:axId val="67823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23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328612</xdr:colOff>
      <xdr:row>2</xdr:row>
      <xdr:rowOff>176212</xdr:rowOff>
    </xdr:from>
    <xdr:to>
      <xdr:col>11</xdr:col>
      <xdr:colOff>23812</xdr:colOff>
      <xdr:row>17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6071F3-1F5B-435D-8A9C-CEF5780EB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309562</xdr:colOff>
      <xdr:row>18</xdr:row>
      <xdr:rowOff>4762</xdr:rowOff>
    </xdr:from>
    <xdr:to>
      <xdr:col>11</xdr:col>
      <xdr:colOff>4762</xdr:colOff>
      <xdr:row>32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5053CE-F9F0-4940-A716-C99A310B0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308161</xdr:colOff>
      <xdr:row>33</xdr:row>
      <xdr:rowOff>113179</xdr:rowOff>
    </xdr:from>
    <xdr:to>
      <xdr:col>11</xdr:col>
      <xdr:colOff>39220</xdr:colOff>
      <xdr:row>47</xdr:row>
      <xdr:rowOff>189379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69A41-D904-4F1E-BEC8-303891294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33615</xdr:colOff>
      <xdr:row>3</xdr:row>
      <xdr:rowOff>1119</xdr:rowOff>
    </xdr:from>
    <xdr:to>
      <xdr:col>38</xdr:col>
      <xdr:colOff>510267</xdr:colOff>
      <xdr:row>34</xdr:row>
      <xdr:rowOff>162127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6BA7C9-ECD1-4C07-A94E-0783AA5AC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386603</xdr:colOff>
      <xdr:row>49</xdr:row>
      <xdr:rowOff>34737</xdr:rowOff>
    </xdr:from>
    <xdr:to>
      <xdr:col>11</xdr:col>
      <xdr:colOff>117662</xdr:colOff>
      <xdr:row>63</xdr:row>
      <xdr:rowOff>110937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215B292A-EF18-4EC2-BCFA-F234F54FB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5301-1941-4D4D-9060-7996ECF62373}">
  <dimension ref="A2:S60"/>
  <sheetViews>
    <sheetView tabSelected="1" topLeftCell="A7" zoomScale="85" zoomScaleNormal="85" workbookViewId="0">
      <selection activeCell="Q19" sqref="Q19:Q27"/>
    </sheetView>
  </sheetViews>
  <sheetFormatPr defaultRowHeight="15" x14ac:dyDescent="0.25"/>
  <sheetData>
    <row r="2" spans="1:19" x14ac:dyDescent="0.25">
      <c r="R2">
        <f>43+45+52</f>
        <v>140</v>
      </c>
    </row>
    <row r="3" spans="1:19" x14ac:dyDescent="0.25">
      <c r="N3" t="s">
        <v>2</v>
      </c>
      <c r="O3" t="s">
        <v>1</v>
      </c>
      <c r="P3" t="s">
        <v>0</v>
      </c>
      <c r="Q3" t="s">
        <v>1</v>
      </c>
    </row>
    <row r="4" spans="1:19" x14ac:dyDescent="0.25">
      <c r="A4" s="1"/>
      <c r="L4">
        <f>126/17</f>
        <v>7.4117647058823533</v>
      </c>
      <c r="N4" s="1">
        <v>44200</v>
      </c>
      <c r="O4">
        <v>140</v>
      </c>
      <c r="P4">
        <v>140</v>
      </c>
      <c r="Q4">
        <v>140</v>
      </c>
      <c r="S4">
        <f>43/4</f>
        <v>10.75</v>
      </c>
    </row>
    <row r="5" spans="1:19" x14ac:dyDescent="0.25">
      <c r="A5" s="1">
        <v>44509</v>
      </c>
      <c r="B5">
        <v>21</v>
      </c>
      <c r="N5" s="1">
        <v>44201</v>
      </c>
      <c r="O5">
        <f>O4-C22</f>
        <v>132</v>
      </c>
      <c r="P5">
        <f>P4-$S$4</f>
        <v>129.25</v>
      </c>
      <c r="Q5">
        <f>Q4-C22</f>
        <v>132</v>
      </c>
      <c r="S5">
        <f>45/5</f>
        <v>9</v>
      </c>
    </row>
    <row r="6" spans="1:19" x14ac:dyDescent="0.25">
      <c r="A6" s="1">
        <v>44510</v>
      </c>
      <c r="B6">
        <v>18</v>
      </c>
      <c r="C6">
        <f>B5-B6</f>
        <v>3</v>
      </c>
      <c r="N6" s="1">
        <v>44202</v>
      </c>
      <c r="O6">
        <f t="shared" ref="O6:O8" si="0">O5-C23</f>
        <v>127</v>
      </c>
      <c r="P6">
        <f t="shared" ref="P6:P8" si="1">P5-$S$4</f>
        <v>118.5</v>
      </c>
      <c r="Q6">
        <f>Q5-C23</f>
        <v>127</v>
      </c>
      <c r="S6">
        <f>52/8</f>
        <v>6.5</v>
      </c>
    </row>
    <row r="7" spans="1:19" x14ac:dyDescent="0.25">
      <c r="A7" s="1">
        <v>44511</v>
      </c>
      <c r="B7">
        <v>15</v>
      </c>
      <c r="C7">
        <f t="shared" ref="C7:C9" si="2">B6-B7</f>
        <v>3</v>
      </c>
      <c r="N7" s="1">
        <v>44203</v>
      </c>
      <c r="O7">
        <f t="shared" si="0"/>
        <v>121</v>
      </c>
      <c r="P7">
        <f t="shared" si="1"/>
        <v>107.75</v>
      </c>
      <c r="Q7">
        <f>Q6-C24</f>
        <v>121</v>
      </c>
    </row>
    <row r="8" spans="1:19" x14ac:dyDescent="0.25">
      <c r="A8" s="1">
        <v>44512</v>
      </c>
      <c r="B8">
        <v>8</v>
      </c>
      <c r="C8">
        <f t="shared" si="2"/>
        <v>7</v>
      </c>
      <c r="N8" s="1">
        <v>44204</v>
      </c>
      <c r="O8">
        <f t="shared" si="0"/>
        <v>102</v>
      </c>
      <c r="P8">
        <f t="shared" si="1"/>
        <v>97</v>
      </c>
      <c r="Q8">
        <f>Q7-C25</f>
        <v>102</v>
      </c>
    </row>
    <row r="9" spans="1:19" x14ac:dyDescent="0.25">
      <c r="A9" s="1">
        <v>44513</v>
      </c>
      <c r="B9">
        <v>0</v>
      </c>
      <c r="C9">
        <f t="shared" si="2"/>
        <v>8</v>
      </c>
      <c r="N9" s="1">
        <v>44205</v>
      </c>
      <c r="O9">
        <v>92</v>
      </c>
      <c r="P9">
        <f>P8</f>
        <v>97</v>
      </c>
      <c r="Q9">
        <v>102</v>
      </c>
    </row>
    <row r="10" spans="1:19" x14ac:dyDescent="0.25">
      <c r="A10" s="1"/>
      <c r="N10" s="1">
        <v>44206</v>
      </c>
      <c r="O10">
        <v>88</v>
      </c>
      <c r="P10">
        <f>P9</f>
        <v>97</v>
      </c>
      <c r="Q10">
        <v>102</v>
      </c>
    </row>
    <row r="11" spans="1:19" x14ac:dyDescent="0.25">
      <c r="A11" s="1"/>
      <c r="N11" s="1">
        <v>44207</v>
      </c>
      <c r="O11">
        <f>O10-C39</f>
        <v>81</v>
      </c>
      <c r="P11">
        <f>P10-$S$5</f>
        <v>88</v>
      </c>
      <c r="Q11">
        <f t="shared" ref="Q11:Q17" si="3">Q10-C38</f>
        <v>92</v>
      </c>
    </row>
    <row r="12" spans="1:19" x14ac:dyDescent="0.25">
      <c r="A12" s="1"/>
      <c r="N12" s="1">
        <v>44208</v>
      </c>
      <c r="O12">
        <f t="shared" ref="O12:O14" si="4">O11-C40</f>
        <v>70</v>
      </c>
      <c r="P12">
        <f t="shared" ref="P12:P15" si="5">P11-$S$5</f>
        <v>79</v>
      </c>
      <c r="Q12">
        <f t="shared" si="3"/>
        <v>85</v>
      </c>
    </row>
    <row r="13" spans="1:19" x14ac:dyDescent="0.25">
      <c r="N13" s="1">
        <v>44209</v>
      </c>
      <c r="O13">
        <f t="shared" si="4"/>
        <v>56</v>
      </c>
      <c r="P13">
        <f t="shared" si="5"/>
        <v>70</v>
      </c>
      <c r="Q13">
        <f t="shared" si="3"/>
        <v>74</v>
      </c>
    </row>
    <row r="14" spans="1:19" x14ac:dyDescent="0.25">
      <c r="N14" s="1">
        <v>44210</v>
      </c>
      <c r="O14">
        <f t="shared" si="4"/>
        <v>53</v>
      </c>
      <c r="P14">
        <f t="shared" si="5"/>
        <v>61</v>
      </c>
      <c r="Q14">
        <f t="shared" si="3"/>
        <v>60</v>
      </c>
    </row>
    <row r="15" spans="1:19" x14ac:dyDescent="0.25">
      <c r="N15" s="1">
        <v>44211</v>
      </c>
      <c r="O15">
        <v>43</v>
      </c>
      <c r="P15">
        <f t="shared" si="5"/>
        <v>52</v>
      </c>
      <c r="Q15">
        <f t="shared" si="3"/>
        <v>57</v>
      </c>
    </row>
    <row r="16" spans="1:19" x14ac:dyDescent="0.25">
      <c r="N16" s="1">
        <v>44212</v>
      </c>
      <c r="O16">
        <v>43</v>
      </c>
      <c r="P16">
        <v>52</v>
      </c>
      <c r="Q16">
        <f t="shared" si="3"/>
        <v>52</v>
      </c>
    </row>
    <row r="17" spans="1:17" x14ac:dyDescent="0.25">
      <c r="N17" s="1">
        <v>44213</v>
      </c>
      <c r="O17">
        <v>43</v>
      </c>
      <c r="P17">
        <v>52</v>
      </c>
      <c r="Q17">
        <v>52</v>
      </c>
    </row>
    <row r="18" spans="1:17" x14ac:dyDescent="0.25">
      <c r="N18" s="1">
        <v>44214</v>
      </c>
      <c r="P18">
        <f>P17-$S$6</f>
        <v>45.5</v>
      </c>
      <c r="Q18">
        <f>Q17-C44</f>
        <v>47</v>
      </c>
    </row>
    <row r="19" spans="1:17" x14ac:dyDescent="0.25">
      <c r="N19" s="1">
        <v>44215</v>
      </c>
      <c r="P19">
        <f t="shared" ref="P19:P22" si="6">P18-$S$6</f>
        <v>39</v>
      </c>
      <c r="Q19">
        <f>Q18-C52</f>
        <v>39</v>
      </c>
    </row>
    <row r="20" spans="1:17" x14ac:dyDescent="0.25">
      <c r="N20" s="1">
        <v>44216</v>
      </c>
      <c r="P20">
        <f t="shared" si="6"/>
        <v>32.5</v>
      </c>
      <c r="Q20">
        <f t="shared" ref="Q20:Q27" si="7">Q19-C53</f>
        <v>37</v>
      </c>
    </row>
    <row r="21" spans="1:17" x14ac:dyDescent="0.25">
      <c r="A21" s="1">
        <v>44200</v>
      </c>
      <c r="B21">
        <v>43</v>
      </c>
      <c r="N21" s="1">
        <v>44217</v>
      </c>
      <c r="P21">
        <f t="shared" si="6"/>
        <v>26</v>
      </c>
      <c r="Q21">
        <f t="shared" si="7"/>
        <v>32</v>
      </c>
    </row>
    <row r="22" spans="1:17" x14ac:dyDescent="0.25">
      <c r="A22" s="1">
        <v>44201</v>
      </c>
      <c r="B22">
        <v>35</v>
      </c>
      <c r="C22">
        <f>B21-B22</f>
        <v>8</v>
      </c>
      <c r="N22" s="1">
        <v>44218</v>
      </c>
      <c r="P22">
        <f t="shared" si="6"/>
        <v>19.5</v>
      </c>
      <c r="Q22">
        <f t="shared" si="7"/>
        <v>22</v>
      </c>
    </row>
    <row r="23" spans="1:17" x14ac:dyDescent="0.25">
      <c r="A23" s="1">
        <v>44202</v>
      </c>
      <c r="B23">
        <v>30</v>
      </c>
      <c r="C23">
        <f t="shared" ref="C23:C25" si="8">B22-B23</f>
        <v>5</v>
      </c>
      <c r="N23" s="1">
        <v>44219</v>
      </c>
      <c r="P23">
        <f>P22</f>
        <v>19.5</v>
      </c>
      <c r="Q23">
        <f t="shared" si="7"/>
        <v>18</v>
      </c>
    </row>
    <row r="24" spans="1:17" x14ac:dyDescent="0.25">
      <c r="A24" s="1">
        <v>44203</v>
      </c>
      <c r="B24">
        <v>24</v>
      </c>
      <c r="C24">
        <f t="shared" si="8"/>
        <v>6</v>
      </c>
      <c r="N24" s="1">
        <v>44220</v>
      </c>
      <c r="P24">
        <f>P22</f>
        <v>19.5</v>
      </c>
      <c r="Q24">
        <f t="shared" si="7"/>
        <v>16</v>
      </c>
    </row>
    <row r="25" spans="1:17" x14ac:dyDescent="0.25">
      <c r="A25" s="1">
        <v>44204</v>
      </c>
      <c r="B25">
        <v>5</v>
      </c>
      <c r="C25">
        <f t="shared" si="8"/>
        <v>19</v>
      </c>
      <c r="N25" s="1">
        <v>44221</v>
      </c>
      <c r="P25">
        <f>P24-S$6</f>
        <v>13</v>
      </c>
      <c r="Q25">
        <f t="shared" si="7"/>
        <v>10</v>
      </c>
    </row>
    <row r="26" spans="1:17" x14ac:dyDescent="0.25">
      <c r="N26" s="1">
        <v>44222</v>
      </c>
      <c r="P26">
        <f>P25-S$6</f>
        <v>6.5</v>
      </c>
      <c r="Q26">
        <f t="shared" si="7"/>
        <v>0</v>
      </c>
    </row>
    <row r="27" spans="1:17" x14ac:dyDescent="0.25">
      <c r="N27" s="1">
        <v>44223</v>
      </c>
      <c r="P27">
        <f>P26-S$6</f>
        <v>0</v>
      </c>
      <c r="Q27">
        <f t="shared" si="7"/>
        <v>0</v>
      </c>
    </row>
    <row r="31" spans="1:17" x14ac:dyDescent="0.25">
      <c r="P31" t="s">
        <v>3</v>
      </c>
    </row>
    <row r="37" spans="1:3" x14ac:dyDescent="0.25">
      <c r="A37" s="1">
        <v>44206</v>
      </c>
      <c r="B37">
        <v>45</v>
      </c>
    </row>
    <row r="38" spans="1:3" x14ac:dyDescent="0.25">
      <c r="A38" s="1">
        <v>44207</v>
      </c>
      <c r="B38">
        <v>35</v>
      </c>
      <c r="C38">
        <f>B37-B38</f>
        <v>10</v>
      </c>
    </row>
    <row r="39" spans="1:3" x14ac:dyDescent="0.25">
      <c r="A39" s="1">
        <v>44208</v>
      </c>
      <c r="B39">
        <v>28</v>
      </c>
      <c r="C39">
        <f>B38-B39</f>
        <v>7</v>
      </c>
    </row>
    <row r="40" spans="1:3" x14ac:dyDescent="0.25">
      <c r="A40" s="1">
        <v>44209</v>
      </c>
      <c r="B40">
        <v>17</v>
      </c>
      <c r="C40">
        <f t="shared" ref="C40:C44" si="9">B39-B40</f>
        <v>11</v>
      </c>
    </row>
    <row r="41" spans="1:3" x14ac:dyDescent="0.25">
      <c r="A41" s="1">
        <v>44210</v>
      </c>
      <c r="B41">
        <v>3</v>
      </c>
      <c r="C41">
        <f t="shared" si="9"/>
        <v>14</v>
      </c>
    </row>
    <row r="42" spans="1:3" x14ac:dyDescent="0.25">
      <c r="A42" s="1">
        <v>44211</v>
      </c>
      <c r="B42">
        <v>0</v>
      </c>
      <c r="C42">
        <f t="shared" si="9"/>
        <v>3</v>
      </c>
    </row>
    <row r="43" spans="1:3" x14ac:dyDescent="0.25">
      <c r="A43" s="1">
        <v>44212</v>
      </c>
      <c r="B43">
        <v>-5</v>
      </c>
      <c r="C43">
        <f t="shared" si="9"/>
        <v>5</v>
      </c>
    </row>
    <row r="44" spans="1:3" x14ac:dyDescent="0.25">
      <c r="B44">
        <v>-10</v>
      </c>
      <c r="C44">
        <f t="shared" si="9"/>
        <v>5</v>
      </c>
    </row>
    <row r="50" spans="1:3" x14ac:dyDescent="0.25">
      <c r="A50" s="1"/>
    </row>
    <row r="51" spans="1:3" x14ac:dyDescent="0.25">
      <c r="A51" s="1">
        <v>44214</v>
      </c>
      <c r="B51">
        <v>47</v>
      </c>
    </row>
    <row r="52" spans="1:3" x14ac:dyDescent="0.25">
      <c r="A52" s="1">
        <v>44215</v>
      </c>
      <c r="B52">
        <f>B51-8</f>
        <v>39</v>
      </c>
      <c r="C52">
        <f>B51-B52</f>
        <v>8</v>
      </c>
    </row>
    <row r="53" spans="1:3" x14ac:dyDescent="0.25">
      <c r="A53" s="1">
        <v>44216</v>
      </c>
      <c r="B53">
        <f>45-8</f>
        <v>37</v>
      </c>
      <c r="C53">
        <f t="shared" ref="C53:C60" si="10">B52-B53</f>
        <v>2</v>
      </c>
    </row>
    <row r="54" spans="1:3" x14ac:dyDescent="0.25">
      <c r="A54" s="1">
        <v>44217</v>
      </c>
      <c r="B54">
        <f>32</f>
        <v>32</v>
      </c>
      <c r="C54">
        <f t="shared" si="10"/>
        <v>5</v>
      </c>
    </row>
    <row r="55" spans="1:3" x14ac:dyDescent="0.25">
      <c r="A55" s="1">
        <v>44218</v>
      </c>
      <c r="B55">
        <f>22</f>
        <v>22</v>
      </c>
      <c r="C55">
        <f t="shared" si="10"/>
        <v>10</v>
      </c>
    </row>
    <row r="56" spans="1:3" x14ac:dyDescent="0.25">
      <c r="A56" s="1">
        <v>44219</v>
      </c>
      <c r="B56">
        <v>18</v>
      </c>
      <c r="C56">
        <f t="shared" si="10"/>
        <v>4</v>
      </c>
    </row>
    <row r="57" spans="1:3" x14ac:dyDescent="0.25">
      <c r="A57" s="1">
        <v>44220</v>
      </c>
      <c r="B57">
        <v>16</v>
      </c>
      <c r="C57">
        <f t="shared" si="10"/>
        <v>2</v>
      </c>
    </row>
    <row r="58" spans="1:3" x14ac:dyDescent="0.25">
      <c r="A58" s="1">
        <v>44221</v>
      </c>
      <c r="B58">
        <v>10</v>
      </c>
      <c r="C58">
        <f t="shared" si="10"/>
        <v>6</v>
      </c>
    </row>
    <row r="59" spans="1:3" x14ac:dyDescent="0.25">
      <c r="A59" s="1">
        <v>44222</v>
      </c>
      <c r="C59">
        <f t="shared" si="10"/>
        <v>10</v>
      </c>
    </row>
    <row r="60" spans="1:3" x14ac:dyDescent="0.25">
      <c r="A60" s="1">
        <v>44223</v>
      </c>
      <c r="C60">
        <f t="shared" si="1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Soens</dc:creator>
  <cp:lastModifiedBy>Jakob Soens</cp:lastModifiedBy>
  <dcterms:created xsi:type="dcterms:W3CDTF">2021-01-11T11:16:13Z</dcterms:created>
  <dcterms:modified xsi:type="dcterms:W3CDTF">2021-01-25T11:18:24Z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be0f2302-5e32-4eec-a868-c44d7cccae3b</vt:lpwstr>
  </property>
</Properties>
</file>