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0490" windowHeight="735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F2" i="1" l="1"/>
  <c r="K3" i="1"/>
  <c r="J3" i="1"/>
  <c r="M3" i="1" s="1"/>
  <c r="F6" i="1"/>
  <c r="F3" i="1"/>
  <c r="F4" i="1"/>
  <c r="F5" i="1"/>
  <c r="F7" i="1"/>
  <c r="F8" i="1"/>
  <c r="F9" i="1"/>
  <c r="F10" i="1"/>
  <c r="F11" i="1"/>
  <c r="F12" i="1"/>
  <c r="J331" i="1"/>
  <c r="I331" i="1"/>
  <c r="K330" i="1"/>
  <c r="L330" i="1"/>
  <c r="M330" i="1"/>
  <c r="J330" i="1"/>
  <c r="I330" i="1"/>
  <c r="H331" i="1" s="1"/>
  <c r="M12" i="1" l="1"/>
  <c r="M29" i="1"/>
  <c r="M34" i="1"/>
  <c r="M19" i="1"/>
  <c r="M37" i="1"/>
  <c r="M15" i="1"/>
  <c r="M8" i="1"/>
  <c r="M14" i="1"/>
  <c r="M31" i="1"/>
  <c r="M16" i="1"/>
  <c r="M5" i="1"/>
  <c r="M18" i="1"/>
  <c r="M40" i="1"/>
  <c r="M39" i="1"/>
  <c r="M4" i="1"/>
  <c r="M33" i="1"/>
  <c r="M36" i="1"/>
  <c r="M21" i="1"/>
  <c r="M30" i="1"/>
  <c r="M11" i="1"/>
  <c r="M35" i="1"/>
  <c r="M7" i="1"/>
  <c r="M20" i="1"/>
  <c r="M13" i="1"/>
  <c r="M41" i="1"/>
  <c r="M24" i="1"/>
  <c r="M9" i="1"/>
  <c r="M6" i="1"/>
  <c r="M22" i="1"/>
  <c r="M38" i="1"/>
  <c r="M27" i="1"/>
  <c r="M23" i="1"/>
  <c r="M28" i="1"/>
  <c r="M25" i="1"/>
  <c r="M32" i="1"/>
  <c r="M17" i="1"/>
  <c r="M10" i="1"/>
  <c r="M26" i="1"/>
  <c r="M42" i="1"/>
  <c r="N39" i="1" l="1"/>
  <c r="J6" i="1"/>
  <c r="N7" i="1" l="1"/>
  <c r="N21" i="1"/>
  <c r="N15" i="1"/>
  <c r="N40" i="1"/>
  <c r="N12" i="1"/>
  <c r="N34" i="1"/>
  <c r="N42" i="1"/>
  <c r="N3" i="1"/>
  <c r="N27" i="1"/>
  <c r="N20" i="1"/>
  <c r="N37" i="1"/>
  <c r="N22" i="1"/>
  <c r="N11" i="1"/>
  <c r="N36" i="1"/>
  <c r="N4" i="1"/>
  <c r="N32" i="1"/>
  <c r="N31" i="1"/>
  <c r="N13" i="1"/>
  <c r="N18" i="1"/>
  <c r="N38" i="1"/>
  <c r="N17" i="1"/>
  <c r="N28" i="1"/>
  <c r="N35" i="1"/>
  <c r="N41" i="1"/>
  <c r="N23" i="1"/>
  <c r="N30" i="1"/>
  <c r="N29" i="1"/>
  <c r="N19" i="1"/>
  <c r="N8" i="1"/>
  <c r="N5" i="1"/>
  <c r="N33" i="1"/>
  <c r="N9" i="1"/>
  <c r="N10" i="1"/>
  <c r="N6" i="1"/>
  <c r="N25" i="1"/>
  <c r="N16" i="1"/>
  <c r="N14" i="1"/>
  <c r="N26" i="1"/>
  <c r="N24" i="1"/>
  <c r="K6" i="1" l="1"/>
  <c r="J9" i="1" s="1"/>
  <c r="J12" i="1" s="1"/>
</calcChain>
</file>

<file path=xl/sharedStrings.xml><?xml version="1.0" encoding="utf-8"?>
<sst xmlns="http://schemas.openxmlformats.org/spreadsheetml/2006/main" count="18" uniqueCount="18">
  <si>
    <t>Y''</t>
  </si>
  <si>
    <t>m'</t>
  </si>
  <si>
    <t>m''</t>
  </si>
  <si>
    <t>D'</t>
  </si>
  <si>
    <t>D''</t>
  </si>
  <si>
    <t>D</t>
  </si>
  <si>
    <t>t</t>
  </si>
  <si>
    <t>a0</t>
  </si>
  <si>
    <t>a1</t>
  </si>
  <si>
    <t>a2</t>
  </si>
  <si>
    <t>a3</t>
  </si>
  <si>
    <t>a4</t>
  </si>
  <si>
    <t>b</t>
  </si>
  <si>
    <t>X1 (lambda)</t>
  </si>
  <si>
    <t>X2 (m1)</t>
  </si>
  <si>
    <t>X3 (m2)</t>
  </si>
  <si>
    <t>X4 (E)</t>
  </si>
  <si>
    <t>Y (lost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</si>
</sst>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Output!$E$2:$E$12</c:f>
              <c:numCache>
                <c:formatCode>General</c:formatCode>
                <c:ptCount val="11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0.47727272700000001</c:v>
                </c:pt>
                <c:pt idx="5">
                  <c:v>0.47727272700000001</c:v>
                </c:pt>
                <c:pt idx="6">
                  <c:v>0.47727272700000001</c:v>
                </c:pt>
                <c:pt idx="7">
                  <c:v>0.47727272700000001</c:v>
                </c:pt>
                <c:pt idx="8">
                  <c:v>0.35897435900000002</c:v>
                </c:pt>
                <c:pt idx="9">
                  <c:v>0.35897435900000002</c:v>
                </c:pt>
                <c:pt idx="10">
                  <c:v>0.35897435900000002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Output!$F$2:$F$12</c:f>
              <c:numCache>
                <c:formatCode>0.00E+00</c:formatCode>
                <c:ptCount val="11"/>
                <c:pt idx="0">
                  <c:v>0.39042741113062174</c:v>
                </c:pt>
                <c:pt idx="1">
                  <c:v>0.39042741113061641</c:v>
                </c:pt>
                <c:pt idx="2">
                  <c:v>0.39042741113061952</c:v>
                </c:pt>
                <c:pt idx="3">
                  <c:v>0.39042741113061419</c:v>
                </c:pt>
                <c:pt idx="4">
                  <c:v>0.39042741113062174</c:v>
                </c:pt>
                <c:pt idx="5">
                  <c:v>0.39042741113061641</c:v>
                </c:pt>
                <c:pt idx="6">
                  <c:v>0.39042741113061952</c:v>
                </c:pt>
                <c:pt idx="7">
                  <c:v>0.39042741113061419</c:v>
                </c:pt>
                <c:pt idx="8">
                  <c:v>0.39042741113062174</c:v>
                </c:pt>
                <c:pt idx="9">
                  <c:v>0.39042741113061641</c:v>
                </c:pt>
                <c:pt idx="10">
                  <c:v>0.39042741113061952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85648"/>
        <c:axId val="295386040"/>
      </c:lineChart>
      <c:catAx>
        <c:axId val="2953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6040"/>
        <c:crosses val="autoZero"/>
        <c:auto val="1"/>
        <c:lblAlgn val="ctr"/>
        <c:lblOffset val="100"/>
        <c:noMultiLvlLbl val="0"/>
      </c:catAx>
      <c:valAx>
        <c:axId val="295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4762</xdr:rowOff>
    </xdr:from>
    <xdr:to>
      <xdr:col>12</xdr:col>
      <xdr:colOff>714375</xdr:colOff>
      <xdr:row>19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selection activeCell="E2" sqref="E2:F12"/>
    </sheetView>
  </sheetViews>
  <sheetFormatPr defaultRowHeight="15" x14ac:dyDescent="0.25"/>
  <cols>
    <col min="1" max="1" width="12.5703125" customWidth="1"/>
    <col min="2" max="2" width="9.85546875" customWidth="1"/>
    <col min="10" max="11" width="12" bestFit="1" customWidth="1"/>
    <col min="13" max="14" width="12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0</v>
      </c>
    </row>
    <row r="2" spans="1:14" x14ac:dyDescent="0.25">
      <c r="A2">
        <v>1.05</v>
      </c>
      <c r="B2">
        <v>5</v>
      </c>
      <c r="C2">
        <v>7.5</v>
      </c>
      <c r="D2">
        <v>2</v>
      </c>
      <c r="E2">
        <v>0.35</v>
      </c>
      <c r="F2" s="3">
        <f>$H$2+A2*$H$3+B2*$H$4+C2*$H$5</f>
        <v>0.39042741113062174</v>
      </c>
      <c r="H2">
        <v>0.41127367424255112</v>
      </c>
      <c r="J2" t="s">
        <v>1</v>
      </c>
      <c r="K2" t="s">
        <v>2</v>
      </c>
    </row>
    <row r="3" spans="1:14" x14ac:dyDescent="0.25">
      <c r="A3">
        <v>1.05</v>
      </c>
      <c r="B3">
        <v>5</v>
      </c>
      <c r="C3">
        <v>8.5</v>
      </c>
      <c r="D3">
        <v>2</v>
      </c>
      <c r="E3">
        <v>0.35</v>
      </c>
      <c r="F3" s="3">
        <f t="shared" ref="F3:F12" si="0">$H$2+A3*$H$3+B3*$H$4+C3*$H$5</f>
        <v>0.39042741113061641</v>
      </c>
      <c r="H3" s="3">
        <v>-1.9853583916083051E-2</v>
      </c>
      <c r="J3" s="1">
        <f>AVERAGE(E2:E12)</f>
        <v>0.39872854409090908</v>
      </c>
      <c r="K3" s="1">
        <f>AVERAGE(F2:F12)</f>
        <v>0.39042741113061835</v>
      </c>
      <c r="M3">
        <f>(E2-$J$3)^2</f>
        <v>2.3744710092196719E-3</v>
      </c>
      <c r="N3">
        <f>(F2-$K$3)^2</f>
        <v>1.1466216516903847E-29</v>
      </c>
    </row>
    <row r="4" spans="1:14" x14ac:dyDescent="0.25">
      <c r="A4">
        <v>1.05</v>
      </c>
      <c r="B4">
        <v>10</v>
      </c>
      <c r="C4">
        <v>7.5</v>
      </c>
      <c r="D4">
        <v>2</v>
      </c>
      <c r="E4">
        <v>0.35</v>
      </c>
      <c r="F4" s="3">
        <f t="shared" si="0"/>
        <v>0.39042741113061952</v>
      </c>
      <c r="H4" s="3">
        <v>-4.4408920985006262E-16</v>
      </c>
      <c r="M4">
        <f t="shared" ref="M4:M67" si="1">(E3-$J$3)^2</f>
        <v>2.3744710092196719E-3</v>
      </c>
      <c r="N4">
        <f>(F3-$K$3)^2</f>
        <v>3.7748226909989823E-30</v>
      </c>
    </row>
    <row r="5" spans="1:14" x14ac:dyDescent="0.25">
      <c r="A5">
        <v>1.05</v>
      </c>
      <c r="B5">
        <v>10</v>
      </c>
      <c r="C5">
        <v>8.5</v>
      </c>
      <c r="D5">
        <v>2</v>
      </c>
      <c r="E5">
        <v>0.35</v>
      </c>
      <c r="F5" s="3">
        <f t="shared" si="0"/>
        <v>0.39042741113061419</v>
      </c>
      <c r="H5">
        <v>-5.3290705182007514E-15</v>
      </c>
      <c r="J5" t="s">
        <v>3</v>
      </c>
      <c r="K5" t="s">
        <v>4</v>
      </c>
      <c r="M5">
        <f t="shared" si="1"/>
        <v>2.3744710092196719E-3</v>
      </c>
      <c r="N5">
        <f t="shared" ref="N5:N67" si="2">(F4-$K$3)^2</f>
        <v>1.3589361687596336E-30</v>
      </c>
    </row>
    <row r="6" spans="1:14" x14ac:dyDescent="0.25">
      <c r="A6">
        <v>1.05</v>
      </c>
      <c r="B6">
        <v>5</v>
      </c>
      <c r="C6">
        <v>7.5</v>
      </c>
      <c r="D6">
        <v>2</v>
      </c>
      <c r="E6">
        <v>0.47727272700000001</v>
      </c>
      <c r="F6" s="3">
        <f>$H$2+A6*$H$3+B6*$H$4+C6*$H$5</f>
        <v>0.39042741113062174</v>
      </c>
      <c r="H6">
        <v>8</v>
      </c>
      <c r="J6">
        <f>SUM(M3:M433)/ 520</f>
        <v>1.7375920987926639E-2</v>
      </c>
      <c r="K6">
        <f>SUM(N3:N433)/520</f>
        <v>8.5011025721202851E-3</v>
      </c>
      <c r="M6">
        <f t="shared" si="1"/>
        <v>2.3744710092196719E-3</v>
      </c>
      <c r="N6">
        <f t="shared" si="2"/>
        <v>1.7333369499485123E-29</v>
      </c>
    </row>
    <row r="7" spans="1:14" x14ac:dyDescent="0.25">
      <c r="A7">
        <v>1.05</v>
      </c>
      <c r="B7">
        <v>5</v>
      </c>
      <c r="C7">
        <v>8.5</v>
      </c>
      <c r="D7">
        <v>2</v>
      </c>
      <c r="E7">
        <v>0.47727272700000001</v>
      </c>
      <c r="F7" s="3">
        <f t="shared" si="0"/>
        <v>0.39042741113061641</v>
      </c>
      <c r="M7">
        <f t="shared" si="1"/>
        <v>6.1691886688567321E-3</v>
      </c>
      <c r="N7">
        <f t="shared" si="2"/>
        <v>1.1466216516903847E-29</v>
      </c>
    </row>
    <row r="8" spans="1:14" x14ac:dyDescent="0.25">
      <c r="A8">
        <v>1.05</v>
      </c>
      <c r="B8">
        <v>10</v>
      </c>
      <c r="C8">
        <v>7.5</v>
      </c>
      <c r="D8">
        <v>2</v>
      </c>
      <c r="E8">
        <v>0.47727272700000001</v>
      </c>
      <c r="F8" s="3">
        <f t="shared" si="0"/>
        <v>0.39042741113061952</v>
      </c>
      <c r="J8" t="s">
        <v>5</v>
      </c>
      <c r="M8">
        <f t="shared" si="1"/>
        <v>6.1691886688567321E-3</v>
      </c>
      <c r="N8">
        <f t="shared" si="2"/>
        <v>3.7748226909989823E-30</v>
      </c>
    </row>
    <row r="9" spans="1:14" x14ac:dyDescent="0.25">
      <c r="A9">
        <v>1.05</v>
      </c>
      <c r="B9">
        <v>10</v>
      </c>
      <c r="C9">
        <v>8.5</v>
      </c>
      <c r="D9">
        <v>2</v>
      </c>
      <c r="E9">
        <v>0.47727272700000001</v>
      </c>
      <c r="F9" s="3">
        <f t="shared" si="0"/>
        <v>0.39042741113061419</v>
      </c>
      <c r="J9">
        <f>(J6+K6)/2</f>
        <v>1.2938511780023462E-2</v>
      </c>
      <c r="M9">
        <f t="shared" si="1"/>
        <v>6.1691886688567321E-3</v>
      </c>
      <c r="N9">
        <f t="shared" si="2"/>
        <v>1.3589361687596336E-30</v>
      </c>
    </row>
    <row r="10" spans="1:14" x14ac:dyDescent="0.25">
      <c r="A10">
        <v>1.05</v>
      </c>
      <c r="B10">
        <v>5</v>
      </c>
      <c r="C10">
        <v>7.5</v>
      </c>
      <c r="D10">
        <v>2</v>
      </c>
      <c r="E10">
        <v>0.35897435900000002</v>
      </c>
      <c r="F10" s="3">
        <f t="shared" si="0"/>
        <v>0.39042741113062174</v>
      </c>
      <c r="M10">
        <f t="shared" si="1"/>
        <v>6.1691886688567321E-3</v>
      </c>
      <c r="N10">
        <f t="shared" si="2"/>
        <v>1.7333369499485123E-29</v>
      </c>
    </row>
    <row r="11" spans="1:14" x14ac:dyDescent="0.25">
      <c r="A11">
        <v>1.05</v>
      </c>
      <c r="B11">
        <v>5</v>
      </c>
      <c r="C11">
        <v>8.5</v>
      </c>
      <c r="D11">
        <v>2</v>
      </c>
      <c r="E11">
        <v>0.35897435900000002</v>
      </c>
      <c r="F11" s="3">
        <f t="shared" si="0"/>
        <v>0.39042741113061641</v>
      </c>
      <c r="J11" t="s">
        <v>6</v>
      </c>
      <c r="M11">
        <f t="shared" si="1"/>
        <v>1.5803952322422559E-3</v>
      </c>
      <c r="N11">
        <f t="shared" si="2"/>
        <v>1.1466216516903847E-29</v>
      </c>
    </row>
    <row r="12" spans="1:14" x14ac:dyDescent="0.25">
      <c r="A12">
        <v>1.05</v>
      </c>
      <c r="B12">
        <v>10</v>
      </c>
      <c r="C12">
        <v>7.5</v>
      </c>
      <c r="D12">
        <v>2</v>
      </c>
      <c r="E12">
        <v>0.35897435900000002</v>
      </c>
      <c r="F12" s="3">
        <f t="shared" si="0"/>
        <v>0.39042741113061952</v>
      </c>
      <c r="J12" s="2">
        <f>SQRT(((J3-K3)^2*320)/J9)</f>
        <v>1.3054799207579579</v>
      </c>
      <c r="M12">
        <f t="shared" si="1"/>
        <v>1.5803952322422559E-3</v>
      </c>
      <c r="N12">
        <f t="shared" si="2"/>
        <v>3.7748226909989823E-30</v>
      </c>
    </row>
    <row r="13" spans="1:14" x14ac:dyDescent="0.25">
      <c r="F13" s="3"/>
      <c r="M13">
        <f t="shared" si="1"/>
        <v>1.5803952322422559E-3</v>
      </c>
      <c r="N13">
        <f t="shared" si="2"/>
        <v>1.3589361687596336E-30</v>
      </c>
    </row>
    <row r="14" spans="1:14" x14ac:dyDescent="0.25">
      <c r="F14" s="3"/>
      <c r="M14">
        <f t="shared" si="1"/>
        <v>0.15898445187285604</v>
      </c>
      <c r="N14">
        <f t="shared" si="2"/>
        <v>0.15243356336215688</v>
      </c>
    </row>
    <row r="15" spans="1:14" x14ac:dyDescent="0.25">
      <c r="F15" s="3"/>
      <c r="M15">
        <f t="shared" si="1"/>
        <v>0.15898445187285604</v>
      </c>
      <c r="N15">
        <f t="shared" si="2"/>
        <v>0.15243356336215688</v>
      </c>
    </row>
    <row r="16" spans="1:14" x14ac:dyDescent="0.25">
      <c r="F16" s="3"/>
      <c r="M16">
        <f t="shared" si="1"/>
        <v>0.15898445187285604</v>
      </c>
      <c r="N16">
        <f t="shared" si="2"/>
        <v>0.15243356336215688</v>
      </c>
    </row>
    <row r="17" spans="6:14" x14ac:dyDescent="0.25">
      <c r="F17" s="3"/>
      <c r="M17">
        <f t="shared" si="1"/>
        <v>0.15898445187285604</v>
      </c>
      <c r="N17">
        <f t="shared" si="2"/>
        <v>0.15243356336215688</v>
      </c>
    </row>
    <row r="18" spans="6:14" x14ac:dyDescent="0.25">
      <c r="F18" s="3"/>
      <c r="M18">
        <f t="shared" si="1"/>
        <v>0.15898445187285604</v>
      </c>
      <c r="N18">
        <f t="shared" si="2"/>
        <v>0.15243356336215688</v>
      </c>
    </row>
    <row r="19" spans="6:14" x14ac:dyDescent="0.25">
      <c r="F19" s="3"/>
      <c r="M19">
        <f t="shared" si="1"/>
        <v>0.15898445187285604</v>
      </c>
      <c r="N19">
        <f t="shared" si="2"/>
        <v>0.15243356336215688</v>
      </c>
    </row>
    <row r="20" spans="6:14" x14ac:dyDescent="0.25">
      <c r="F20" s="3"/>
      <c r="M20">
        <f t="shared" si="1"/>
        <v>0.15898445187285604</v>
      </c>
      <c r="N20">
        <f t="shared" si="2"/>
        <v>0.15243356336215688</v>
      </c>
    </row>
    <row r="21" spans="6:14" x14ac:dyDescent="0.25">
      <c r="F21" s="3"/>
      <c r="M21">
        <f t="shared" si="1"/>
        <v>0.15898445187285604</v>
      </c>
      <c r="N21">
        <f t="shared" si="2"/>
        <v>0.15243356336215688</v>
      </c>
    </row>
    <row r="22" spans="6:14" x14ac:dyDescent="0.25">
      <c r="F22" s="3"/>
      <c r="M22">
        <f t="shared" si="1"/>
        <v>0.15898445187285604</v>
      </c>
      <c r="N22">
        <f t="shared" si="2"/>
        <v>0.15243356336215688</v>
      </c>
    </row>
    <row r="23" spans="6:14" x14ac:dyDescent="0.25">
      <c r="F23" s="3"/>
      <c r="M23">
        <f t="shared" si="1"/>
        <v>0.15898445187285604</v>
      </c>
      <c r="N23">
        <f t="shared" si="2"/>
        <v>0.15243356336215688</v>
      </c>
    </row>
    <row r="24" spans="6:14" x14ac:dyDescent="0.25">
      <c r="F24" s="3"/>
      <c r="M24">
        <f t="shared" si="1"/>
        <v>0.15898445187285604</v>
      </c>
      <c r="N24">
        <f t="shared" si="2"/>
        <v>0.15243356336215688</v>
      </c>
    </row>
    <row r="25" spans="6:14" x14ac:dyDescent="0.25">
      <c r="F25" s="3"/>
      <c r="M25">
        <f t="shared" si="1"/>
        <v>0.15898445187285604</v>
      </c>
      <c r="N25">
        <f t="shared" si="2"/>
        <v>0.15243356336215688</v>
      </c>
    </row>
    <row r="26" spans="6:14" x14ac:dyDescent="0.25">
      <c r="F26" s="3"/>
      <c r="M26">
        <f t="shared" si="1"/>
        <v>0.15898445187285604</v>
      </c>
      <c r="N26">
        <f t="shared" si="2"/>
        <v>0.15243356336215688</v>
      </c>
    </row>
    <row r="27" spans="6:14" x14ac:dyDescent="0.25">
      <c r="F27" s="3"/>
      <c r="M27">
        <f t="shared" si="1"/>
        <v>0.15898445187285604</v>
      </c>
      <c r="N27">
        <f t="shared" si="2"/>
        <v>0.15243356336215688</v>
      </c>
    </row>
    <row r="28" spans="6:14" x14ac:dyDescent="0.25">
      <c r="F28" s="3"/>
      <c r="M28">
        <f t="shared" si="1"/>
        <v>0.15898445187285604</v>
      </c>
      <c r="N28">
        <f t="shared" si="2"/>
        <v>0.15243356336215688</v>
      </c>
    </row>
    <row r="29" spans="6:14" x14ac:dyDescent="0.25">
      <c r="F29" s="3"/>
      <c r="M29">
        <f t="shared" si="1"/>
        <v>0.15898445187285604</v>
      </c>
      <c r="N29">
        <f t="shared" si="2"/>
        <v>0.15243356336215688</v>
      </c>
    </row>
    <row r="30" spans="6:14" x14ac:dyDescent="0.25">
      <c r="F30" s="3"/>
      <c r="M30">
        <f t="shared" si="1"/>
        <v>0.15898445187285604</v>
      </c>
      <c r="N30">
        <f t="shared" si="2"/>
        <v>0.15243356336215688</v>
      </c>
    </row>
    <row r="31" spans="6:14" x14ac:dyDescent="0.25">
      <c r="F31" s="3"/>
      <c r="M31">
        <f t="shared" si="1"/>
        <v>0.15898445187285604</v>
      </c>
      <c r="N31">
        <f t="shared" si="2"/>
        <v>0.15243356336215688</v>
      </c>
    </row>
    <row r="32" spans="6:14" x14ac:dyDescent="0.25">
      <c r="F32" s="3"/>
      <c r="M32">
        <f t="shared" si="1"/>
        <v>0.15898445187285604</v>
      </c>
      <c r="N32">
        <f t="shared" si="2"/>
        <v>0.15243356336215688</v>
      </c>
    </row>
    <row r="33" spans="6:14" x14ac:dyDescent="0.25">
      <c r="F33" s="3"/>
      <c r="M33">
        <f t="shared" si="1"/>
        <v>0.15898445187285604</v>
      </c>
      <c r="N33">
        <f t="shared" si="2"/>
        <v>0.15243356336215688</v>
      </c>
    </row>
    <row r="34" spans="6:14" x14ac:dyDescent="0.25">
      <c r="F34" s="3"/>
      <c r="M34">
        <f t="shared" si="1"/>
        <v>0.15898445187285604</v>
      </c>
      <c r="N34">
        <f t="shared" si="2"/>
        <v>0.15243356336215688</v>
      </c>
    </row>
    <row r="35" spans="6:14" x14ac:dyDescent="0.25">
      <c r="F35" s="3"/>
      <c r="M35">
        <f t="shared" si="1"/>
        <v>0.15898445187285604</v>
      </c>
      <c r="N35">
        <f t="shared" si="2"/>
        <v>0.15243356336215688</v>
      </c>
    </row>
    <row r="36" spans="6:14" x14ac:dyDescent="0.25">
      <c r="F36" s="3"/>
      <c r="M36">
        <f t="shared" si="1"/>
        <v>0.15898445187285604</v>
      </c>
      <c r="N36">
        <f t="shared" si="2"/>
        <v>0.15243356336215688</v>
      </c>
    </row>
    <row r="37" spans="6:14" x14ac:dyDescent="0.25">
      <c r="F37" s="3"/>
      <c r="M37">
        <f t="shared" si="1"/>
        <v>0.15898445187285604</v>
      </c>
      <c r="N37">
        <f t="shared" si="2"/>
        <v>0.15243356336215688</v>
      </c>
    </row>
    <row r="38" spans="6:14" x14ac:dyDescent="0.25">
      <c r="F38" s="3"/>
      <c r="M38">
        <f t="shared" si="1"/>
        <v>0.15898445187285604</v>
      </c>
      <c r="N38">
        <f t="shared" si="2"/>
        <v>0.15243356336215688</v>
      </c>
    </row>
    <row r="39" spans="6:14" x14ac:dyDescent="0.25">
      <c r="F39" s="3"/>
      <c r="M39">
        <f t="shared" si="1"/>
        <v>0.15898445187285604</v>
      </c>
      <c r="N39">
        <f t="shared" si="2"/>
        <v>0.15243356336215688</v>
      </c>
    </row>
    <row r="40" spans="6:14" x14ac:dyDescent="0.25">
      <c r="F40" s="3"/>
      <c r="M40">
        <f t="shared" si="1"/>
        <v>0.15898445187285604</v>
      </c>
      <c r="N40">
        <f t="shared" si="2"/>
        <v>0.15243356336215688</v>
      </c>
    </row>
    <row r="41" spans="6:14" x14ac:dyDescent="0.25">
      <c r="F41" s="3"/>
      <c r="M41">
        <f t="shared" si="1"/>
        <v>0.15898445187285604</v>
      </c>
      <c r="N41">
        <f t="shared" si="2"/>
        <v>0.15243356336215688</v>
      </c>
    </row>
    <row r="42" spans="6:14" x14ac:dyDescent="0.25">
      <c r="M42">
        <f t="shared" si="1"/>
        <v>0.15898445187285604</v>
      </c>
      <c r="N42">
        <f t="shared" si="2"/>
        <v>0.15243356336215688</v>
      </c>
    </row>
    <row r="329" spans="8:13" x14ac:dyDescent="0.25"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</row>
    <row r="330" spans="8:13" x14ac:dyDescent="0.25">
      <c r="H330">
        <v>324</v>
      </c>
      <c r="I330">
        <f>SUM(A2:A325)</f>
        <v>11.550000000000002</v>
      </c>
      <c r="J330">
        <f>SUM(B2:B325)</f>
        <v>80</v>
      </c>
      <c r="K330">
        <f t="shared" ref="K330:M330" si="3">SUM(C2:C325)</f>
        <v>87.5</v>
      </c>
      <c r="L330">
        <f t="shared" si="3"/>
        <v>22</v>
      </c>
      <c r="M330">
        <f t="shared" si="3"/>
        <v>4.3860139849999999</v>
      </c>
    </row>
    <row r="331" spans="8:13" x14ac:dyDescent="0.25">
      <c r="H331">
        <f>I330</f>
        <v>11.550000000000002</v>
      </c>
      <c r="I331">
        <f>SUMPRODUCT(A3:A325,A3:A325)</f>
        <v>11.024999999999999</v>
      </c>
      <c r="J331">
        <f>SUMPRODUCT(A3:A325,B3:B325)</f>
        <v>78.75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2021-12-06T13:09:27Z</dcterms:created>
  <dcterms:modified xsi:type="dcterms:W3CDTF">2021-12-12T22:31:35Z</dcterms:modified>
</cp:coreProperties>
</file>