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еба\Технолог-Учеба\labwork_2021\Моделирование систем_\Отчеты\MS4\"/>
    </mc:Choice>
  </mc:AlternateContent>
  <bookViews>
    <workbookView xWindow="0" yWindow="0" windowWidth="20490" windowHeight="7350"/>
  </bookViews>
  <sheets>
    <sheet name="Output" sheetId="1" r:id="rId1"/>
  </sheets>
  <calcPr calcId="152511"/>
</workbook>
</file>

<file path=xl/calcChain.xml><?xml version="1.0" encoding="utf-8"?>
<calcChain xmlns="http://schemas.openxmlformats.org/spreadsheetml/2006/main">
  <c r="J3" i="1" l="1"/>
  <c r="M3" i="1" s="1"/>
  <c r="K3" i="1"/>
  <c r="J331" i="1"/>
  <c r="I331" i="1"/>
  <c r="K330" i="1"/>
  <c r="L330" i="1"/>
  <c r="M330" i="1"/>
  <c r="J330" i="1"/>
  <c r="I330" i="1"/>
  <c r="H331" i="1" s="1"/>
  <c r="F33" i="1" l="1"/>
  <c r="F37" i="1"/>
  <c r="F41" i="1"/>
  <c r="F45" i="1"/>
  <c r="F49" i="1"/>
  <c r="F53" i="1"/>
  <c r="F57" i="1"/>
  <c r="F61" i="1"/>
  <c r="F65" i="1"/>
  <c r="F69" i="1"/>
  <c r="F73" i="1"/>
  <c r="F77" i="1"/>
  <c r="F18" i="1"/>
  <c r="F22" i="1"/>
  <c r="F26" i="1"/>
  <c r="F30" i="1"/>
  <c r="F6" i="1"/>
  <c r="F10" i="1"/>
  <c r="F14" i="1"/>
  <c r="F2" i="1"/>
  <c r="F34" i="1"/>
  <c r="F38" i="1"/>
  <c r="F42" i="1"/>
  <c r="F46" i="1"/>
  <c r="F50" i="1"/>
  <c r="F54" i="1"/>
  <c r="F58" i="1"/>
  <c r="F62" i="1"/>
  <c r="F66" i="1"/>
  <c r="F70" i="1"/>
  <c r="F74" i="1"/>
  <c r="F19" i="1"/>
  <c r="F23" i="1"/>
  <c r="F27" i="1"/>
  <c r="F7" i="1"/>
  <c r="F15" i="1"/>
  <c r="F29" i="1"/>
  <c r="F13" i="1"/>
  <c r="F78" i="1"/>
  <c r="F3" i="1"/>
  <c r="F11" i="1"/>
  <c r="F5" i="1"/>
  <c r="F1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20" i="1"/>
  <c r="F24" i="1"/>
  <c r="F28" i="1"/>
  <c r="F4" i="1"/>
  <c r="F8" i="1"/>
  <c r="F12" i="1"/>
  <c r="F16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21" i="1"/>
  <c r="F25" i="1"/>
  <c r="F9" i="1"/>
  <c r="M12" i="1"/>
  <c r="M29" i="1"/>
  <c r="M34" i="1"/>
  <c r="M19" i="1"/>
  <c r="M37" i="1"/>
  <c r="M15" i="1"/>
  <c r="M8" i="1"/>
  <c r="M14" i="1"/>
  <c r="M31" i="1"/>
  <c r="M16" i="1"/>
  <c r="M5" i="1"/>
  <c r="M18" i="1"/>
  <c r="M40" i="1"/>
  <c r="M39" i="1"/>
  <c r="M4" i="1"/>
  <c r="M33" i="1"/>
  <c r="M36" i="1"/>
  <c r="M21" i="1"/>
  <c r="M30" i="1"/>
  <c r="M11" i="1"/>
  <c r="M35" i="1"/>
  <c r="M7" i="1"/>
  <c r="M20" i="1"/>
  <c r="M13" i="1"/>
  <c r="M41" i="1"/>
  <c r="M24" i="1"/>
  <c r="M9" i="1"/>
  <c r="M6" i="1"/>
  <c r="M22" i="1"/>
  <c r="M38" i="1"/>
  <c r="M27" i="1"/>
  <c r="M23" i="1"/>
  <c r="M28" i="1"/>
  <c r="M25" i="1"/>
  <c r="M32" i="1"/>
  <c r="M17" i="1"/>
  <c r="M10" i="1"/>
  <c r="M26" i="1"/>
  <c r="M42" i="1"/>
  <c r="J6" i="1" l="1"/>
  <c r="N39" i="1"/>
  <c r="N7" i="1" l="1"/>
  <c r="N21" i="1"/>
  <c r="N15" i="1"/>
  <c r="N40" i="1"/>
  <c r="N12" i="1"/>
  <c r="N34" i="1"/>
  <c r="N42" i="1"/>
  <c r="N3" i="1"/>
  <c r="N27" i="1"/>
  <c r="N20" i="1"/>
  <c r="N37" i="1"/>
  <c r="N22" i="1"/>
  <c r="N11" i="1"/>
  <c r="N36" i="1"/>
  <c r="N4" i="1"/>
  <c r="N32" i="1"/>
  <c r="N31" i="1"/>
  <c r="N13" i="1"/>
  <c r="N18" i="1"/>
  <c r="N38" i="1"/>
  <c r="N17" i="1"/>
  <c r="N28" i="1"/>
  <c r="N35" i="1"/>
  <c r="N41" i="1"/>
  <c r="N23" i="1"/>
  <c r="N30" i="1"/>
  <c r="N29" i="1"/>
  <c r="N19" i="1"/>
  <c r="N8" i="1"/>
  <c r="N5" i="1"/>
  <c r="N33" i="1"/>
  <c r="N9" i="1"/>
  <c r="N10" i="1"/>
  <c r="N6" i="1"/>
  <c r="N25" i="1"/>
  <c r="N16" i="1"/>
  <c r="N14" i="1"/>
  <c r="N26" i="1"/>
  <c r="N24" i="1"/>
  <c r="K6" i="1" l="1"/>
  <c r="J9" i="1"/>
  <c r="J12" i="1" s="1"/>
</calcChain>
</file>

<file path=xl/sharedStrings.xml><?xml version="1.0" encoding="utf-8"?>
<sst xmlns="http://schemas.openxmlformats.org/spreadsheetml/2006/main" count="18" uniqueCount="18">
  <si>
    <t>Y''</t>
  </si>
  <si>
    <t>m'</t>
  </si>
  <si>
    <t>m''</t>
  </si>
  <si>
    <t>D'</t>
  </si>
  <si>
    <t>D''</t>
  </si>
  <si>
    <t>D</t>
  </si>
  <si>
    <t>t</t>
  </si>
  <si>
    <t>a0</t>
  </si>
  <si>
    <t>a1</t>
  </si>
  <si>
    <t>a2</t>
  </si>
  <si>
    <t>a3</t>
  </si>
  <si>
    <t>a4</t>
  </si>
  <si>
    <t>b</t>
  </si>
  <si>
    <t>X1 (lambda)</t>
  </si>
  <si>
    <t>X2 (m1)</t>
  </si>
  <si>
    <t>X3 (m2)</t>
  </si>
  <si>
    <t>X4 (E)</t>
  </si>
  <si>
    <t>Y (lost signal)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</si>
</sst>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33471128608923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Output!$E$2:$E$12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Output!$F$2:$F$12</c:f>
              <c:numCache>
                <c:formatCode>General</c:formatCode>
                <c:ptCount val="11"/>
                <c:pt idx="0">
                  <c:v>17.600000000001454</c:v>
                </c:pt>
                <c:pt idx="1">
                  <c:v>17.600000000001454</c:v>
                </c:pt>
                <c:pt idx="2">
                  <c:v>17.600000000000222</c:v>
                </c:pt>
                <c:pt idx="3">
                  <c:v>17.600000000000222</c:v>
                </c:pt>
                <c:pt idx="4">
                  <c:v>17.600000000001561</c:v>
                </c:pt>
                <c:pt idx="5">
                  <c:v>17.600000000001561</c:v>
                </c:pt>
                <c:pt idx="6">
                  <c:v>17.600000000000328</c:v>
                </c:pt>
                <c:pt idx="7">
                  <c:v>17.600000000000328</c:v>
                </c:pt>
                <c:pt idx="8">
                  <c:v>17.600000000001337</c:v>
                </c:pt>
                <c:pt idx="9">
                  <c:v>17.600000000001337</c:v>
                </c:pt>
                <c:pt idx="10">
                  <c:v>17.600000000000104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385648"/>
        <c:axId val="295386040"/>
      </c:lineChart>
      <c:catAx>
        <c:axId val="29538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386040"/>
        <c:crosses val="autoZero"/>
        <c:auto val="1"/>
        <c:lblAlgn val="ctr"/>
        <c:lblOffset val="100"/>
        <c:noMultiLvlLbl val="0"/>
      </c:catAx>
      <c:valAx>
        <c:axId val="295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3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24</xdr:row>
      <xdr:rowOff>128587</xdr:rowOff>
    </xdr:from>
    <xdr:to>
      <xdr:col>13</xdr:col>
      <xdr:colOff>352425</xdr:colOff>
      <xdr:row>39</xdr:row>
      <xdr:rowOff>14287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1"/>
  <sheetViews>
    <sheetView tabSelected="1" workbookViewId="0">
      <selection activeCell="F2" sqref="F2"/>
    </sheetView>
  </sheetViews>
  <sheetFormatPr defaultRowHeight="15" x14ac:dyDescent="0.25"/>
  <cols>
    <col min="1" max="1" width="12.5703125" customWidth="1"/>
    <col min="2" max="2" width="9.85546875" customWidth="1"/>
    <col min="10" max="11" width="12" bestFit="1" customWidth="1"/>
    <col min="13" max="14" width="12" bestFit="1" customWidth="1"/>
  </cols>
  <sheetData>
    <row r="1" spans="1:1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0</v>
      </c>
    </row>
    <row r="2" spans="1:14" x14ac:dyDescent="0.25">
      <c r="A2">
        <v>0.1</v>
      </c>
      <c r="B2">
        <v>0.9</v>
      </c>
      <c r="C2">
        <v>2.5</v>
      </c>
      <c r="D2">
        <v>2</v>
      </c>
      <c r="E2">
        <v>18</v>
      </c>
      <c r="F2" s="2">
        <f>$H$2+A2*$H$3+B2*$H$4+C2*$H$5+$D$2*$H$6</f>
        <v>17.600000000001454</v>
      </c>
      <c r="H2">
        <v>17.600000000009118</v>
      </c>
      <c r="J2" t="s">
        <v>1</v>
      </c>
      <c r="K2" t="s">
        <v>2</v>
      </c>
    </row>
    <row r="3" spans="1:14" x14ac:dyDescent="0.25">
      <c r="A3">
        <v>0.1</v>
      </c>
      <c r="B3">
        <v>0.9</v>
      </c>
      <c r="C3">
        <v>2.5</v>
      </c>
      <c r="D3">
        <v>3</v>
      </c>
      <c r="E3">
        <v>18</v>
      </c>
      <c r="F3" s="2">
        <f t="shared" ref="F3:F66" si="0">$H$2+A3*$H$3+B3*$H$4+C3*$H$5+$D$2*$H$6</f>
        <v>17.600000000001454</v>
      </c>
      <c r="H3" s="3">
        <v>-2.8973648876929661E-13</v>
      </c>
      <c r="J3" s="1">
        <f>AVERAGE(E2:E80)</f>
        <v>17.594936708860761</v>
      </c>
      <c r="K3" s="1">
        <f>AVERAGE(F2:F80)</f>
        <v>17.600000000000854</v>
      </c>
      <c r="M3">
        <f>(E2-$J$3)^2</f>
        <v>0.16407626982855197</v>
      </c>
      <c r="N3">
        <f>(F2-$K$3)^2</f>
        <v>3.6049050102427709E-25</v>
      </c>
    </row>
    <row r="4" spans="1:14" x14ac:dyDescent="0.25">
      <c r="A4">
        <v>0.1</v>
      </c>
      <c r="B4">
        <v>0.9</v>
      </c>
      <c r="C4">
        <v>2.9</v>
      </c>
      <c r="D4">
        <v>2</v>
      </c>
      <c r="E4">
        <v>18</v>
      </c>
      <c r="F4" s="2">
        <f t="shared" si="0"/>
        <v>17.600000000000222</v>
      </c>
      <c r="H4" s="3">
        <v>1.5639190622842585E-13</v>
      </c>
      <c r="M4">
        <f t="shared" ref="M4:M67" si="1">(E3-$J$3)^2</f>
        <v>0.16407626982855197</v>
      </c>
      <c r="N4">
        <f>(F3-$K$3)^2</f>
        <v>3.6049050102427709E-25</v>
      </c>
    </row>
    <row r="5" spans="1:14" x14ac:dyDescent="0.25">
      <c r="A5">
        <v>0.1</v>
      </c>
      <c r="B5">
        <v>0.9</v>
      </c>
      <c r="C5">
        <v>2.9</v>
      </c>
      <c r="D5">
        <v>3</v>
      </c>
      <c r="E5">
        <v>18</v>
      </c>
      <c r="F5" s="2">
        <f t="shared" si="0"/>
        <v>17.600000000000222</v>
      </c>
      <c r="H5">
        <v>-3.0877522760874866E-12</v>
      </c>
      <c r="J5" t="s">
        <v>3</v>
      </c>
      <c r="K5" t="s">
        <v>4</v>
      </c>
      <c r="M5">
        <f t="shared" si="1"/>
        <v>0.16407626982855197</v>
      </c>
      <c r="N5">
        <f t="shared" ref="N5:N67" si="2">(F4-$K$3)^2</f>
        <v>3.9990830273636061E-25</v>
      </c>
    </row>
    <row r="6" spans="1:14" x14ac:dyDescent="0.25">
      <c r="A6">
        <v>0.1</v>
      </c>
      <c r="B6">
        <v>1.6</v>
      </c>
      <c r="C6">
        <v>2.5</v>
      </c>
      <c r="D6">
        <v>2</v>
      </c>
      <c r="E6">
        <v>18</v>
      </c>
      <c r="F6" s="2">
        <f t="shared" si="0"/>
        <v>17.600000000001561</v>
      </c>
      <c r="H6">
        <v>-2.8421709430404007E-14</v>
      </c>
      <c r="J6">
        <f>SUM(M3:M433)/ 80</f>
        <v>17.951974843775037</v>
      </c>
      <c r="K6">
        <f>SUM(N3:N433)/80</f>
        <v>1.9308727496041245E-25</v>
      </c>
      <c r="M6">
        <f t="shared" si="1"/>
        <v>0.16407626982855197</v>
      </c>
      <c r="N6">
        <f t="shared" si="2"/>
        <v>3.9990830273636061E-25</v>
      </c>
    </row>
    <row r="7" spans="1:14" x14ac:dyDescent="0.25">
      <c r="A7">
        <v>0.1</v>
      </c>
      <c r="B7">
        <v>1.6</v>
      </c>
      <c r="C7">
        <v>2.5</v>
      </c>
      <c r="D7">
        <v>3</v>
      </c>
      <c r="E7">
        <v>18</v>
      </c>
      <c r="F7" s="2">
        <f t="shared" si="0"/>
        <v>17.600000000001561</v>
      </c>
      <c r="M7">
        <f t="shared" si="1"/>
        <v>0.16407626982855197</v>
      </c>
      <c r="N7">
        <f t="shared" si="2"/>
        <v>4.9983489132251662E-25</v>
      </c>
    </row>
    <row r="8" spans="1:14" x14ac:dyDescent="0.25">
      <c r="A8">
        <v>0.1</v>
      </c>
      <c r="B8">
        <v>1.6</v>
      </c>
      <c r="C8">
        <v>2.9</v>
      </c>
      <c r="D8">
        <v>2</v>
      </c>
      <c r="E8">
        <v>18</v>
      </c>
      <c r="F8" s="2">
        <f t="shared" si="0"/>
        <v>17.600000000000328</v>
      </c>
      <c r="J8" t="s">
        <v>5</v>
      </c>
      <c r="M8">
        <f t="shared" si="1"/>
        <v>0.16407626982855197</v>
      </c>
      <c r="N8">
        <f t="shared" si="2"/>
        <v>4.9983489132251662E-25</v>
      </c>
    </row>
    <row r="9" spans="1:14" x14ac:dyDescent="0.25">
      <c r="A9">
        <v>0.1</v>
      </c>
      <c r="B9">
        <v>1.6</v>
      </c>
      <c r="C9">
        <v>2.9</v>
      </c>
      <c r="D9">
        <v>3</v>
      </c>
      <c r="E9">
        <v>18</v>
      </c>
      <c r="F9" s="2">
        <f t="shared" si="0"/>
        <v>17.600000000000328</v>
      </c>
      <c r="J9">
        <f>(J6+K6)/2</f>
        <v>8.9759874218875186</v>
      </c>
      <c r="M9">
        <f t="shared" si="1"/>
        <v>0.16407626982855197</v>
      </c>
      <c r="N9">
        <f t="shared" si="2"/>
        <v>2.7646734828737668E-25</v>
      </c>
    </row>
    <row r="10" spans="1:14" x14ac:dyDescent="0.25">
      <c r="A10">
        <v>0.5</v>
      </c>
      <c r="B10">
        <v>0.9</v>
      </c>
      <c r="C10">
        <v>2.5</v>
      </c>
      <c r="D10">
        <v>2</v>
      </c>
      <c r="E10">
        <v>18</v>
      </c>
      <c r="F10" s="2">
        <f t="shared" si="0"/>
        <v>17.600000000001337</v>
      </c>
      <c r="M10">
        <f t="shared" si="1"/>
        <v>0.16407626982855197</v>
      </c>
      <c r="N10">
        <f t="shared" si="2"/>
        <v>2.7646734828737668E-25</v>
      </c>
    </row>
    <row r="11" spans="1:14" x14ac:dyDescent="0.25">
      <c r="A11">
        <v>0.5</v>
      </c>
      <c r="B11">
        <v>0.9</v>
      </c>
      <c r="C11">
        <v>2.5</v>
      </c>
      <c r="D11">
        <v>3</v>
      </c>
      <c r="E11">
        <v>18</v>
      </c>
      <c r="F11" s="2">
        <f t="shared" si="0"/>
        <v>17.600000000001337</v>
      </c>
      <c r="J11" t="s">
        <v>6</v>
      </c>
      <c r="M11">
        <f t="shared" si="1"/>
        <v>0.16407626982855197</v>
      </c>
      <c r="N11">
        <f t="shared" si="2"/>
        <v>2.3345234084748535E-25</v>
      </c>
    </row>
    <row r="12" spans="1:14" x14ac:dyDescent="0.25">
      <c r="A12">
        <v>0.5</v>
      </c>
      <c r="B12">
        <v>0.9</v>
      </c>
      <c r="C12">
        <v>2.9</v>
      </c>
      <c r="D12">
        <v>2</v>
      </c>
      <c r="E12">
        <v>18</v>
      </c>
      <c r="F12" s="2">
        <f t="shared" si="0"/>
        <v>17.600000000000104</v>
      </c>
      <c r="J12" s="2">
        <f>SQRT(((J3-K3)^2*320)/J9)</f>
        <v>3.0231992530333283E-2</v>
      </c>
      <c r="M12">
        <f t="shared" si="1"/>
        <v>0.16407626982855197</v>
      </c>
      <c r="N12">
        <f t="shared" si="2"/>
        <v>2.3345234084748535E-25</v>
      </c>
    </row>
    <row r="13" spans="1:14" x14ac:dyDescent="0.25">
      <c r="A13">
        <v>0.5</v>
      </c>
      <c r="B13">
        <v>0.9</v>
      </c>
      <c r="C13">
        <v>2.9</v>
      </c>
      <c r="D13">
        <v>3</v>
      </c>
      <c r="E13">
        <v>18</v>
      </c>
      <c r="F13" s="2">
        <f t="shared" si="0"/>
        <v>17.600000000000104</v>
      </c>
      <c r="M13">
        <f t="shared" si="1"/>
        <v>0.16407626982855197</v>
      </c>
      <c r="N13">
        <f t="shared" si="2"/>
        <v>5.6193402178151467E-25</v>
      </c>
    </row>
    <row r="14" spans="1:14" x14ac:dyDescent="0.25">
      <c r="A14">
        <v>0.5</v>
      </c>
      <c r="B14">
        <v>1.6</v>
      </c>
      <c r="C14">
        <v>2.5</v>
      </c>
      <c r="D14">
        <v>2</v>
      </c>
      <c r="E14">
        <v>18</v>
      </c>
      <c r="F14" s="2">
        <f t="shared" si="0"/>
        <v>17.600000000001444</v>
      </c>
      <c r="M14">
        <f t="shared" si="1"/>
        <v>0.16407626982855197</v>
      </c>
      <c r="N14">
        <f t="shared" si="2"/>
        <v>5.6193402178151467E-25</v>
      </c>
    </row>
    <row r="15" spans="1:14" x14ac:dyDescent="0.25">
      <c r="A15">
        <v>0.5</v>
      </c>
      <c r="B15">
        <v>1.6</v>
      </c>
      <c r="C15">
        <v>2.5</v>
      </c>
      <c r="D15">
        <v>3</v>
      </c>
      <c r="E15">
        <v>18</v>
      </c>
      <c r="F15" s="2">
        <f t="shared" si="0"/>
        <v>17.600000000001444</v>
      </c>
      <c r="M15">
        <f t="shared" si="1"/>
        <v>0.16407626982855197</v>
      </c>
      <c r="N15">
        <f t="shared" si="2"/>
        <v>3.4780561766832322E-25</v>
      </c>
    </row>
    <row r="16" spans="1:14" x14ac:dyDescent="0.25">
      <c r="A16">
        <v>0.5</v>
      </c>
      <c r="B16">
        <v>1.6</v>
      </c>
      <c r="C16">
        <v>2.9</v>
      </c>
      <c r="D16">
        <v>2</v>
      </c>
      <c r="E16">
        <v>18</v>
      </c>
      <c r="F16" s="2">
        <f t="shared" si="0"/>
        <v>17.600000000000211</v>
      </c>
      <c r="M16">
        <f t="shared" si="1"/>
        <v>0.16407626982855197</v>
      </c>
      <c r="N16">
        <f t="shared" si="2"/>
        <v>3.4780561766832322E-25</v>
      </c>
    </row>
    <row r="17" spans="1:14" x14ac:dyDescent="0.25">
      <c r="A17">
        <v>0.5</v>
      </c>
      <c r="B17">
        <v>1.6</v>
      </c>
      <c r="C17">
        <v>2.9</v>
      </c>
      <c r="D17">
        <v>3</v>
      </c>
      <c r="E17">
        <v>18</v>
      </c>
      <c r="F17" s="2">
        <f t="shared" si="0"/>
        <v>17.600000000000211</v>
      </c>
      <c r="M17">
        <f t="shared" si="1"/>
        <v>0.16407626982855197</v>
      </c>
      <c r="N17">
        <f t="shared" si="2"/>
        <v>4.1350195385512908E-25</v>
      </c>
    </row>
    <row r="18" spans="1:14" x14ac:dyDescent="0.25">
      <c r="A18">
        <v>0.1</v>
      </c>
      <c r="B18">
        <v>0.9</v>
      </c>
      <c r="C18">
        <v>2.5</v>
      </c>
      <c r="D18">
        <v>2</v>
      </c>
      <c r="E18">
        <v>16</v>
      </c>
      <c r="F18" s="2">
        <f>$H$2+A18*$H$3+B18*$H$4+C18*$H$5+$D$2*$H$6</f>
        <v>17.600000000001454</v>
      </c>
      <c r="M18">
        <f t="shared" si="1"/>
        <v>0.16407626982855197</v>
      </c>
      <c r="N18">
        <f t="shared" si="2"/>
        <v>4.1350195385512908E-25</v>
      </c>
    </row>
    <row r="19" spans="1:14" x14ac:dyDescent="0.25">
      <c r="A19">
        <v>0.1</v>
      </c>
      <c r="B19">
        <v>0.9</v>
      </c>
      <c r="C19">
        <v>2.5</v>
      </c>
      <c r="D19">
        <v>3</v>
      </c>
      <c r="E19">
        <v>16</v>
      </c>
      <c r="F19" s="2">
        <f t="shared" si="0"/>
        <v>17.600000000001454</v>
      </c>
      <c r="M19">
        <f t="shared" si="1"/>
        <v>2.5438231052715956</v>
      </c>
      <c r="N19">
        <f t="shared" si="2"/>
        <v>3.6049050102427709E-25</v>
      </c>
    </row>
    <row r="20" spans="1:14" x14ac:dyDescent="0.25">
      <c r="A20">
        <v>0.1</v>
      </c>
      <c r="B20">
        <v>0.9</v>
      </c>
      <c r="C20">
        <v>2.9</v>
      </c>
      <c r="D20">
        <v>2</v>
      </c>
      <c r="E20">
        <v>16</v>
      </c>
      <c r="F20" s="2">
        <f t="shared" si="0"/>
        <v>17.600000000000222</v>
      </c>
      <c r="M20">
        <f t="shared" si="1"/>
        <v>2.5438231052715956</v>
      </c>
      <c r="N20">
        <f t="shared" si="2"/>
        <v>3.6049050102427709E-25</v>
      </c>
    </row>
    <row r="21" spans="1:14" x14ac:dyDescent="0.25">
      <c r="A21">
        <v>0.1</v>
      </c>
      <c r="B21">
        <v>0.9</v>
      </c>
      <c r="C21">
        <v>2.9</v>
      </c>
      <c r="D21">
        <v>3</v>
      </c>
      <c r="E21">
        <v>16</v>
      </c>
      <c r="F21" s="2">
        <f t="shared" si="0"/>
        <v>17.600000000000222</v>
      </c>
      <c r="M21">
        <f t="shared" si="1"/>
        <v>2.5438231052715956</v>
      </c>
      <c r="N21">
        <f t="shared" si="2"/>
        <v>3.9990830273636061E-25</v>
      </c>
    </row>
    <row r="22" spans="1:14" x14ac:dyDescent="0.25">
      <c r="A22">
        <v>0.1</v>
      </c>
      <c r="B22">
        <v>1.6</v>
      </c>
      <c r="C22">
        <v>2.5</v>
      </c>
      <c r="D22">
        <v>2</v>
      </c>
      <c r="E22">
        <v>16</v>
      </c>
      <c r="F22" s="2">
        <f t="shared" si="0"/>
        <v>17.600000000001561</v>
      </c>
      <c r="M22">
        <f t="shared" si="1"/>
        <v>2.5438231052715956</v>
      </c>
      <c r="N22">
        <f t="shared" si="2"/>
        <v>3.9990830273636061E-25</v>
      </c>
    </row>
    <row r="23" spans="1:14" x14ac:dyDescent="0.25">
      <c r="A23">
        <v>0.1</v>
      </c>
      <c r="B23">
        <v>1.6</v>
      </c>
      <c r="C23">
        <v>2.5</v>
      </c>
      <c r="D23">
        <v>3</v>
      </c>
      <c r="E23">
        <v>16</v>
      </c>
      <c r="F23" s="2">
        <f t="shared" si="0"/>
        <v>17.600000000001561</v>
      </c>
      <c r="M23">
        <f t="shared" si="1"/>
        <v>2.5438231052715956</v>
      </c>
      <c r="N23">
        <f t="shared" si="2"/>
        <v>4.9983489132251662E-25</v>
      </c>
    </row>
    <row r="24" spans="1:14" x14ac:dyDescent="0.25">
      <c r="A24">
        <v>0.1</v>
      </c>
      <c r="B24">
        <v>1.6</v>
      </c>
      <c r="C24">
        <v>2.9</v>
      </c>
      <c r="D24">
        <v>2</v>
      </c>
      <c r="E24">
        <v>16</v>
      </c>
      <c r="F24" s="2">
        <f t="shared" si="0"/>
        <v>17.600000000000328</v>
      </c>
      <c r="M24">
        <f t="shared" si="1"/>
        <v>2.5438231052715956</v>
      </c>
      <c r="N24">
        <f t="shared" si="2"/>
        <v>4.9983489132251662E-25</v>
      </c>
    </row>
    <row r="25" spans="1:14" x14ac:dyDescent="0.25">
      <c r="A25">
        <v>0.1</v>
      </c>
      <c r="B25">
        <v>1.6</v>
      </c>
      <c r="C25">
        <v>2.9</v>
      </c>
      <c r="D25">
        <v>3</v>
      </c>
      <c r="E25">
        <v>16</v>
      </c>
      <c r="F25" s="2">
        <f t="shared" si="0"/>
        <v>17.600000000000328</v>
      </c>
      <c r="M25">
        <f t="shared" si="1"/>
        <v>2.5438231052715956</v>
      </c>
      <c r="N25">
        <f t="shared" si="2"/>
        <v>2.7646734828737668E-25</v>
      </c>
    </row>
    <row r="26" spans="1:14" x14ac:dyDescent="0.25">
      <c r="A26">
        <v>0.5</v>
      </c>
      <c r="B26">
        <v>0.9</v>
      </c>
      <c r="C26">
        <v>2.5</v>
      </c>
      <c r="D26">
        <v>2</v>
      </c>
      <c r="E26">
        <v>16</v>
      </c>
      <c r="F26" s="2">
        <f t="shared" si="0"/>
        <v>17.600000000001337</v>
      </c>
      <c r="M26">
        <f t="shared" si="1"/>
        <v>2.5438231052715956</v>
      </c>
      <c r="N26">
        <f t="shared" si="2"/>
        <v>2.7646734828737668E-25</v>
      </c>
    </row>
    <row r="27" spans="1:14" x14ac:dyDescent="0.25">
      <c r="A27">
        <v>0.5</v>
      </c>
      <c r="B27">
        <v>0.9</v>
      </c>
      <c r="C27">
        <v>2.5</v>
      </c>
      <c r="D27">
        <v>3</v>
      </c>
      <c r="E27">
        <v>16</v>
      </c>
      <c r="F27" s="2">
        <f t="shared" si="0"/>
        <v>17.600000000001337</v>
      </c>
      <c r="M27">
        <f t="shared" si="1"/>
        <v>2.5438231052715956</v>
      </c>
      <c r="N27">
        <f t="shared" si="2"/>
        <v>2.3345234084748535E-25</v>
      </c>
    </row>
    <row r="28" spans="1:14" x14ac:dyDescent="0.25">
      <c r="A28">
        <v>0.5</v>
      </c>
      <c r="B28">
        <v>0.9</v>
      </c>
      <c r="C28">
        <v>2.9</v>
      </c>
      <c r="D28">
        <v>2</v>
      </c>
      <c r="E28">
        <v>16</v>
      </c>
      <c r="F28" s="2">
        <f t="shared" si="0"/>
        <v>17.600000000000104</v>
      </c>
      <c r="M28">
        <f t="shared" si="1"/>
        <v>2.5438231052715956</v>
      </c>
      <c r="N28">
        <f t="shared" si="2"/>
        <v>2.3345234084748535E-25</v>
      </c>
    </row>
    <row r="29" spans="1:14" x14ac:dyDescent="0.25">
      <c r="A29">
        <v>0.5</v>
      </c>
      <c r="B29">
        <v>0.9</v>
      </c>
      <c r="C29">
        <v>2.9</v>
      </c>
      <c r="D29">
        <v>3</v>
      </c>
      <c r="E29">
        <v>16</v>
      </c>
      <c r="F29" s="2">
        <f t="shared" si="0"/>
        <v>17.600000000000104</v>
      </c>
      <c r="M29">
        <f t="shared" si="1"/>
        <v>2.5438231052715956</v>
      </c>
      <c r="N29">
        <f t="shared" si="2"/>
        <v>5.6193402178151467E-25</v>
      </c>
    </row>
    <row r="30" spans="1:14" x14ac:dyDescent="0.25">
      <c r="A30">
        <v>0.5</v>
      </c>
      <c r="B30">
        <v>1.6</v>
      </c>
      <c r="C30">
        <v>2.5</v>
      </c>
      <c r="D30">
        <v>2</v>
      </c>
      <c r="E30">
        <v>16</v>
      </c>
      <c r="F30" s="2">
        <f t="shared" si="0"/>
        <v>17.600000000001444</v>
      </c>
      <c r="M30">
        <f t="shared" si="1"/>
        <v>2.5438231052715956</v>
      </c>
      <c r="N30">
        <f t="shared" si="2"/>
        <v>5.6193402178151467E-25</v>
      </c>
    </row>
    <row r="31" spans="1:14" x14ac:dyDescent="0.25">
      <c r="A31">
        <v>0.5</v>
      </c>
      <c r="B31">
        <v>1.6</v>
      </c>
      <c r="C31">
        <v>2.5</v>
      </c>
      <c r="D31">
        <v>3</v>
      </c>
      <c r="E31">
        <v>16</v>
      </c>
      <c r="F31" s="2">
        <f t="shared" si="0"/>
        <v>17.600000000001444</v>
      </c>
      <c r="M31">
        <f t="shared" si="1"/>
        <v>2.5438231052715956</v>
      </c>
      <c r="N31">
        <f t="shared" si="2"/>
        <v>3.4780561766832322E-25</v>
      </c>
    </row>
    <row r="32" spans="1:14" x14ac:dyDescent="0.25">
      <c r="A32">
        <v>0.5</v>
      </c>
      <c r="B32">
        <v>1.6</v>
      </c>
      <c r="C32">
        <v>2.9</v>
      </c>
      <c r="D32">
        <v>2</v>
      </c>
      <c r="E32">
        <v>16</v>
      </c>
      <c r="F32" s="2">
        <f t="shared" si="0"/>
        <v>17.600000000000211</v>
      </c>
      <c r="M32">
        <f t="shared" si="1"/>
        <v>2.5438231052715956</v>
      </c>
      <c r="N32">
        <f t="shared" si="2"/>
        <v>3.4780561766832322E-25</v>
      </c>
    </row>
    <row r="33" spans="1:14" x14ac:dyDescent="0.25">
      <c r="A33">
        <v>0.5</v>
      </c>
      <c r="B33">
        <v>1.6</v>
      </c>
      <c r="C33">
        <v>2.9</v>
      </c>
      <c r="D33">
        <v>3</v>
      </c>
      <c r="E33">
        <v>16</v>
      </c>
      <c r="F33" s="2">
        <f t="shared" si="0"/>
        <v>17.600000000000211</v>
      </c>
      <c r="M33">
        <f t="shared" si="1"/>
        <v>2.5438231052715956</v>
      </c>
      <c r="N33">
        <f t="shared" si="2"/>
        <v>4.1350195385512908E-25</v>
      </c>
    </row>
    <row r="34" spans="1:14" x14ac:dyDescent="0.25">
      <c r="A34">
        <v>0.1</v>
      </c>
      <c r="B34">
        <v>0.9</v>
      </c>
      <c r="C34">
        <v>2.5</v>
      </c>
      <c r="D34">
        <v>2</v>
      </c>
      <c r="E34">
        <v>17</v>
      </c>
      <c r="F34" s="2">
        <f t="shared" si="0"/>
        <v>17.600000000001454</v>
      </c>
      <c r="M34">
        <f t="shared" si="1"/>
        <v>2.5438231052715956</v>
      </c>
      <c r="N34">
        <f t="shared" si="2"/>
        <v>4.1350195385512908E-25</v>
      </c>
    </row>
    <row r="35" spans="1:14" x14ac:dyDescent="0.25">
      <c r="A35">
        <v>0.1</v>
      </c>
      <c r="B35">
        <v>0.9</v>
      </c>
      <c r="C35">
        <v>2.5</v>
      </c>
      <c r="D35">
        <v>3</v>
      </c>
      <c r="E35">
        <v>17</v>
      </c>
      <c r="F35" s="2">
        <f t="shared" si="0"/>
        <v>17.600000000001454</v>
      </c>
      <c r="M35">
        <f t="shared" si="1"/>
        <v>0.35394968755007378</v>
      </c>
      <c r="N35">
        <f t="shared" si="2"/>
        <v>3.6049050102427709E-25</v>
      </c>
    </row>
    <row r="36" spans="1:14" x14ac:dyDescent="0.25">
      <c r="A36">
        <v>0.1</v>
      </c>
      <c r="B36">
        <v>0.9</v>
      </c>
      <c r="C36">
        <v>2.9</v>
      </c>
      <c r="D36">
        <v>2</v>
      </c>
      <c r="E36">
        <v>17</v>
      </c>
      <c r="F36" s="2">
        <f t="shared" si="0"/>
        <v>17.600000000000222</v>
      </c>
      <c r="M36">
        <f t="shared" si="1"/>
        <v>0.35394968755007378</v>
      </c>
      <c r="N36">
        <f t="shared" si="2"/>
        <v>3.6049050102427709E-25</v>
      </c>
    </row>
    <row r="37" spans="1:14" x14ac:dyDescent="0.25">
      <c r="A37">
        <v>0.1</v>
      </c>
      <c r="B37">
        <v>0.9</v>
      </c>
      <c r="C37">
        <v>2.9</v>
      </c>
      <c r="D37">
        <v>3</v>
      </c>
      <c r="E37">
        <v>17</v>
      </c>
      <c r="F37" s="2">
        <f t="shared" si="0"/>
        <v>17.600000000000222</v>
      </c>
      <c r="M37">
        <f t="shared" si="1"/>
        <v>0.35394968755007378</v>
      </c>
      <c r="N37">
        <f t="shared" si="2"/>
        <v>3.9990830273636061E-25</v>
      </c>
    </row>
    <row r="38" spans="1:14" x14ac:dyDescent="0.25">
      <c r="A38">
        <v>0.1</v>
      </c>
      <c r="B38">
        <v>1.6</v>
      </c>
      <c r="C38">
        <v>2.5</v>
      </c>
      <c r="D38">
        <v>2</v>
      </c>
      <c r="E38">
        <v>17</v>
      </c>
      <c r="F38" s="2">
        <f t="shared" si="0"/>
        <v>17.600000000001561</v>
      </c>
      <c r="M38">
        <f t="shared" si="1"/>
        <v>0.35394968755007378</v>
      </c>
      <c r="N38">
        <f t="shared" si="2"/>
        <v>3.9990830273636061E-25</v>
      </c>
    </row>
    <row r="39" spans="1:14" x14ac:dyDescent="0.25">
      <c r="A39">
        <v>0.1</v>
      </c>
      <c r="B39">
        <v>1.6</v>
      </c>
      <c r="C39">
        <v>2.5</v>
      </c>
      <c r="D39">
        <v>3</v>
      </c>
      <c r="E39">
        <v>17</v>
      </c>
      <c r="F39" s="2">
        <f t="shared" si="0"/>
        <v>17.600000000001561</v>
      </c>
      <c r="M39">
        <f t="shared" si="1"/>
        <v>0.35394968755007378</v>
      </c>
      <c r="N39">
        <f t="shared" si="2"/>
        <v>4.9983489132251662E-25</v>
      </c>
    </row>
    <row r="40" spans="1:14" x14ac:dyDescent="0.25">
      <c r="A40">
        <v>0.1</v>
      </c>
      <c r="B40">
        <v>1.6</v>
      </c>
      <c r="C40">
        <v>2.9</v>
      </c>
      <c r="D40">
        <v>2</v>
      </c>
      <c r="E40">
        <v>17</v>
      </c>
      <c r="F40" s="2">
        <f t="shared" si="0"/>
        <v>17.600000000000328</v>
      </c>
      <c r="M40">
        <f t="shared" si="1"/>
        <v>0.35394968755007378</v>
      </c>
      <c r="N40">
        <f t="shared" si="2"/>
        <v>4.9983489132251662E-25</v>
      </c>
    </row>
    <row r="41" spans="1:14" x14ac:dyDescent="0.25">
      <c r="A41">
        <v>0.1</v>
      </c>
      <c r="B41">
        <v>1.6</v>
      </c>
      <c r="C41">
        <v>2.9</v>
      </c>
      <c r="D41">
        <v>3</v>
      </c>
      <c r="E41">
        <v>17</v>
      </c>
      <c r="F41" s="2">
        <f t="shared" si="0"/>
        <v>17.600000000000328</v>
      </c>
      <c r="M41">
        <f t="shared" si="1"/>
        <v>0.35394968755007378</v>
      </c>
      <c r="N41">
        <f t="shared" si="2"/>
        <v>2.7646734828737668E-25</v>
      </c>
    </row>
    <row r="42" spans="1:14" x14ac:dyDescent="0.25">
      <c r="A42">
        <v>0.5</v>
      </c>
      <c r="B42">
        <v>0.9</v>
      </c>
      <c r="C42">
        <v>2.5</v>
      </c>
      <c r="D42">
        <v>2</v>
      </c>
      <c r="E42">
        <v>17</v>
      </c>
      <c r="F42" s="2">
        <f t="shared" si="0"/>
        <v>17.600000000001337</v>
      </c>
      <c r="M42">
        <f t="shared" si="1"/>
        <v>0.35394968755007378</v>
      </c>
      <c r="N42">
        <f t="shared" si="2"/>
        <v>2.7646734828737668E-25</v>
      </c>
    </row>
    <row r="43" spans="1:14" x14ac:dyDescent="0.25">
      <c r="A43">
        <v>0.5</v>
      </c>
      <c r="B43">
        <v>0.9</v>
      </c>
      <c r="C43">
        <v>2.5</v>
      </c>
      <c r="D43">
        <v>3</v>
      </c>
      <c r="E43">
        <v>17</v>
      </c>
      <c r="F43" s="2">
        <f t="shared" si="0"/>
        <v>17.600000000001337</v>
      </c>
    </row>
    <row r="44" spans="1:14" x14ac:dyDescent="0.25">
      <c r="A44">
        <v>0.5</v>
      </c>
      <c r="B44">
        <v>0.9</v>
      </c>
      <c r="C44">
        <v>2.9</v>
      </c>
      <c r="D44">
        <v>2</v>
      </c>
      <c r="E44">
        <v>17</v>
      </c>
      <c r="F44" s="2">
        <f t="shared" si="0"/>
        <v>17.600000000000104</v>
      </c>
    </row>
    <row r="45" spans="1:14" x14ac:dyDescent="0.25">
      <c r="A45">
        <v>0.5</v>
      </c>
      <c r="B45">
        <v>0.9</v>
      </c>
      <c r="C45">
        <v>2.9</v>
      </c>
      <c r="D45">
        <v>3</v>
      </c>
      <c r="E45">
        <v>17</v>
      </c>
      <c r="F45" s="2">
        <f t="shared" si="0"/>
        <v>17.600000000000104</v>
      </c>
    </row>
    <row r="46" spans="1:14" x14ac:dyDescent="0.25">
      <c r="A46">
        <v>0.5</v>
      </c>
      <c r="B46">
        <v>1.6</v>
      </c>
      <c r="C46">
        <v>2.5</v>
      </c>
      <c r="D46">
        <v>2</v>
      </c>
      <c r="E46">
        <v>17</v>
      </c>
      <c r="F46" s="2">
        <f t="shared" si="0"/>
        <v>17.600000000001444</v>
      </c>
    </row>
    <row r="47" spans="1:14" x14ac:dyDescent="0.25">
      <c r="A47">
        <v>0.5</v>
      </c>
      <c r="B47">
        <v>1.6</v>
      </c>
      <c r="C47">
        <v>2.5</v>
      </c>
      <c r="D47">
        <v>3</v>
      </c>
      <c r="E47">
        <v>17</v>
      </c>
      <c r="F47" s="2">
        <f t="shared" si="0"/>
        <v>17.600000000001444</v>
      </c>
    </row>
    <row r="48" spans="1:14" x14ac:dyDescent="0.25">
      <c r="A48">
        <v>0.5</v>
      </c>
      <c r="B48">
        <v>1.6</v>
      </c>
      <c r="C48">
        <v>2.9</v>
      </c>
      <c r="D48">
        <v>2</v>
      </c>
      <c r="E48">
        <v>17</v>
      </c>
      <c r="F48" s="2">
        <f t="shared" si="0"/>
        <v>17.600000000000211</v>
      </c>
    </row>
    <row r="49" spans="1:6" x14ac:dyDescent="0.25">
      <c r="A49">
        <v>0.5</v>
      </c>
      <c r="B49">
        <v>1.6</v>
      </c>
      <c r="C49">
        <v>2.9</v>
      </c>
      <c r="D49">
        <v>3</v>
      </c>
      <c r="E49">
        <v>17</v>
      </c>
      <c r="F49" s="2">
        <f t="shared" si="0"/>
        <v>17.600000000000211</v>
      </c>
    </row>
    <row r="50" spans="1:6" x14ac:dyDescent="0.25">
      <c r="A50">
        <v>0.1</v>
      </c>
      <c r="B50">
        <v>0.9</v>
      </c>
      <c r="C50">
        <v>2.5</v>
      </c>
      <c r="D50">
        <v>2</v>
      </c>
      <c r="E50">
        <v>19</v>
      </c>
      <c r="F50" s="2">
        <f t="shared" si="0"/>
        <v>17.600000000001454</v>
      </c>
    </row>
    <row r="51" spans="1:6" x14ac:dyDescent="0.25">
      <c r="A51">
        <v>0.1</v>
      </c>
      <c r="B51">
        <v>0.9</v>
      </c>
      <c r="C51">
        <v>2.5</v>
      </c>
      <c r="D51">
        <v>3</v>
      </c>
      <c r="E51">
        <v>19</v>
      </c>
      <c r="F51" s="2">
        <f t="shared" si="0"/>
        <v>17.600000000001454</v>
      </c>
    </row>
    <row r="52" spans="1:6" x14ac:dyDescent="0.25">
      <c r="A52">
        <v>0.1</v>
      </c>
      <c r="B52">
        <v>0.9</v>
      </c>
      <c r="C52">
        <v>2.9</v>
      </c>
      <c r="D52">
        <v>2</v>
      </c>
      <c r="E52">
        <v>19</v>
      </c>
      <c r="F52" s="2">
        <f t="shared" si="0"/>
        <v>17.600000000000222</v>
      </c>
    </row>
    <row r="53" spans="1:6" x14ac:dyDescent="0.25">
      <c r="A53">
        <v>0.1</v>
      </c>
      <c r="B53">
        <v>0.9</v>
      </c>
      <c r="C53">
        <v>2.9</v>
      </c>
      <c r="D53">
        <v>3</v>
      </c>
      <c r="E53">
        <v>19</v>
      </c>
      <c r="F53" s="2">
        <f t="shared" si="0"/>
        <v>17.600000000000222</v>
      </c>
    </row>
    <row r="54" spans="1:6" x14ac:dyDescent="0.25">
      <c r="A54">
        <v>0.1</v>
      </c>
      <c r="B54">
        <v>1.6</v>
      </c>
      <c r="C54">
        <v>2.5</v>
      </c>
      <c r="D54">
        <v>2</v>
      </c>
      <c r="E54">
        <v>19</v>
      </c>
      <c r="F54" s="2">
        <f t="shared" si="0"/>
        <v>17.600000000001561</v>
      </c>
    </row>
    <row r="55" spans="1:6" x14ac:dyDescent="0.25">
      <c r="A55">
        <v>0.1</v>
      </c>
      <c r="B55">
        <v>1.6</v>
      </c>
      <c r="C55">
        <v>2.5</v>
      </c>
      <c r="D55">
        <v>3</v>
      </c>
      <c r="E55">
        <v>19</v>
      </c>
      <c r="F55" s="2">
        <f t="shared" si="0"/>
        <v>17.600000000001561</v>
      </c>
    </row>
    <row r="56" spans="1:6" x14ac:dyDescent="0.25">
      <c r="A56">
        <v>0.1</v>
      </c>
      <c r="B56">
        <v>1.6</v>
      </c>
      <c r="C56">
        <v>2.9</v>
      </c>
      <c r="D56">
        <v>2</v>
      </c>
      <c r="E56">
        <v>19</v>
      </c>
      <c r="F56" s="2">
        <f t="shared" si="0"/>
        <v>17.600000000000328</v>
      </c>
    </row>
    <row r="57" spans="1:6" x14ac:dyDescent="0.25">
      <c r="A57">
        <v>0.1</v>
      </c>
      <c r="B57">
        <v>1.6</v>
      </c>
      <c r="C57">
        <v>2.9</v>
      </c>
      <c r="D57">
        <v>3</v>
      </c>
      <c r="E57">
        <v>19</v>
      </c>
      <c r="F57" s="2">
        <f t="shared" si="0"/>
        <v>17.600000000000328</v>
      </c>
    </row>
    <row r="58" spans="1:6" x14ac:dyDescent="0.25">
      <c r="A58">
        <v>0.5</v>
      </c>
      <c r="B58">
        <v>0.9</v>
      </c>
      <c r="C58">
        <v>2.5</v>
      </c>
      <c r="D58">
        <v>2</v>
      </c>
      <c r="E58">
        <v>19</v>
      </c>
      <c r="F58" s="2">
        <f t="shared" si="0"/>
        <v>17.600000000001337</v>
      </c>
    </row>
    <row r="59" spans="1:6" x14ac:dyDescent="0.25">
      <c r="A59">
        <v>0.5</v>
      </c>
      <c r="B59">
        <v>0.9</v>
      </c>
      <c r="C59">
        <v>2.5</v>
      </c>
      <c r="D59">
        <v>3</v>
      </c>
      <c r="E59">
        <v>19</v>
      </c>
      <c r="F59" s="2">
        <f t="shared" si="0"/>
        <v>17.600000000001337</v>
      </c>
    </row>
    <row r="60" spans="1:6" x14ac:dyDescent="0.25">
      <c r="A60">
        <v>0.5</v>
      </c>
      <c r="B60">
        <v>0.9</v>
      </c>
      <c r="C60">
        <v>2.9</v>
      </c>
      <c r="D60">
        <v>2</v>
      </c>
      <c r="E60">
        <v>19</v>
      </c>
      <c r="F60" s="2">
        <f t="shared" si="0"/>
        <v>17.600000000000104</v>
      </c>
    </row>
    <row r="61" spans="1:6" x14ac:dyDescent="0.25">
      <c r="A61">
        <v>0.5</v>
      </c>
      <c r="B61">
        <v>0.9</v>
      </c>
      <c r="C61">
        <v>2.9</v>
      </c>
      <c r="D61">
        <v>3</v>
      </c>
      <c r="E61">
        <v>19</v>
      </c>
      <c r="F61" s="2">
        <f t="shared" si="0"/>
        <v>17.600000000000104</v>
      </c>
    </row>
    <row r="62" spans="1:6" x14ac:dyDescent="0.25">
      <c r="A62">
        <v>0.5</v>
      </c>
      <c r="B62">
        <v>1.6</v>
      </c>
      <c r="C62">
        <v>2.5</v>
      </c>
      <c r="D62">
        <v>2</v>
      </c>
      <c r="E62">
        <v>19</v>
      </c>
      <c r="F62" s="2">
        <f t="shared" si="0"/>
        <v>17.600000000001444</v>
      </c>
    </row>
    <row r="63" spans="1:6" x14ac:dyDescent="0.25">
      <c r="A63">
        <v>0.5</v>
      </c>
      <c r="B63">
        <v>1.6</v>
      </c>
      <c r="C63">
        <v>2.5</v>
      </c>
      <c r="D63">
        <v>3</v>
      </c>
      <c r="E63">
        <v>19</v>
      </c>
      <c r="F63" s="2">
        <f t="shared" si="0"/>
        <v>17.600000000001444</v>
      </c>
    </row>
    <row r="64" spans="1:6" x14ac:dyDescent="0.25">
      <c r="A64">
        <v>0.5</v>
      </c>
      <c r="B64">
        <v>1.6</v>
      </c>
      <c r="C64">
        <v>2.9</v>
      </c>
      <c r="D64">
        <v>2</v>
      </c>
      <c r="E64">
        <v>19</v>
      </c>
      <c r="F64" s="2">
        <f t="shared" si="0"/>
        <v>17.600000000000211</v>
      </c>
    </row>
    <row r="65" spans="1:6" x14ac:dyDescent="0.25">
      <c r="A65">
        <v>0.5</v>
      </c>
      <c r="B65">
        <v>1.6</v>
      </c>
      <c r="C65">
        <v>2.9</v>
      </c>
      <c r="D65">
        <v>3</v>
      </c>
      <c r="E65">
        <v>19</v>
      </c>
      <c r="F65" s="2">
        <f t="shared" si="0"/>
        <v>17.600000000000211</v>
      </c>
    </row>
    <row r="66" spans="1:6" x14ac:dyDescent="0.25">
      <c r="A66">
        <v>0.1</v>
      </c>
      <c r="B66">
        <v>0.9</v>
      </c>
      <c r="C66">
        <v>2.5</v>
      </c>
      <c r="D66">
        <v>2</v>
      </c>
      <c r="E66">
        <v>18</v>
      </c>
      <c r="F66" s="2">
        <f t="shared" si="0"/>
        <v>17.600000000001454</v>
      </c>
    </row>
    <row r="67" spans="1:6" x14ac:dyDescent="0.25">
      <c r="A67">
        <v>0.1</v>
      </c>
      <c r="B67">
        <v>0.9</v>
      </c>
      <c r="C67">
        <v>2.5</v>
      </c>
      <c r="D67">
        <v>3</v>
      </c>
      <c r="E67">
        <v>18</v>
      </c>
      <c r="F67" s="2">
        <f t="shared" ref="F67:F80" si="3">$H$2+A67*$H$3+B67*$H$4+C67*$H$5+$D$2*$H$6</f>
        <v>17.600000000001454</v>
      </c>
    </row>
    <row r="68" spans="1:6" x14ac:dyDescent="0.25">
      <c r="A68">
        <v>0.1</v>
      </c>
      <c r="B68">
        <v>0.9</v>
      </c>
      <c r="C68">
        <v>2.9</v>
      </c>
      <c r="D68">
        <v>2</v>
      </c>
      <c r="E68">
        <v>18</v>
      </c>
      <c r="F68" s="2">
        <f t="shared" si="3"/>
        <v>17.600000000000222</v>
      </c>
    </row>
    <row r="69" spans="1:6" x14ac:dyDescent="0.25">
      <c r="A69">
        <v>0.1</v>
      </c>
      <c r="B69">
        <v>0.9</v>
      </c>
      <c r="C69">
        <v>2.9</v>
      </c>
      <c r="D69">
        <v>3</v>
      </c>
      <c r="E69">
        <v>18</v>
      </c>
      <c r="F69" s="2">
        <f t="shared" si="3"/>
        <v>17.600000000000222</v>
      </c>
    </row>
    <row r="70" spans="1:6" x14ac:dyDescent="0.25">
      <c r="A70">
        <v>0.1</v>
      </c>
      <c r="B70">
        <v>1.6</v>
      </c>
      <c r="C70">
        <v>2.5</v>
      </c>
      <c r="D70">
        <v>2</v>
      </c>
      <c r="E70">
        <v>18</v>
      </c>
      <c r="F70" s="2">
        <f t="shared" si="3"/>
        <v>17.600000000001561</v>
      </c>
    </row>
    <row r="71" spans="1:6" x14ac:dyDescent="0.25">
      <c r="A71">
        <v>0.1</v>
      </c>
      <c r="B71">
        <v>1.6</v>
      </c>
      <c r="C71">
        <v>2.5</v>
      </c>
      <c r="D71">
        <v>3</v>
      </c>
      <c r="E71">
        <v>18</v>
      </c>
      <c r="F71" s="2">
        <f t="shared" si="3"/>
        <v>17.600000000001561</v>
      </c>
    </row>
    <row r="72" spans="1:6" x14ac:dyDescent="0.25">
      <c r="A72">
        <v>0.1</v>
      </c>
      <c r="B72">
        <v>1.6</v>
      </c>
      <c r="C72">
        <v>2.9</v>
      </c>
      <c r="D72">
        <v>2</v>
      </c>
      <c r="E72">
        <v>18</v>
      </c>
      <c r="F72" s="2">
        <f t="shared" si="3"/>
        <v>17.600000000000328</v>
      </c>
    </row>
    <row r="73" spans="1:6" x14ac:dyDescent="0.25">
      <c r="A73">
        <v>0.1</v>
      </c>
      <c r="B73">
        <v>1.6</v>
      </c>
      <c r="C73">
        <v>2.9</v>
      </c>
      <c r="D73">
        <v>3</v>
      </c>
      <c r="E73">
        <v>18</v>
      </c>
      <c r="F73" s="2">
        <f t="shared" si="3"/>
        <v>17.600000000000328</v>
      </c>
    </row>
    <row r="74" spans="1:6" x14ac:dyDescent="0.25">
      <c r="A74">
        <v>0.5</v>
      </c>
      <c r="B74">
        <v>0.9</v>
      </c>
      <c r="C74">
        <v>2.5</v>
      </c>
      <c r="D74">
        <v>2</v>
      </c>
      <c r="E74">
        <v>18</v>
      </c>
      <c r="F74" s="2">
        <f t="shared" si="3"/>
        <v>17.600000000001337</v>
      </c>
    </row>
    <row r="75" spans="1:6" x14ac:dyDescent="0.25">
      <c r="A75">
        <v>0.5</v>
      </c>
      <c r="B75">
        <v>0.9</v>
      </c>
      <c r="C75">
        <v>2.5</v>
      </c>
      <c r="D75">
        <v>3</v>
      </c>
      <c r="E75">
        <v>18</v>
      </c>
      <c r="F75" s="2">
        <f t="shared" si="3"/>
        <v>17.600000000001337</v>
      </c>
    </row>
    <row r="76" spans="1:6" x14ac:dyDescent="0.25">
      <c r="A76">
        <v>0.5</v>
      </c>
      <c r="B76">
        <v>0.9</v>
      </c>
      <c r="C76">
        <v>2.9</v>
      </c>
      <c r="D76">
        <v>2</v>
      </c>
      <c r="E76">
        <v>18</v>
      </c>
      <c r="F76" s="2">
        <f t="shared" si="3"/>
        <v>17.600000000000104</v>
      </c>
    </row>
    <row r="77" spans="1:6" x14ac:dyDescent="0.25">
      <c r="A77">
        <v>0.5</v>
      </c>
      <c r="B77">
        <v>0.9</v>
      </c>
      <c r="C77">
        <v>2.9</v>
      </c>
      <c r="D77">
        <v>3</v>
      </c>
      <c r="E77">
        <v>18</v>
      </c>
      <c r="F77" s="2">
        <f t="shared" si="3"/>
        <v>17.600000000000104</v>
      </c>
    </row>
    <row r="78" spans="1:6" x14ac:dyDescent="0.25">
      <c r="A78">
        <v>0.5</v>
      </c>
      <c r="B78">
        <v>1.6</v>
      </c>
      <c r="C78">
        <v>2.5</v>
      </c>
      <c r="D78">
        <v>2</v>
      </c>
      <c r="E78">
        <v>18</v>
      </c>
      <c r="F78" s="2">
        <f t="shared" si="3"/>
        <v>17.600000000001444</v>
      </c>
    </row>
    <row r="79" spans="1:6" x14ac:dyDescent="0.25">
      <c r="A79">
        <v>0.5</v>
      </c>
      <c r="B79">
        <v>1.6</v>
      </c>
      <c r="C79">
        <v>2.5</v>
      </c>
      <c r="D79">
        <v>3</v>
      </c>
      <c r="E79">
        <v>18</v>
      </c>
      <c r="F79" s="2">
        <f t="shared" si="3"/>
        <v>17.600000000001444</v>
      </c>
    </row>
    <row r="80" spans="1:6" x14ac:dyDescent="0.25">
      <c r="A80">
        <v>0.5</v>
      </c>
      <c r="B80">
        <v>1.6</v>
      </c>
      <c r="C80">
        <v>2.9</v>
      </c>
      <c r="D80">
        <v>2</v>
      </c>
      <c r="E80">
        <v>18</v>
      </c>
      <c r="F80" s="2">
        <f t="shared" si="3"/>
        <v>17.600000000000211</v>
      </c>
    </row>
    <row r="329" spans="8:13" x14ac:dyDescent="0.25">
      <c r="H329" t="s">
        <v>7</v>
      </c>
      <c r="I329" t="s">
        <v>8</v>
      </c>
      <c r="J329" t="s">
        <v>9</v>
      </c>
      <c r="K329" t="s">
        <v>10</v>
      </c>
      <c r="L329" t="s">
        <v>11</v>
      </c>
      <c r="M329" t="s">
        <v>12</v>
      </c>
    </row>
    <row r="330" spans="8:13" x14ac:dyDescent="0.25">
      <c r="H330">
        <v>324</v>
      </c>
      <c r="I330">
        <f>SUM(A2:A325)</f>
        <v>23.500000000000004</v>
      </c>
      <c r="J330">
        <f>SUM(B2:B325)</f>
        <v>98.399999999999991</v>
      </c>
      <c r="K330">
        <f t="shared" ref="K330:M330" si="4">SUM(C2:C325)</f>
        <v>213.10000000000014</v>
      </c>
      <c r="L330">
        <f t="shared" si="4"/>
        <v>197</v>
      </c>
      <c r="M330">
        <f t="shared" si="4"/>
        <v>1390</v>
      </c>
    </row>
    <row r="331" spans="8:13" x14ac:dyDescent="0.25">
      <c r="H331">
        <f>I330</f>
        <v>23.500000000000004</v>
      </c>
      <c r="I331">
        <f>SUMPRODUCT(A3:A325,A3:A325)</f>
        <v>10.139999999999993</v>
      </c>
      <c r="J331">
        <f>SUMPRODUCT(A3:A325,B3:B325)</f>
        <v>29.11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Курбатова Софья Андреевна</dc:creator>
  <cp:lastModifiedBy>Курбатова Софья Андреевна</cp:lastModifiedBy>
  <dcterms:created xsi:type="dcterms:W3CDTF">2021-12-06T13:09:27Z</dcterms:created>
  <dcterms:modified xsi:type="dcterms:W3CDTF">2021-12-13T06:47:08Z</dcterms:modified>
</cp:coreProperties>
</file>