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5A6219A8-6E9B-4EB0-A676-33CF4451725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<sst xmlns="http://schemas.openxmlformats.org/spreadsheetml/2006/main" count="137" uniqueCount="65">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</sst>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6-4496-A8E6-4625476E349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6-4496-A8E6-4625476E349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96-4496-A8E6-4625476E349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96-4496-A8E6-4625476E349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96-4496-A8E6-4625476E349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96-4496-A8E6-4625476E349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96-4496-A8E6-4625476E349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96-4496-A8E6-4625476E349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96-4496-A8E6-4625476E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C-4AF1-A5EF-8ABB4FDFF259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C-4AF1-A5EF-8ABB4FDFF259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C-4AF1-A5EF-8ABB4FDFF259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C-4AF1-A5EF-8ABB4FDFF259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C-4AF1-A5EF-8ABB4FDFF259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9C-4AF1-A5EF-8ABB4FDFF259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9C-4AF1-A5EF-8ABB4FDFF259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9C-4AF1-A5EF-8ABB4FDFF259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9C-4AF1-A5EF-8ABB4FD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0.34456058846302767</v>
      </c>
      <c r="I7" s="5">
        <v>0.1021997737914425</v>
      </c>
      <c r="J7" s="5">
        <f t="shared" ref="J7:J30" si="4">I7</f>
        <v>0.1021997737914425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0.55504398712368397</v>
      </c>
      <c r="I8" s="5">
        <v>0.2966090064081976</v>
      </c>
      <c r="J8" s="5">
        <f t="shared" si="4"/>
        <v>0.2966090064081976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0.80024511992208114</v>
      </c>
      <c r="I9" s="5">
        <v>0.53438828865666521</v>
      </c>
      <c r="J9" s="5">
        <f t="shared" si="4"/>
        <v>0.53438828865666521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0.87731634548917981</v>
      </c>
      <c r="I10" s="5">
        <v>0.66778075286319516</v>
      </c>
      <c r="J10" s="5">
        <f t="shared" si="4"/>
        <v>0.66778075286319516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0.8550819489570507</v>
      </c>
      <c r="I11" s="5">
        <v>0.7611630129732162</v>
      </c>
      <c r="J11" s="5">
        <f t="shared" si="4"/>
        <v>0.7611630129732162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0.98440709680481087</v>
      </c>
      <c r="I12" s="5">
        <v>0.89016381868616445</v>
      </c>
      <c r="J12" s="5">
        <f t="shared" si="4"/>
        <v>0.89016381868616445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0.97261363283983082</v>
      </c>
      <c r="I13" s="5">
        <v>0.90426391842913234</v>
      </c>
      <c r="J13" s="5">
        <f t="shared" si="4"/>
        <v>0.90426391842913234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0.99954696022740119</v>
      </c>
      <c r="I14" s="5">
        <v>0.92972572859056946</v>
      </c>
      <c r="J14" s="5">
        <f t="shared" si="4"/>
        <v>0.92972572859056946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0.99196826681147221</v>
      </c>
      <c r="I15" s="5">
        <v>0.93014712223130858</v>
      </c>
      <c r="J15" s="5">
        <f t="shared" si="4"/>
        <v>0.93014712223130858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0.93767830418721143</v>
      </c>
      <c r="J16" s="5">
        <f t="shared" si="4"/>
        <v>0.93767830418721143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0.97727734415085343</v>
      </c>
      <c r="I17" s="5">
        <v>0.93767830418721143</v>
      </c>
      <c r="J17" s="5">
        <f t="shared" si="4"/>
        <v>0.93767830418721143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0.98671016160901759</v>
      </c>
      <c r="I18" s="5">
        <v>0.95948024355558026</v>
      </c>
      <c r="J18" s="5">
        <f t="shared" si="4"/>
        <v>0.95948024355558026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0.98255141577621208</v>
      </c>
      <c r="I19" s="5">
        <v>0.97240332661717621</v>
      </c>
      <c r="J19" s="5">
        <f t="shared" si="4"/>
        <v>0.97240332661717621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0.98967169656865339</v>
      </c>
      <c r="J20" s="5">
        <f t="shared" si="4"/>
        <v>0.98967169656865339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0.98967169656865339</v>
      </c>
      <c r="I21" s="5">
        <v>0.98967169656865339</v>
      </c>
      <c r="J21" s="5">
        <f t="shared" si="4"/>
        <v>0.98967169656865339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0.1021997737914425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2.9022471910112362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0.2966090064081976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1.8016590093735461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0.53438828865666521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1.2496171174369279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0.66778075286319516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1.1398396999458771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0.7611630129732162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1.1694785525758169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0.89016381868616445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1.015839893115156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0.90426391842913234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1.028157498759509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0.92972572859056946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1.0004532451106609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0.93014712223130858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1.008096764238583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0.93767830418721143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0.93767830418721143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1.023250979862723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0.95948024355558026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1.013468837058809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0.97240332661717621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1.0177584439283549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0.98967169656865339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0.98967169656865339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1.0104360905410921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0.98967169656865339</v>
      </c>
      <c r="D17" s="13">
        <f t="shared" si="1"/>
        <v>63.214739956367815</v>
      </c>
      <c r="E17" s="13">
        <f t="shared" si="2"/>
        <v>63.214739956367815</v>
      </c>
      <c r="F17" s="13"/>
      <c r="G17" s="13">
        <f t="shared" si="3"/>
        <v>6120.5347399563689</v>
      </c>
      <c r="H17" s="14">
        <f t="shared" si="4"/>
        <v>63.214739956368248</v>
      </c>
      <c r="I17" s="13">
        <v>5155.9000000000005</v>
      </c>
      <c r="J17" s="13">
        <f t="shared" si="5"/>
        <v>118.70933765116408</v>
      </c>
      <c r="K17" s="13">
        <f t="shared" si="6"/>
        <v>117.48327159176866</v>
      </c>
      <c r="L17" s="13">
        <f t="shared" si="7"/>
        <v>1.2260660593954213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0.98967169656865339</v>
      </c>
      <c r="D18" s="13">
        <f t="shared" si="1"/>
        <v>47.755550316037308</v>
      </c>
      <c r="E18" s="13">
        <f t="shared" si="2"/>
        <v>47.755550316037308</v>
      </c>
      <c r="F18" s="13"/>
      <c r="G18" s="13">
        <f t="shared" si="3"/>
        <v>4623.7555503160374</v>
      </c>
      <c r="H18" s="14">
        <f t="shared" si="4"/>
        <v>47.755550316037443</v>
      </c>
      <c r="I18" s="13">
        <v>5079.55</v>
      </c>
      <c r="J18" s="13">
        <f t="shared" si="5"/>
        <v>91.026873449735447</v>
      </c>
      <c r="K18" s="13">
        <f t="shared" si="6"/>
        <v>90.08672028033979</v>
      </c>
      <c r="L18" s="13">
        <f t="shared" si="7"/>
        <v>0.94015316939565707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0.97240332661717621</v>
      </c>
      <c r="D19" s="13">
        <f t="shared" si="1"/>
        <v>46.346303193006811</v>
      </c>
      <c r="E19" s="13">
        <f t="shared" si="2"/>
        <v>46.346303193006811</v>
      </c>
      <c r="F19" s="13"/>
      <c r="G19" s="13">
        <f t="shared" si="3"/>
        <v>1679.4163031930068</v>
      </c>
      <c r="H19" s="14">
        <f t="shared" si="4"/>
        <v>46.346303193006861</v>
      </c>
      <c r="I19" s="13">
        <v>5040.5958333333338</v>
      </c>
      <c r="J19" s="13">
        <f t="shared" si="5"/>
        <v>33.317813185637085</v>
      </c>
      <c r="K19" s="13">
        <f t="shared" si="6"/>
        <v>32.398352377323114</v>
      </c>
      <c r="L19" s="13">
        <f t="shared" si="7"/>
        <v>0.91946080831397126</v>
      </c>
      <c r="M19" s="13">
        <f t="shared" ref="M19:M31" si="9">SUM(G8:G19)/SUM(I8:I19)*100</f>
        <v>106.61673749093445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0.95948024355558026</v>
      </c>
      <c r="D20" s="13">
        <f t="shared" si="1"/>
        <v>296.92576733521037</v>
      </c>
      <c r="E20" s="13">
        <f t="shared" si="2"/>
        <v>296.92576733521037</v>
      </c>
      <c r="F20" s="13"/>
      <c r="G20" s="13">
        <f t="shared" si="3"/>
        <v>7327.9257673352104</v>
      </c>
      <c r="H20" s="14">
        <f t="shared" si="4"/>
        <v>296.92576733521037</v>
      </c>
      <c r="I20" s="13">
        <v>5040.5958333333338</v>
      </c>
      <c r="J20" s="13">
        <f t="shared" si="5"/>
        <v>145.37816578896926</v>
      </c>
      <c r="K20" s="13">
        <f t="shared" si="6"/>
        <v>139.48747791886376</v>
      </c>
      <c r="L20" s="13">
        <f t="shared" si="7"/>
        <v>5.890687870105495</v>
      </c>
      <c r="M20" s="13">
        <f t="shared" si="9"/>
        <v>115.45584127938366</v>
      </c>
      <c r="N20" s="18">
        <f t="shared" ref="N20:N31" si="10">J20/J8</f>
        <v>3.5735360353842083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0.93767830418721143</v>
      </c>
      <c r="D21" s="13">
        <f t="shared" si="1"/>
        <v>174.00630707890753</v>
      </c>
      <c r="E21" s="13">
        <f t="shared" si="2"/>
        <v>174.00630707890753</v>
      </c>
      <c r="F21" s="13"/>
      <c r="G21" s="13">
        <f t="shared" si="3"/>
        <v>2792.0663070789074</v>
      </c>
      <c r="H21" s="14">
        <f t="shared" si="4"/>
        <v>174.00630707890741</v>
      </c>
      <c r="I21" s="13">
        <v>5040.5958333333338</v>
      </c>
      <c r="J21" s="13">
        <f t="shared" si="5"/>
        <v>55.391592569573675</v>
      </c>
      <c r="K21" s="13">
        <f t="shared" si="6"/>
        <v>51.9394945868668</v>
      </c>
      <c r="L21" s="13">
        <f t="shared" si="7"/>
        <v>3.4520979827068743</v>
      </c>
      <c r="M21" s="13">
        <f t="shared" si="9"/>
        <v>116.40655985047424</v>
      </c>
      <c r="N21" s="18">
        <f t="shared" si="10"/>
        <v>1.1468488184745462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0.93767830418721143</v>
      </c>
      <c r="D22" s="13">
        <f t="shared" si="1"/>
        <v>89.163228167256207</v>
      </c>
      <c r="E22" s="13">
        <f t="shared" si="2"/>
        <v>89.163228167256207</v>
      </c>
      <c r="F22" s="13"/>
      <c r="G22" s="13">
        <f t="shared" si="3"/>
        <v>1430.6932281672562</v>
      </c>
      <c r="H22" s="14">
        <f t="shared" si="4"/>
        <v>89.163228167256193</v>
      </c>
      <c r="I22" s="13">
        <v>5005.4375</v>
      </c>
      <c r="J22" s="13">
        <f t="shared" si="5"/>
        <v>28.582780789236828</v>
      </c>
      <c r="K22" s="13">
        <f t="shared" si="6"/>
        <v>26.801453419406396</v>
      </c>
      <c r="L22" s="13">
        <f t="shared" si="7"/>
        <v>1.7813273698304322</v>
      </c>
      <c r="M22" s="13">
        <f t="shared" si="9"/>
        <v>110.46073386199606</v>
      </c>
      <c r="N22" s="18">
        <f t="shared" si="10"/>
        <v>0.27696563949449216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0.93014712223130858</v>
      </c>
      <c r="D23" s="13">
        <f t="shared" si="1"/>
        <v>473.06499287994109</v>
      </c>
      <c r="E23" s="13">
        <f t="shared" si="2"/>
        <v>473.06499287994109</v>
      </c>
      <c r="F23" s="13"/>
      <c r="G23" s="13">
        <f t="shared" si="3"/>
        <v>6772.3049928799419</v>
      </c>
      <c r="H23" s="14">
        <f t="shared" si="4"/>
        <v>473.0649928799412</v>
      </c>
      <c r="I23" s="13">
        <v>4973.020833333333</v>
      </c>
      <c r="J23" s="13">
        <f t="shared" si="5"/>
        <v>136.1809093476204</v>
      </c>
      <c r="K23" s="13">
        <f t="shared" si="6"/>
        <v>126.66828093253181</v>
      </c>
      <c r="L23" s="13">
        <f t="shared" si="7"/>
        <v>9.5126284150885851</v>
      </c>
      <c r="M23" s="13">
        <f t="shared" si="9"/>
        <v>110.66169167075365</v>
      </c>
      <c r="N23" s="18">
        <f t="shared" si="10"/>
        <v>1.0308437681843532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0.92972572859056946</v>
      </c>
      <c r="D24" s="13">
        <f t="shared" si="1"/>
        <v>343.31172186178799</v>
      </c>
      <c r="E24" s="13">
        <f t="shared" si="2"/>
        <v>343.31172186178799</v>
      </c>
      <c r="F24" s="19">
        <v>0</v>
      </c>
      <c r="G24" s="13">
        <f t="shared" si="3"/>
        <v>4885.3117218617881</v>
      </c>
      <c r="H24" s="14">
        <f t="shared" si="4"/>
        <v>343.3117218617881</v>
      </c>
      <c r="I24" s="13">
        <v>4940.4366666666656</v>
      </c>
      <c r="J24" s="13">
        <f t="shared" si="5"/>
        <v>98.884209058344823</v>
      </c>
      <c r="K24" s="13">
        <f t="shared" si="6"/>
        <v>91.935193312871817</v>
      </c>
      <c r="L24" s="13">
        <f t="shared" si="7"/>
        <v>6.9490157454730053</v>
      </c>
      <c r="M24" s="13">
        <f t="shared" si="9"/>
        <v>108.6132757110102</v>
      </c>
      <c r="N24" s="18">
        <f t="shared" si="10"/>
        <v>0.80145242225247837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0.90426391842913234</v>
      </c>
      <c r="D25" s="13">
        <f t="shared" si="1"/>
        <v>390.56120422061139</v>
      </c>
      <c r="E25" s="13">
        <f t="shared" si="2"/>
        <v>390.56120422061139</v>
      </c>
      <c r="F25" s="19">
        <v>0</v>
      </c>
      <c r="G25" s="13">
        <f t="shared" si="3"/>
        <v>4079.5612042206112</v>
      </c>
      <c r="H25" s="14">
        <f t="shared" si="4"/>
        <v>390.56120422061122</v>
      </c>
      <c r="I25" s="13">
        <v>4909.1833333333334</v>
      </c>
      <c r="J25" s="13">
        <f t="shared" si="5"/>
        <v>83.100608130081611</v>
      </c>
      <c r="K25" s="13">
        <f t="shared" si="6"/>
        <v>75.144881531551405</v>
      </c>
      <c r="L25" s="13">
        <f t="shared" si="7"/>
        <v>7.9557265985302053</v>
      </c>
      <c r="M25" s="13">
        <f t="shared" si="9"/>
        <v>111.02383217329528</v>
      </c>
      <c r="N25" s="18">
        <f t="shared" si="10"/>
        <v>1.4501302221191237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0.89016381868616445</v>
      </c>
      <c r="D26" s="13">
        <f t="shared" si="1"/>
        <v>511.16865298960761</v>
      </c>
      <c r="E26" s="13">
        <f t="shared" si="2"/>
        <v>511.16865298960761</v>
      </c>
      <c r="F26" s="19">
        <v>0</v>
      </c>
      <c r="G26" s="13">
        <f t="shared" si="3"/>
        <v>4653.9186529896078</v>
      </c>
      <c r="H26" s="14">
        <f t="shared" si="4"/>
        <v>511.16865298960784</v>
      </c>
      <c r="I26" s="13">
        <v>4864.166666666667</v>
      </c>
      <c r="J26" s="13">
        <f t="shared" si="5"/>
        <v>95.677614932114594</v>
      </c>
      <c r="K26" s="13">
        <f t="shared" si="6"/>
        <v>85.168751070755519</v>
      </c>
      <c r="L26" s="13">
        <f t="shared" si="7"/>
        <v>10.508863861359075</v>
      </c>
      <c r="M26" s="13">
        <f t="shared" si="9"/>
        <v>104.30689838615368</v>
      </c>
      <c r="N26" s="18">
        <f t="shared" si="10"/>
        <v>0.54967545063975487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0.7611630129732162</v>
      </c>
      <c r="D27" s="13">
        <f t="shared" si="1"/>
        <v>2229.7137418473662</v>
      </c>
      <c r="E27" s="13">
        <f t="shared" si="2"/>
        <v>2229.7137418473662</v>
      </c>
      <c r="F27" s="19">
        <v>0</v>
      </c>
      <c r="G27" s="13">
        <f t="shared" si="3"/>
        <v>9335.7137418473667</v>
      </c>
      <c r="H27" s="14">
        <f t="shared" si="4"/>
        <v>2229.7137418473667</v>
      </c>
      <c r="I27" s="13">
        <v>4828.1075000000001</v>
      </c>
      <c r="J27" s="13">
        <f t="shared" si="5"/>
        <v>193.36176217798311</v>
      </c>
      <c r="K27" s="13">
        <f t="shared" si="6"/>
        <v>147.17982149320412</v>
      </c>
      <c r="L27" s="13">
        <f t="shared" si="7"/>
        <v>46.181940684778994</v>
      </c>
      <c r="M27" s="13">
        <f t="shared" si="9"/>
        <v>104.39185480136453</v>
      </c>
      <c r="N27" s="18">
        <f t="shared" si="10"/>
        <v>1.0434159326239121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0.66778075286319516</v>
      </c>
      <c r="D28" s="13">
        <f t="shared" si="1"/>
        <v>4314.7957141073721</v>
      </c>
      <c r="E28" s="13">
        <f t="shared" si="2"/>
        <v>4314.7957141073721</v>
      </c>
      <c r="F28" s="19">
        <v>0</v>
      </c>
      <c r="G28" s="13">
        <f t="shared" si="3"/>
        <v>12987.795714107371</v>
      </c>
      <c r="H28" s="14">
        <f t="shared" si="4"/>
        <v>4314.7957141073712</v>
      </c>
      <c r="I28" s="13">
        <v>4792.87</v>
      </c>
      <c r="J28" s="13">
        <f t="shared" si="5"/>
        <v>270.98159795920543</v>
      </c>
      <c r="K28" s="13">
        <f t="shared" si="6"/>
        <v>180.95629549726991</v>
      </c>
      <c r="L28" s="13">
        <f t="shared" si="7"/>
        <v>90.025302461935524</v>
      </c>
      <c r="M28" s="13">
        <f t="shared" si="9"/>
        <v>111.76216493714557</v>
      </c>
      <c r="N28" s="18">
        <f t="shared" si="10"/>
        <v>1.5658951695428132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0.53438828865666521</v>
      </c>
      <c r="D29" s="13">
        <f t="shared" si="1"/>
        <v>6058.1384317165994</v>
      </c>
      <c r="E29" s="13">
        <f t="shared" si="2"/>
        <v>6058.1384317165994</v>
      </c>
      <c r="F29" s="13">
        <f>ROUND(+I29*J29/100,0)-D29-B29</f>
        <v>2908.8615682834006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129.05770295113507</v>
      </c>
      <c r="N29" s="18">
        <f t="shared" si="10"/>
        <v>2.8220189466848984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0.2966090064081976</v>
      </c>
      <c r="D30" s="13">
        <f t="shared" si="1"/>
        <v>5999.7477330077345</v>
      </c>
      <c r="E30" s="13">
        <f t="shared" si="2"/>
        <v>5999.7477330077345</v>
      </c>
      <c r="F30" s="13">
        <f>ROUND(+I30*J30/100,0)-D30-B30</f>
        <v>7289.2522669922655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148.84484004576413</v>
      </c>
      <c r="N30" s="18">
        <f t="shared" si="10"/>
        <v>3.6802318623520032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0.1021997737914425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173.75983567799759</v>
      </c>
      <c r="N31" s="18">
        <f t="shared" si="10"/>
        <v>10.054681504259545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47022.027923953472</v>
      </c>
      <c r="I33" s="13"/>
      <c r="J33" s="22">
        <f>SUM(G20:G31)/SUM(I20:I31)</f>
        <v>1.7375983567799758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50548.680018249979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