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6D1D1AFC-6160-41DE-8E7D-20DB0C08EA8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l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<sst xmlns="http://schemas.openxmlformats.org/spreadsheetml/2006/main" count="256" uniqueCount="70">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</sst>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5A9-A41A-1E7C4D1A604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B-45A9-A41A-1E7C4D1A604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B-45A9-A41A-1E7C4D1A604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B-45A9-A41A-1E7C4D1A604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B-45A9-A41A-1E7C4D1A604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B-45A9-A41A-1E7C4D1A604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B-45A9-A41A-1E7C4D1A604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B-45A9-A41A-1E7C4D1A604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B-45A9-A41A-1E7C4D1A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3-4AE8-BDF2-F7BF2A316F9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3-4AE8-BDF2-F7BF2A316F9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3-4AE8-BDF2-F7BF2A316F9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3-4AE8-BDF2-F7BF2A316F9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43-4AE8-BDF2-F7BF2A316F9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43-4AE8-BDF2-F7BF2A316F9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43-4AE8-BDF2-F7BF2A316F9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43-4AE8-BDF2-F7BF2A316F9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43-4AE8-BDF2-F7BF2A31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6.0911324061466328E-4</c:v>
                </c:pt>
                <c:pt idx="1">
                  <c:v>6.0911324061466328E-4</c:v>
                </c:pt>
                <c:pt idx="2">
                  <c:v>1.2729997242649E-2</c:v>
                </c:pt>
                <c:pt idx="3">
                  <c:v>1.520566997365033E-2</c:v>
                </c:pt>
                <c:pt idx="4">
                  <c:v>2.8924298624005921E-2</c:v>
                </c:pt>
                <c:pt idx="5">
                  <c:v>5.8413435400655141E-2</c:v>
                </c:pt>
                <c:pt idx="6">
                  <c:v>0.46122977046425878</c:v>
                </c:pt>
                <c:pt idx="7">
                  <c:v>0.46344856466085571</c:v>
                </c:pt>
                <c:pt idx="8">
                  <c:v>0.46677675679199349</c:v>
                </c:pt>
                <c:pt idx="9">
                  <c:v>0.61164856917572741</c:v>
                </c:pt>
                <c:pt idx="10">
                  <c:v>0.61229581894963392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6-4070-B5BD-36C19C4A122F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2.777563163156167E-4</c:v>
                </c:pt>
                <c:pt idx="1">
                  <c:v>2.777563163156167E-4</c:v>
                </c:pt>
                <c:pt idx="2">
                  <c:v>1.3738717398800849E-2</c:v>
                </c:pt>
                <c:pt idx="3">
                  <c:v>1.429773513156863E-2</c:v>
                </c:pt>
                <c:pt idx="4">
                  <c:v>2.6710406609804161E-2</c:v>
                </c:pt>
                <c:pt idx="5">
                  <c:v>6.5658051133134956E-2</c:v>
                </c:pt>
                <c:pt idx="6">
                  <c:v>0.60572065431705469</c:v>
                </c:pt>
                <c:pt idx="7">
                  <c:v>0.60681729652707983</c:v>
                </c:pt>
                <c:pt idx="8">
                  <c:v>0.61146755773543482</c:v>
                </c:pt>
                <c:pt idx="9">
                  <c:v>0.61162070258276646</c:v>
                </c:pt>
                <c:pt idx="10">
                  <c:v>0.61228403009973043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6-4070-B5BD-36C19C4A122F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6.3796164527642218E-6</c:v>
                </c:pt>
                <c:pt idx="1">
                  <c:v>6.3796164527642218E-6</c:v>
                </c:pt>
                <c:pt idx="2">
                  <c:v>2.6777802098832538E-3</c:v>
                </c:pt>
                <c:pt idx="3">
                  <c:v>2.685136218440009E-3</c:v>
                </c:pt>
                <c:pt idx="4">
                  <c:v>8.1332386906371283E-3</c:v>
                </c:pt>
                <c:pt idx="5">
                  <c:v>1.045595423957023E-2</c:v>
                </c:pt>
                <c:pt idx="6">
                  <c:v>0.47700858341167951</c:v>
                </c:pt>
                <c:pt idx="7">
                  <c:v>0.47700858341167951</c:v>
                </c:pt>
                <c:pt idx="8">
                  <c:v>0.47700858341167951</c:v>
                </c:pt>
                <c:pt idx="9">
                  <c:v>0.47700858341167951</c:v>
                </c:pt>
                <c:pt idx="10">
                  <c:v>0.47700858341167951</c:v>
                </c:pt>
                <c:pt idx="11">
                  <c:v>0.47779079264881008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6-4070-B5BD-36C19C4A122F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2.3489656795751519E-6</c:v>
                </c:pt>
                <c:pt idx="1">
                  <c:v>2.3489656795751519E-6</c:v>
                </c:pt>
                <c:pt idx="2">
                  <c:v>9.859548543448744E-4</c:v>
                </c:pt>
                <c:pt idx="3">
                  <c:v>9.859548543448744E-4</c:v>
                </c:pt>
                <c:pt idx="4">
                  <c:v>2.704644315724666E-3</c:v>
                </c:pt>
                <c:pt idx="5">
                  <c:v>3.2430019186763981E-3</c:v>
                </c:pt>
                <c:pt idx="6">
                  <c:v>0.24382761011824139</c:v>
                </c:pt>
                <c:pt idx="7">
                  <c:v>0.24382761011824139</c:v>
                </c:pt>
                <c:pt idx="8">
                  <c:v>0.24382761011824139</c:v>
                </c:pt>
                <c:pt idx="9">
                  <c:v>0.24382761011824139</c:v>
                </c:pt>
                <c:pt idx="10">
                  <c:v>0.24382761011824139</c:v>
                </c:pt>
                <c:pt idx="11">
                  <c:v>0.24382761011824139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6-4070-B5BD-36C19C4A122F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6.8792123823413248E-7</c:v>
                </c:pt>
                <c:pt idx="1">
                  <c:v>6.8792123823413248E-7</c:v>
                </c:pt>
                <c:pt idx="2">
                  <c:v>5.2847263501578173E-5</c:v>
                </c:pt>
                <c:pt idx="3">
                  <c:v>2.5893481910024829E-4</c:v>
                </c:pt>
                <c:pt idx="4">
                  <c:v>2.160178994941679E-3</c:v>
                </c:pt>
                <c:pt idx="5">
                  <c:v>9.260933730916748E-3</c:v>
                </c:pt>
                <c:pt idx="6">
                  <c:v>0.14778406038535091</c:v>
                </c:pt>
                <c:pt idx="7">
                  <c:v>0.15924618465051191</c:v>
                </c:pt>
                <c:pt idx="8">
                  <c:v>0.16115104331858021</c:v>
                </c:pt>
                <c:pt idx="9">
                  <c:v>0.37112964496143608</c:v>
                </c:pt>
                <c:pt idx="10">
                  <c:v>0.37208457383036903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6-4070-B5BD-36C19C4A122F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8.404240724199709E-7</c:v>
                </c:pt>
                <c:pt idx="1">
                  <c:v>8.404240724199709E-7</c:v>
                </c:pt>
                <c:pt idx="2">
                  <c:v>1.027513822122933E-4</c:v>
                </c:pt>
                <c:pt idx="3">
                  <c:v>2.5931089341288909E-4</c:v>
                </c:pt>
                <c:pt idx="4">
                  <c:v>2.5848942889081039E-3</c:v>
                </c:pt>
                <c:pt idx="5">
                  <c:v>1.5197640223860911E-2</c:v>
                </c:pt>
                <c:pt idx="6">
                  <c:v>0.36285239152211562</c:v>
                </c:pt>
                <c:pt idx="7">
                  <c:v>0.36399668760438658</c:v>
                </c:pt>
                <c:pt idx="8">
                  <c:v>0.36980205742263839</c:v>
                </c:pt>
                <c:pt idx="9">
                  <c:v>0.37094488310466373</c:v>
                </c:pt>
                <c:pt idx="10">
                  <c:v>0.37205841215364538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6-4070-B5BD-36C19C4A122F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2.329271781781131E-7</c:v>
                </c:pt>
                <c:pt idx="1">
                  <c:v>2.329271781781131E-7</c:v>
                </c:pt>
                <c:pt idx="2">
                  <c:v>5.9773560712087219E-5</c:v>
                </c:pt>
                <c:pt idx="3">
                  <c:v>1.195471214241744E-4</c:v>
                </c:pt>
                <c:pt idx="4">
                  <c:v>1.344937080492932E-3</c:v>
                </c:pt>
                <c:pt idx="5">
                  <c:v>4.8487715363722409E-3</c:v>
                </c:pt>
                <c:pt idx="6">
                  <c:v>0.23383257277780961</c:v>
                </c:pt>
                <c:pt idx="7">
                  <c:v>0.23383257277780961</c:v>
                </c:pt>
                <c:pt idx="8">
                  <c:v>0.23383257277780961</c:v>
                </c:pt>
                <c:pt idx="9">
                  <c:v>0.23383257277780961</c:v>
                </c:pt>
                <c:pt idx="10">
                  <c:v>0.23383257277780961</c:v>
                </c:pt>
                <c:pt idx="11">
                  <c:v>0.23414535972532571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56-4070-B5BD-36C19C4A122F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9.6891958057973659E-8</c:v>
                </c:pt>
                <c:pt idx="1">
                  <c:v>9.6891958057973659E-8</c:v>
                </c:pt>
                <c:pt idx="2">
                  <c:v>2.4864326193238969E-5</c:v>
                </c:pt>
                <c:pt idx="3">
                  <c:v>2.4864326193238969E-5</c:v>
                </c:pt>
                <c:pt idx="4">
                  <c:v>5.8996264876685185E-4</c:v>
                </c:pt>
                <c:pt idx="5">
                  <c:v>1.2487542732231699E-3</c:v>
                </c:pt>
                <c:pt idx="6">
                  <c:v>0.13323659673311439</c:v>
                </c:pt>
                <c:pt idx="7">
                  <c:v>0.13323659673311439</c:v>
                </c:pt>
                <c:pt idx="8">
                  <c:v>0.13323659673311439</c:v>
                </c:pt>
                <c:pt idx="9">
                  <c:v>0.13323659673311439</c:v>
                </c:pt>
                <c:pt idx="10">
                  <c:v>0.13323659673311439</c:v>
                </c:pt>
                <c:pt idx="11">
                  <c:v>0.13323659673311439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56-4070-B5BD-36C19C4A122F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56-4070-B5BD-36C19C4A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7.895953513103696</c:v>
                </c:pt>
                <c:pt idx="6">
                  <c:v>1.0048106049060179</c:v>
                </c:pt>
                <c:pt idx="7">
                  <c:v>1.007181362474546</c:v>
                </c:pt>
                <c:pt idx="8">
                  <c:v>1.310366380235793</c:v>
                </c:pt>
                <c:pt idx="9">
                  <c:v>1.001058205326596</c:v>
                </c:pt>
                <c:pt idx="10">
                  <c:v>1.00132411517711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1-489C-BAE1-6B6135B0B61A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9.2253827803818567</c:v>
                </c:pt>
                <c:pt idx="6">
                  <c:v>1.0018104751789609</c:v>
                </c:pt>
                <c:pt idx="7">
                  <c:v>1.007663362984162</c:v>
                </c:pt>
                <c:pt idx="8">
                  <c:v>1.0002504545750539</c:v>
                </c:pt>
                <c:pt idx="9">
                  <c:v>1.0010845406543021</c:v>
                </c:pt>
                <c:pt idx="10">
                  <c:v>1.00134339456236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1-489C-BAE1-6B6135B0B61A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45.620760428202288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1.0016398221422691</c:v>
                </c:pt>
                <c:pt idx="11">
                  <c:v>1.961159405916389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1-489C-BAE1-6B6135B0B61A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75.185774240231552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3.9290254914548548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1-489C-BAE1-6B6135B0B61A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8.3425589592311731</c:v>
                </c:pt>
                <c:pt idx="4">
                  <c:v>4.28711405517892</c:v>
                </c:pt>
                <c:pt idx="5">
                  <c:v>15.957792667491811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2.3029925051601952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1-489C-BAE1-6B6135B0B61A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9.968321249012444</c:v>
                </c:pt>
                <c:pt idx="4">
                  <c:v>5.8794049292749264</c:v>
                </c:pt>
                <c:pt idx="5">
                  <c:v>23.875574508759769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1-489C-BAE1-6B6135B0B61A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48.225116614332947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4.1363311302191024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41-489C-BAE1-6B6135B0B61A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106.6956082474227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7.2726622604382039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41-489C-BAE1-6B6135B0B61A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7.895953513103696</c:v>
                </c:pt>
                <c:pt idx="6">
                  <c:v>1.0048106049060179</c:v>
                </c:pt>
                <c:pt idx="7">
                  <c:v>1.007181362474546</c:v>
                </c:pt>
                <c:pt idx="8">
                  <c:v>1.310366380235793</c:v>
                </c:pt>
                <c:pt idx="9">
                  <c:v>1.001058205326596</c:v>
                </c:pt>
                <c:pt idx="10">
                  <c:v>1.00132411517711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41-489C-BAE1-6B6135B0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2.329271781781131E-7</v>
      </c>
      <c r="G7" s="5">
        <v>8.404240724199709E-7</v>
      </c>
      <c r="H7" s="4">
        <f t="shared" ref="H7:H29" si="3">+I7/I8</f>
        <v>0.10889842341413682</v>
      </c>
      <c r="I7" s="5">
        <v>4.90571992299857E-2</v>
      </c>
      <c r="J7" s="5">
        <f t="shared" ref="J7:J30" si="4">I7</f>
        <v>4.90571992299857E-2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0.10889842341413682</v>
      </c>
      <c r="T7" s="5">
        <v>4.90571992299857E-2</v>
      </c>
      <c r="U7" s="5">
        <f t="shared" ref="U7:U30" si="9">T7</f>
        <v>4.90571992299857E-2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3.8968262121786448E-3</v>
      </c>
      <c r="D8" s="4">
        <f t="shared" si="2"/>
        <v>8.1791996791204385E-3</v>
      </c>
      <c r="E8" s="5">
        <v>0.21010680837184739</v>
      </c>
      <c r="F8" s="5">
        <v>2.329271781781131E-7</v>
      </c>
      <c r="G8" s="5">
        <v>8.404240724199709E-7</v>
      </c>
      <c r="H8" s="4">
        <f t="shared" si="3"/>
        <v>0.80834778378020689</v>
      </c>
      <c r="I8" s="5">
        <v>0.45048585362363719</v>
      </c>
      <c r="J8" s="5">
        <f t="shared" si="4"/>
        <v>0.45048585362363719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0.80834778378020689</v>
      </c>
      <c r="T8" s="5">
        <v>0.45048585362363719</v>
      </c>
      <c r="U8" s="5">
        <f t="shared" si="9"/>
        <v>0.45048585362363719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0.50000000000000022</v>
      </c>
      <c r="D9" s="4">
        <f t="shared" si="2"/>
        <v>0.39624784311967526</v>
      </c>
      <c r="E9" s="5">
        <v>0.392812469250159</v>
      </c>
      <c r="F9" s="5">
        <v>5.9773560712087219E-5</v>
      </c>
      <c r="G9" s="5">
        <v>1.027513822122933E-4</v>
      </c>
      <c r="H9" s="4">
        <f t="shared" si="3"/>
        <v>0.73559380981113509</v>
      </c>
      <c r="I9" s="5">
        <v>0.55729212433410491</v>
      </c>
      <c r="J9" s="5">
        <f t="shared" si="4"/>
        <v>0.55729212433410491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0.73559380981113509</v>
      </c>
      <c r="T9" s="5">
        <v>0.55729212433410491</v>
      </c>
      <c r="U9" s="5">
        <f t="shared" si="9"/>
        <v>0.55729212433410491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8.8886776309535065E-2</v>
      </c>
      <c r="D10" s="4">
        <f t="shared" si="2"/>
        <v>0.10031779424234238</v>
      </c>
      <c r="E10" s="5">
        <v>0.40052891049582579</v>
      </c>
      <c r="F10" s="5">
        <v>1.195471214241744E-4</v>
      </c>
      <c r="G10" s="5">
        <v>2.5931089341288909E-4</v>
      </c>
      <c r="H10" s="4">
        <f t="shared" si="3"/>
        <v>0.91513304535292617</v>
      </c>
      <c r="I10" s="5">
        <v>0.757608502003559</v>
      </c>
      <c r="J10" s="5">
        <f t="shared" si="4"/>
        <v>0.757608502003559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0.91513304535292617</v>
      </c>
      <c r="T10" s="5">
        <v>0.757608502003559</v>
      </c>
      <c r="U10" s="5">
        <f t="shared" si="9"/>
        <v>0.757608502003559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0.27737687173011011</v>
      </c>
      <c r="D11" s="4">
        <f t="shared" si="2"/>
        <v>0.17008524026313737</v>
      </c>
      <c r="E11" s="5">
        <v>0.40252191331582338</v>
      </c>
      <c r="F11" s="5">
        <v>1.344937080492932E-3</v>
      </c>
      <c r="G11" s="5">
        <v>2.5848942889081039E-3</v>
      </c>
      <c r="H11" s="4">
        <f t="shared" si="3"/>
        <v>0.96736151913877844</v>
      </c>
      <c r="I11" s="5">
        <v>0.82786705807501804</v>
      </c>
      <c r="J11" s="5">
        <f t="shared" si="4"/>
        <v>0.82786705807501804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0.96736151913877844</v>
      </c>
      <c r="T11" s="5">
        <v>0.82786705807501804</v>
      </c>
      <c r="U11" s="5">
        <f t="shared" si="9"/>
        <v>0.82786705807501804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2.0736082568700125E-2</v>
      </c>
      <c r="D12" s="4">
        <f t="shared" si="2"/>
        <v>4.1883808895702493E-2</v>
      </c>
      <c r="E12" s="5">
        <v>0.62235941547398277</v>
      </c>
      <c r="F12" s="5">
        <v>4.8487715363722409E-3</v>
      </c>
      <c r="G12" s="5">
        <v>1.5197640223860911E-2</v>
      </c>
      <c r="H12" s="4">
        <f t="shared" si="3"/>
        <v>0.90660404049259191</v>
      </c>
      <c r="I12" s="5">
        <v>0.85579903861800355</v>
      </c>
      <c r="J12" s="5">
        <f t="shared" si="4"/>
        <v>0.85579903861800355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0.90660404049259191</v>
      </c>
      <c r="T12" s="5">
        <v>0.85579903861800355</v>
      </c>
      <c r="U12" s="5">
        <f t="shared" si="9"/>
        <v>0.85579903861800355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0.99685630083668608</v>
      </c>
      <c r="E13" s="5">
        <v>0.62235941547398277</v>
      </c>
      <c r="F13" s="5">
        <v>0.23383257277780961</v>
      </c>
      <c r="G13" s="5">
        <v>0.36285239152211562</v>
      </c>
      <c r="H13" s="4">
        <f t="shared" si="3"/>
        <v>0.94622738713317001</v>
      </c>
      <c r="I13" s="5">
        <v>0.94396120069464495</v>
      </c>
      <c r="J13" s="5">
        <f t="shared" si="4"/>
        <v>0.94396120069464495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0.94622738713317001</v>
      </c>
      <c r="T13" s="5">
        <v>0.94396120069464495</v>
      </c>
      <c r="U13" s="5">
        <f t="shared" si="9"/>
        <v>0.94396120069464495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0.98430141287284134</v>
      </c>
      <c r="E14" s="5">
        <v>0.99869869157281788</v>
      </c>
      <c r="F14" s="5">
        <v>0.23383257277780961</v>
      </c>
      <c r="G14" s="5">
        <v>0.36399668760438658</v>
      </c>
      <c r="H14" s="4">
        <f t="shared" si="3"/>
        <v>0.99857530527645644</v>
      </c>
      <c r="I14" s="5">
        <v>0.997605029753587</v>
      </c>
      <c r="J14" s="5">
        <f t="shared" si="4"/>
        <v>0.997605029753587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0.99857530527645644</v>
      </c>
      <c r="T14" s="5">
        <v>0.997605029753587</v>
      </c>
      <c r="U14" s="5">
        <f t="shared" si="9"/>
        <v>0.997605029753587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0.99691914962551753</v>
      </c>
      <c r="E15" s="5">
        <v>1</v>
      </c>
      <c r="F15" s="5">
        <v>0.23383257277780961</v>
      </c>
      <c r="G15" s="5">
        <v>0.36980205742263839</v>
      </c>
      <c r="H15" s="4">
        <f t="shared" si="3"/>
        <v>0.99913231844105455</v>
      </c>
      <c r="I15" s="5">
        <v>0.9990283401584813</v>
      </c>
      <c r="J15" s="5">
        <f t="shared" si="4"/>
        <v>0.9990283401584813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0.99913231844105455</v>
      </c>
      <c r="T15" s="5">
        <v>0.9990283401584813</v>
      </c>
      <c r="U15" s="5">
        <f t="shared" si="9"/>
        <v>0.9990283401584813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0.99700711229041683</v>
      </c>
      <c r="E16" s="5">
        <v>1</v>
      </c>
      <c r="F16" s="5">
        <v>0.23383257277780961</v>
      </c>
      <c r="G16" s="5">
        <v>0.37094488310466373</v>
      </c>
      <c r="H16" s="4">
        <f t="shared" si="3"/>
        <v>0.99989593141903821</v>
      </c>
      <c r="I16" s="5">
        <v>0.99989593141903821</v>
      </c>
      <c r="J16" s="5">
        <f t="shared" si="4"/>
        <v>0.99989593141903821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0.99989593141903821</v>
      </c>
      <c r="T16" s="5">
        <v>0.99989593141903821</v>
      </c>
      <c r="U16" s="5">
        <f t="shared" si="9"/>
        <v>0.99989593141903821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0.99866413347724237</v>
      </c>
      <c r="D17" s="4">
        <f t="shared" si="2"/>
        <v>0.99908595566350489</v>
      </c>
      <c r="E17" s="5">
        <v>1</v>
      </c>
      <c r="F17" s="5">
        <v>0.23383257277780961</v>
      </c>
      <c r="G17" s="5">
        <v>0.37205841215364538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0.24176014166134463</v>
      </c>
      <c r="D18" s="4">
        <f t="shared" si="2"/>
        <v>0.38938299523432113</v>
      </c>
      <c r="E18" s="5">
        <v>1</v>
      </c>
      <c r="F18" s="5">
        <v>0.23414535972532571</v>
      </c>
      <c r="G18" s="5">
        <v>0.37239880116877128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20.5078031212485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19.817986781314609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47.870967741935509</v>
      </c>
      <c r="F50" s="4">
        <v>1</v>
      </c>
      <c r="G50" s="4">
        <v>25.73436657681939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212.39121649484531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34166</v>
      </c>
      <c r="L70" s="11">
        <v>34166</v>
      </c>
      <c r="M70" s="11">
        <v>34166</v>
      </c>
      <c r="N70" s="11">
        <v>34166</v>
      </c>
      <c r="O70" s="11">
        <v>34166</v>
      </c>
      <c r="P70" s="11">
        <v>34166</v>
      </c>
      <c r="Q70" s="11">
        <v>34166</v>
      </c>
      <c r="R70" s="11">
        <v>34166</v>
      </c>
      <c r="S70" s="11">
        <v>34166</v>
      </c>
      <c r="T70" s="11">
        <v>34166</v>
      </c>
      <c r="U70" s="11">
        <v>34166</v>
      </c>
      <c r="V70" s="11">
        <v>34166</v>
      </c>
      <c r="W70" s="11">
        <v>34166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58380.419999999991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1484.0000000000009</v>
      </c>
      <c r="G80" s="11">
        <v>1484.0000000000009</v>
      </c>
      <c r="H80" s="11">
        <v>38189.800000000003</v>
      </c>
      <c r="I80" s="11">
        <v>38189.800000000003</v>
      </c>
      <c r="J80" s="11">
        <v>38189.800000000003</v>
      </c>
      <c r="K80" s="11">
        <v>38189.800000000003</v>
      </c>
      <c r="L80" s="11">
        <v>38189.800000000003</v>
      </c>
      <c r="M80" s="11">
        <v>38189.800000000003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206019.48</v>
      </c>
      <c r="I84" s="11">
        <v>206019.48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34166</v>
      </c>
      <c r="L129" s="11">
        <v>34166</v>
      </c>
      <c r="M129" s="11">
        <v>34166</v>
      </c>
      <c r="N129" s="11">
        <v>34166</v>
      </c>
      <c r="O129" s="11">
        <v>34166</v>
      </c>
      <c r="P129" s="11">
        <v>34166</v>
      </c>
      <c r="Q129" s="11">
        <v>34166</v>
      </c>
      <c r="R129" s="11">
        <v>34166</v>
      </c>
      <c r="S129" s="11">
        <v>34166</v>
      </c>
      <c r="T129" s="11">
        <v>34166</v>
      </c>
      <c r="U129" s="11">
        <v>34166</v>
      </c>
      <c r="V129" s="11">
        <v>34166</v>
      </c>
      <c r="W129" s="11">
        <v>34166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58380.419999999991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1484.0000000000009</v>
      </c>
      <c r="G139" s="11">
        <v>1484.0000000000009</v>
      </c>
      <c r="H139" s="11">
        <v>38189.800000000003</v>
      </c>
      <c r="I139" s="11">
        <v>38189.800000000003</v>
      </c>
      <c r="J139" s="11">
        <v>38189.800000000003</v>
      </c>
      <c r="K139" s="11">
        <v>38189.800000000003</v>
      </c>
      <c r="L139" s="11">
        <v>38189.800000000003</v>
      </c>
      <c r="M139" s="11">
        <v>38189.800000000003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206019.48</v>
      </c>
      <c r="I143" s="11">
        <v>206019.48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8.1027333256432965E-2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4.90571992299857E-2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9.1828693992844688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0.64351320671645362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0.45048585362363719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1.1882168319900801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1.237091286777009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0.55729212433410491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1.3594459152079481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0.757608502003559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1.092737285663578</v>
      </c>
    </row>
    <row r="6" spans="1:27" x14ac:dyDescent="0.35">
      <c r="A6">
        <f t="shared" si="0"/>
        <v>5</v>
      </c>
      <c r="B6" s="51">
        <v>0.82786705807501804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0.82786705807501804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1.0337396931917231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0.85579903861800355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1.1030173651737341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0.94396120069464495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1.0568284258076139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0.997605029753587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1.0014267273745061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0.9990283401584813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1.0008684350840531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0.99989593141903821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1.000104079412359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6.0911324061466328E-4</v>
      </c>
      <c r="C56" s="51">
        <v>2.777563163156167E-4</v>
      </c>
      <c r="D56" s="51">
        <v>6.3796164527642218E-6</v>
      </c>
      <c r="E56" s="51">
        <v>2.3489656795751519E-6</v>
      </c>
      <c r="F56" s="51">
        <v>6.8792123823413248E-7</v>
      </c>
      <c r="G56" s="51">
        <v>8.404240724199709E-7</v>
      </c>
      <c r="H56" s="51">
        <v>2.329271781781131E-7</v>
      </c>
      <c r="I56" s="51">
        <v>9.6891958057973659E-8</v>
      </c>
      <c r="J56" s="51">
        <v>4.90571992299857E-2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6.0911324061466328E-4</v>
      </c>
      <c r="C57" s="51">
        <v>2.777563163156167E-4</v>
      </c>
      <c r="D57" s="51">
        <v>6.3796164527642218E-6</v>
      </c>
      <c r="E57" s="51">
        <v>2.3489656795751519E-6</v>
      </c>
      <c r="F57" s="51">
        <v>6.8792123823413248E-7</v>
      </c>
      <c r="G57" s="51">
        <v>8.404240724199709E-7</v>
      </c>
      <c r="H57" s="51">
        <v>2.329271781781131E-7</v>
      </c>
      <c r="I57" s="51">
        <v>9.6891958057973659E-8</v>
      </c>
      <c r="J57" s="51">
        <v>0.45048585362363719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20.899229230024631</v>
      </c>
    </row>
    <row r="58" spans="1:22" x14ac:dyDescent="0.35">
      <c r="A58">
        <f t="shared" si="2"/>
        <v>3</v>
      </c>
      <c r="B58" s="51">
        <v>1.2729997242649E-2</v>
      </c>
      <c r="C58" s="51">
        <v>1.3738717398800849E-2</v>
      </c>
      <c r="D58" s="51">
        <v>2.6777802098832538E-3</v>
      </c>
      <c r="E58" s="51">
        <v>9.859548543448744E-4</v>
      </c>
      <c r="F58" s="51">
        <v>5.2847263501578173E-5</v>
      </c>
      <c r="G58" s="51">
        <v>1.027513822122933E-4</v>
      </c>
      <c r="H58" s="51">
        <v>5.9773560712087219E-5</v>
      </c>
      <c r="I58" s="51">
        <v>2.4864326193238969E-5</v>
      </c>
      <c r="J58" s="51">
        <v>0.55729212433410491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1.19447551195904</v>
      </c>
    </row>
    <row r="59" spans="1:22" x14ac:dyDescent="0.35">
      <c r="A59">
        <f t="shared" si="2"/>
        <v>4</v>
      </c>
      <c r="B59" s="51">
        <v>1.520566997365033E-2</v>
      </c>
      <c r="C59" s="51">
        <v>1.429773513156863E-2</v>
      </c>
      <c r="D59" s="51">
        <v>2.685136218440009E-3</v>
      </c>
      <c r="E59" s="51">
        <v>9.859548543448744E-4</v>
      </c>
      <c r="F59" s="51">
        <v>2.5893481910024829E-4</v>
      </c>
      <c r="G59" s="51">
        <v>2.5931089341288909E-4</v>
      </c>
      <c r="H59" s="51">
        <v>1.195471214241744E-4</v>
      </c>
      <c r="I59" s="51">
        <v>2.4864326193238969E-5</v>
      </c>
      <c r="J59" s="51">
        <v>0.757608502003559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8.3425589592311731</v>
      </c>
      <c r="S59" s="11">
        <v>9.968321249012444</v>
      </c>
      <c r="T59" s="11">
        <v>11.250267379679141</v>
      </c>
      <c r="U59" s="11">
        <v>23.72727272727273</v>
      </c>
      <c r="V59" s="11">
        <v>1.9022048140021699</v>
      </c>
    </row>
    <row r="60" spans="1:22" x14ac:dyDescent="0.35">
      <c r="A60">
        <f t="shared" si="2"/>
        <v>5</v>
      </c>
      <c r="B60" s="51">
        <v>2.8924298624005921E-2</v>
      </c>
      <c r="C60" s="51">
        <v>2.6710406609804161E-2</v>
      </c>
      <c r="D60" s="51">
        <v>8.1332386906371283E-3</v>
      </c>
      <c r="E60" s="51">
        <v>2.704644315724666E-3</v>
      </c>
      <c r="F60" s="51">
        <v>2.160178994941679E-3</v>
      </c>
      <c r="G60" s="51">
        <v>2.5848942889081039E-3</v>
      </c>
      <c r="H60" s="51">
        <v>1.344937080492932E-3</v>
      </c>
      <c r="I60" s="51">
        <v>5.8996264876685185E-4</v>
      </c>
      <c r="J60" s="51">
        <v>0.82786705807501804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2.0195281538192429</v>
      </c>
    </row>
    <row r="61" spans="1:22" x14ac:dyDescent="0.35">
      <c r="A61">
        <f t="shared" si="2"/>
        <v>6</v>
      </c>
      <c r="B61" s="51">
        <v>5.8413435400655141E-2</v>
      </c>
      <c r="C61" s="51">
        <v>6.5658051133134956E-2</v>
      </c>
      <c r="D61" s="51">
        <v>1.045595423957023E-2</v>
      </c>
      <c r="E61" s="51">
        <v>3.2430019186763981E-3</v>
      </c>
      <c r="F61" s="51">
        <v>9.260933730916748E-3</v>
      </c>
      <c r="G61" s="51">
        <v>1.5197640223860911E-2</v>
      </c>
      <c r="H61" s="51">
        <v>4.8487715363722409E-3</v>
      </c>
      <c r="I61" s="51">
        <v>1.2487542732231699E-3</v>
      </c>
      <c r="J61" s="51">
        <v>0.85579903861800355</v>
      </c>
      <c r="M61">
        <f t="shared" si="3"/>
        <v>6</v>
      </c>
      <c r="N61" s="11">
        <v>7.895953513103696</v>
      </c>
      <c r="O61" s="11">
        <v>9.2253827803818567</v>
      </c>
      <c r="P61" s="11">
        <v>45.620760428202288</v>
      </c>
      <c r="Q61" s="11">
        <v>75.185774240231552</v>
      </c>
      <c r="R61" s="11">
        <v>15.957792667491811</v>
      </c>
      <c r="S61" s="11">
        <v>23.875574508759769</v>
      </c>
      <c r="T61" s="11">
        <v>48.225116614332947</v>
      </c>
      <c r="U61" s="11">
        <v>106.6956082474227</v>
      </c>
      <c r="V61" s="11">
        <v>7.895953513103696</v>
      </c>
    </row>
    <row r="62" spans="1:22" x14ac:dyDescent="0.35">
      <c r="A62">
        <f t="shared" si="2"/>
        <v>7</v>
      </c>
      <c r="B62" s="51">
        <v>0.46122977046425878</v>
      </c>
      <c r="C62" s="51">
        <v>0.60572065431705469</v>
      </c>
      <c r="D62" s="51">
        <v>0.47700858341167951</v>
      </c>
      <c r="E62" s="51">
        <v>0.24382761011824139</v>
      </c>
      <c r="F62" s="51">
        <v>0.14778406038535091</v>
      </c>
      <c r="G62" s="51">
        <v>0.36285239152211562</v>
      </c>
      <c r="H62" s="51">
        <v>0.23383257277780961</v>
      </c>
      <c r="I62" s="51">
        <v>0.13323659673311439</v>
      </c>
      <c r="J62" s="51">
        <v>0.94396120069464495</v>
      </c>
      <c r="M62">
        <f t="shared" si="3"/>
        <v>7</v>
      </c>
      <c r="N62" s="11">
        <v>1.0048106049060179</v>
      </c>
      <c r="O62" s="11">
        <v>1.0018104751789609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1.0048106049060179</v>
      </c>
    </row>
    <row r="63" spans="1:22" x14ac:dyDescent="0.35">
      <c r="A63">
        <f t="shared" si="2"/>
        <v>8</v>
      </c>
      <c r="B63" s="51">
        <v>0.46344856466085571</v>
      </c>
      <c r="C63" s="51">
        <v>0.60681729652707983</v>
      </c>
      <c r="D63" s="51">
        <v>0.47700858341167951</v>
      </c>
      <c r="E63" s="51">
        <v>0.24382761011824139</v>
      </c>
      <c r="F63" s="51">
        <v>0.15924618465051191</v>
      </c>
      <c r="G63" s="51">
        <v>0.36399668760438658</v>
      </c>
      <c r="H63" s="51">
        <v>0.23383257277780961</v>
      </c>
      <c r="I63" s="51">
        <v>0.13323659673311439</v>
      </c>
      <c r="J63" s="51">
        <v>0.997605029753587</v>
      </c>
      <c r="M63">
        <f t="shared" si="3"/>
        <v>8</v>
      </c>
      <c r="N63" s="11">
        <v>1.007181362474546</v>
      </c>
      <c r="O63" s="11">
        <v>1.007663362984162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1.007181362474546</v>
      </c>
    </row>
    <row r="64" spans="1:22" x14ac:dyDescent="0.35">
      <c r="A64">
        <f t="shared" si="2"/>
        <v>9</v>
      </c>
      <c r="B64" s="51">
        <v>0.46677675679199349</v>
      </c>
      <c r="C64" s="51">
        <v>0.61146755773543482</v>
      </c>
      <c r="D64" s="51">
        <v>0.47700858341167951</v>
      </c>
      <c r="E64" s="51">
        <v>0.24382761011824139</v>
      </c>
      <c r="F64" s="51">
        <v>0.16115104331858021</v>
      </c>
      <c r="G64" s="51">
        <v>0.36980205742263839</v>
      </c>
      <c r="H64" s="51">
        <v>0.23383257277780961</v>
      </c>
      <c r="I64" s="51">
        <v>0.13323659673311439</v>
      </c>
      <c r="J64" s="51">
        <v>0.9990283401584813</v>
      </c>
      <c r="M64">
        <f t="shared" si="3"/>
        <v>9</v>
      </c>
      <c r="N64" s="11">
        <v>1.310366380235793</v>
      </c>
      <c r="O64" s="11">
        <v>1.0002504545750539</v>
      </c>
      <c r="P64" s="11">
        <v>1</v>
      </c>
      <c r="Q64" s="11">
        <v>1</v>
      </c>
      <c r="R64" s="11">
        <v>2.3029925051601952</v>
      </c>
      <c r="S64" s="11">
        <v>1.0030903713462009</v>
      </c>
      <c r="T64" s="11">
        <v>1</v>
      </c>
      <c r="U64" s="11">
        <v>1</v>
      </c>
      <c r="V64" s="11">
        <v>1.310366380235793</v>
      </c>
    </row>
    <row r="65" spans="1:22" x14ac:dyDescent="0.35">
      <c r="A65">
        <f t="shared" si="2"/>
        <v>10</v>
      </c>
      <c r="B65" s="51">
        <v>0.61164856917572741</v>
      </c>
      <c r="C65" s="51">
        <v>0.61162070258276646</v>
      </c>
      <c r="D65" s="51">
        <v>0.47700858341167951</v>
      </c>
      <c r="E65" s="51">
        <v>0.24382761011824139</v>
      </c>
      <c r="F65" s="51">
        <v>0.37112964496143608</v>
      </c>
      <c r="G65" s="51">
        <v>0.37094488310466373</v>
      </c>
      <c r="H65" s="51">
        <v>0.23383257277780961</v>
      </c>
      <c r="I65" s="51">
        <v>0.13323659673311439</v>
      </c>
      <c r="J65" s="51">
        <v>0.99989593141903821</v>
      </c>
      <c r="M65">
        <f t="shared" si="3"/>
        <v>10</v>
      </c>
      <c r="N65" s="11">
        <v>1.001058205326596</v>
      </c>
      <c r="O65" s="11">
        <v>1.0010845406543021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1.001058205326596</v>
      </c>
    </row>
    <row r="66" spans="1:22" x14ac:dyDescent="0.35">
      <c r="A66">
        <f t="shared" si="2"/>
        <v>11</v>
      </c>
      <c r="B66" s="51">
        <v>0.61229581894963392</v>
      </c>
      <c r="C66" s="51">
        <v>0.61228403009973043</v>
      </c>
      <c r="D66" s="51">
        <v>0.47700858341167951</v>
      </c>
      <c r="E66" s="51">
        <v>0.24382761011824139</v>
      </c>
      <c r="F66" s="51">
        <v>0.37208457383036903</v>
      </c>
      <c r="G66" s="51">
        <v>0.37205841215364538</v>
      </c>
      <c r="H66" s="51">
        <v>0.23383257277780961</v>
      </c>
      <c r="I66" s="51">
        <v>0.13323659673311439</v>
      </c>
      <c r="J66" s="51">
        <v>1</v>
      </c>
      <c r="M66">
        <f t="shared" si="3"/>
        <v>11</v>
      </c>
      <c r="N66" s="11">
        <v>1.00132411517711</v>
      </c>
      <c r="O66" s="11">
        <v>1.00134339456236</v>
      </c>
      <c r="P66" s="11">
        <v>1.0016398221422691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1.00132411517711</v>
      </c>
    </row>
    <row r="67" spans="1:22" x14ac:dyDescent="0.35">
      <c r="A67">
        <f t="shared" si="2"/>
        <v>12</v>
      </c>
      <c r="B67" s="51">
        <v>0.61310656913638606</v>
      </c>
      <c r="C67" s="51">
        <v>0.61310656913638606</v>
      </c>
      <c r="D67" s="51">
        <v>0.47779079264881008</v>
      </c>
      <c r="E67" s="51">
        <v>0.24382761011824139</v>
      </c>
      <c r="F67" s="51">
        <v>0.37239880116877128</v>
      </c>
      <c r="G67" s="51">
        <v>0.37239880116877128</v>
      </c>
      <c r="H67" s="51">
        <v>0.23414535972532571</v>
      </c>
      <c r="I67" s="51">
        <v>0.13323659673311439</v>
      </c>
      <c r="J67" s="51">
        <v>1</v>
      </c>
      <c r="M67">
        <f t="shared" si="3"/>
        <v>12</v>
      </c>
      <c r="N67" s="11">
        <v>1.564016183065124</v>
      </c>
      <c r="O67" s="11">
        <v>1.564016183065124</v>
      </c>
      <c r="P67" s="11">
        <v>1.961159405916389</v>
      </c>
      <c r="Q67" s="11">
        <v>3.9290254914548548</v>
      </c>
      <c r="R67" s="11">
        <v>2.5681655651095512</v>
      </c>
      <c r="S67" s="11">
        <v>2.5681655651095512</v>
      </c>
      <c r="T67" s="11">
        <v>4.1363311302191024</v>
      </c>
      <c r="U67" s="11">
        <v>7.2726622604382039</v>
      </c>
      <c r="V67" s="11">
        <v>1.564016183065124</v>
      </c>
    </row>
    <row r="68" spans="1:22" x14ac:dyDescent="0.35">
      <c r="A68">
        <f t="shared" si="2"/>
        <v>13</v>
      </c>
      <c r="B68" s="51">
        <v>0.95890859607284451</v>
      </c>
      <c r="C68" s="51">
        <v>0.95890859607284451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1.0174643010466899</v>
      </c>
      <c r="O68" s="11">
        <v>1.0174643010466899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1.0174643010466899</v>
      </c>
    </row>
    <row r="69" spans="1:22" x14ac:dyDescent="0.35">
      <c r="A69">
        <f t="shared" si="2"/>
        <v>14</v>
      </c>
      <c r="B69" s="51">
        <v>0.97565526447091899</v>
      </c>
      <c r="C69" s="51">
        <v>0.97565526447091899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1.000052197591687</v>
      </c>
      <c r="O69" s="11">
        <v>1.000052197591687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1.000052197591687</v>
      </c>
    </row>
    <row r="70" spans="1:22" x14ac:dyDescent="0.35">
      <c r="A70">
        <f t="shared" si="2"/>
        <v>15</v>
      </c>
      <c r="B70" s="51">
        <v>0.97570619132604075</v>
      </c>
      <c r="C70" s="51">
        <v>0.97570619132604075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1.0248986927519059</v>
      </c>
      <c r="O70" s="11">
        <v>1.0248986927519059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1.0248986927519059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34166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37960.57</v>
      </c>
      <c r="L10" s="17">
        <f t="shared" si="6"/>
        <v>0</v>
      </c>
      <c r="M10" s="12">
        <v>29592.067500000001</v>
      </c>
      <c r="N10" s="12">
        <f t="shared" si="7"/>
        <v>128.27954653726036</v>
      </c>
      <c r="O10" s="12">
        <f t="shared" si="8"/>
        <v>12.82292965842958</v>
      </c>
      <c r="P10" s="12">
        <f t="shared" si="9"/>
        <v>115.45661687883077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58380.419999999991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75686.62999999999</v>
      </c>
      <c r="L19" s="17">
        <f t="shared" si="6"/>
        <v>0</v>
      </c>
      <c r="M19" s="12">
        <v>25974.005833333329</v>
      </c>
      <c r="N19" s="12">
        <f t="shared" si="7"/>
        <v>291.39375145157146</v>
      </c>
      <c r="O19" s="12">
        <f t="shared" si="8"/>
        <v>66.628960165206195</v>
      </c>
      <c r="P19" s="12">
        <f t="shared" si="9"/>
        <v>224.76479128636527</v>
      </c>
      <c r="Q19" s="12">
        <f t="shared" ref="Q19:Q31" si="10">SUM(K8:K19)/SUM(M8:M19)*100</f>
        <v>67.952832899127813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38189.800000000003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42654.420000000006</v>
      </c>
      <c r="L20" s="17">
        <f t="shared" si="6"/>
        <v>0</v>
      </c>
      <c r="M20" s="12">
        <v>25374.62833333333</v>
      </c>
      <c r="N20" s="12">
        <f t="shared" si="7"/>
        <v>168.09869858849169</v>
      </c>
      <c r="O20" s="12">
        <f t="shared" si="8"/>
        <v>17.594819287008281</v>
      </c>
      <c r="P20" s="12">
        <f t="shared" si="9"/>
        <v>150.50387930148341</v>
      </c>
      <c r="Q20" s="12">
        <f t="shared" si="10"/>
        <v>79.839599755777954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82.577245744103294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0.99989593141903821</v>
      </c>
      <c r="D22" s="12">
        <f t="shared" si="1"/>
        <v>0.10064479175073804</v>
      </c>
      <c r="E22" s="12">
        <v>2535.11</v>
      </c>
      <c r="F22" s="12">
        <f>'Completion Factors'!U16</f>
        <v>0.99989593141903821</v>
      </c>
      <c r="G22" s="12">
        <f t="shared" si="2"/>
        <v>0.26385275906433664</v>
      </c>
      <c r="H22" s="12">
        <f t="shared" si="3"/>
        <v>0.36449755081507468</v>
      </c>
      <c r="I22" s="12">
        <f t="shared" si="4"/>
        <v>0.36449755081507468</v>
      </c>
      <c r="J22" s="12"/>
      <c r="K22" s="12">
        <f t="shared" si="5"/>
        <v>3502.4744975508152</v>
      </c>
      <c r="L22" s="17">
        <f t="shared" si="6"/>
        <v>0.36449755081503099</v>
      </c>
      <c r="M22" s="12">
        <v>24313.241666666669</v>
      </c>
      <c r="N22" s="12">
        <f t="shared" si="7"/>
        <v>14.405625319607998</v>
      </c>
      <c r="O22" s="12">
        <f t="shared" si="8"/>
        <v>10.426869583070131</v>
      </c>
      <c r="P22" s="12">
        <f t="shared" si="9"/>
        <v>3.9787557365378667</v>
      </c>
      <c r="Q22" s="12">
        <f t="shared" si="10"/>
        <v>73.321472457547003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0.9990283401584813</v>
      </c>
      <c r="D23" s="12">
        <f t="shared" si="1"/>
        <v>1.7448531594289811</v>
      </c>
      <c r="E23" s="12">
        <v>520.85</v>
      </c>
      <c r="F23" s="12">
        <f>'Completion Factors'!U15</f>
        <v>0.9990283401584813</v>
      </c>
      <c r="G23" s="12">
        <f t="shared" si="2"/>
        <v>0.50658125311515323</v>
      </c>
      <c r="H23" s="12">
        <f t="shared" si="3"/>
        <v>2.2514344125441346</v>
      </c>
      <c r="I23" s="12">
        <f t="shared" si="4"/>
        <v>2.2514344125441346</v>
      </c>
      <c r="J23" s="12"/>
      <c r="K23" s="12">
        <f t="shared" si="5"/>
        <v>2317.1014344125442</v>
      </c>
      <c r="L23" s="17">
        <f t="shared" si="6"/>
        <v>2.2514344125443131</v>
      </c>
      <c r="M23" s="12">
        <v>24142.316666666669</v>
      </c>
      <c r="N23" s="12">
        <f t="shared" si="7"/>
        <v>9.5976764218811255</v>
      </c>
      <c r="O23" s="12">
        <f t="shared" si="8"/>
        <v>2.1574151610691876</v>
      </c>
      <c r="P23" s="12">
        <f t="shared" si="9"/>
        <v>7.4402612608119378</v>
      </c>
      <c r="Q23" s="12">
        <f t="shared" si="10"/>
        <v>73.805054390914776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206019.48</v>
      </c>
      <c r="C24" s="12">
        <f>'Completion Factors'!J14</f>
        <v>0.997605029753587</v>
      </c>
      <c r="D24" s="12">
        <f t="shared" si="1"/>
        <v>494.59506524675714</v>
      </c>
      <c r="E24" s="12">
        <v>1122.8399999999999</v>
      </c>
      <c r="F24" s="12">
        <f>'Completion Factors'!U14</f>
        <v>0.997605029753587</v>
      </c>
      <c r="G24" s="12">
        <f t="shared" si="2"/>
        <v>2.6956243315518935</v>
      </c>
      <c r="H24" s="12">
        <f t="shared" si="3"/>
        <v>497.29068957830901</v>
      </c>
      <c r="I24" s="12">
        <f t="shared" si="4"/>
        <v>497.29068957830901</v>
      </c>
      <c r="J24" s="47"/>
      <c r="K24" s="12">
        <f t="shared" si="5"/>
        <v>207639.61068957832</v>
      </c>
      <c r="L24" s="17">
        <f t="shared" si="6"/>
        <v>497.29068957830896</v>
      </c>
      <c r="M24" s="12">
        <v>23964.32166666667</v>
      </c>
      <c r="N24" s="12">
        <f t="shared" si="7"/>
        <v>866.45311132839606</v>
      </c>
      <c r="O24" s="12">
        <f t="shared" si="8"/>
        <v>4.6854653998482316</v>
      </c>
      <c r="P24" s="12">
        <f t="shared" si="9"/>
        <v>861.76764592854784</v>
      </c>
      <c r="Q24" s="12">
        <f t="shared" si="10"/>
        <v>139.11654041700675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0.94396120069464495</v>
      </c>
      <c r="D25" s="12">
        <f t="shared" si="1"/>
        <v>0</v>
      </c>
      <c r="E25" s="12">
        <v>2794.57</v>
      </c>
      <c r="F25" s="12">
        <f>'Completion Factors'!U13</f>
        <v>0.94396120069464495</v>
      </c>
      <c r="G25" s="12">
        <f t="shared" si="2"/>
        <v>165.90125447902264</v>
      </c>
      <c r="H25" s="12">
        <f t="shared" si="3"/>
        <v>165.90125447902264</v>
      </c>
      <c r="I25" s="12">
        <f t="shared" si="4"/>
        <v>165.90125447902264</v>
      </c>
      <c r="J25" s="47"/>
      <c r="K25" s="12">
        <f t="shared" si="5"/>
        <v>2960.4712544790227</v>
      </c>
      <c r="L25" s="17">
        <f t="shared" si="6"/>
        <v>165.90125447902255</v>
      </c>
      <c r="M25" s="12">
        <v>23798.84</v>
      </c>
      <c r="N25" s="12">
        <f t="shared" si="7"/>
        <v>12.439561148690535</v>
      </c>
      <c r="O25" s="12">
        <f t="shared" si="8"/>
        <v>11.742463078032376</v>
      </c>
      <c r="P25" s="12">
        <f t="shared" si="9"/>
        <v>0.69709807065815887</v>
      </c>
      <c r="Q25" s="12">
        <f t="shared" si="10"/>
        <v>140.59664382996496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0.85579903861800355</v>
      </c>
      <c r="D26" s="12">
        <f t="shared" si="1"/>
        <v>516.6167846030346</v>
      </c>
      <c r="E26" s="12">
        <v>446.88</v>
      </c>
      <c r="F26" s="12">
        <f>'Completion Factors'!U12</f>
        <v>0.85579903861800355</v>
      </c>
      <c r="G26" s="12">
        <f t="shared" si="2"/>
        <v>75.298665591456</v>
      </c>
      <c r="H26" s="12">
        <f t="shared" si="3"/>
        <v>591.91545019449063</v>
      </c>
      <c r="I26" s="12">
        <f t="shared" si="4"/>
        <v>591.91545019449063</v>
      </c>
      <c r="J26" s="47"/>
      <c r="K26" s="12">
        <f t="shared" si="5"/>
        <v>4104.7954501944905</v>
      </c>
      <c r="L26" s="17">
        <f t="shared" si="6"/>
        <v>591.9154501944904</v>
      </c>
      <c r="M26" s="12">
        <v>23172.67083333333</v>
      </c>
      <c r="N26" s="12">
        <f t="shared" si="7"/>
        <v>17.713950539917224</v>
      </c>
      <c r="O26" s="12">
        <f t="shared" si="8"/>
        <v>1.9284786083319054</v>
      </c>
      <c r="P26" s="12">
        <f t="shared" si="9"/>
        <v>15.785471931585318</v>
      </c>
      <c r="Q26" s="12">
        <f t="shared" si="10"/>
        <v>136.79646641117961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0.82786705807501804</v>
      </c>
      <c r="D27" s="12">
        <f t="shared" si="1"/>
        <v>344.11324391654972</v>
      </c>
      <c r="E27" s="12">
        <v>268.77999999999997</v>
      </c>
      <c r="F27" s="12">
        <f>'Completion Factors'!U11</f>
        <v>0.82786705807501804</v>
      </c>
      <c r="G27" s="12">
        <f t="shared" si="2"/>
        <v>55.885654199329444</v>
      </c>
      <c r="H27" s="12">
        <f t="shared" si="3"/>
        <v>399.99889811587917</v>
      </c>
      <c r="I27" s="12">
        <f t="shared" si="4"/>
        <v>399.99889811587917</v>
      </c>
      <c r="J27" s="47"/>
      <c r="K27" s="12">
        <f t="shared" si="5"/>
        <v>2323.7788981158792</v>
      </c>
      <c r="L27" s="17">
        <f t="shared" si="6"/>
        <v>399.99889811587946</v>
      </c>
      <c r="M27" s="12">
        <v>22582.264166666671</v>
      </c>
      <c r="N27" s="12">
        <f t="shared" si="7"/>
        <v>10.290283033470015</v>
      </c>
      <c r="O27" s="12">
        <f t="shared" si="8"/>
        <v>1.1902260907776554</v>
      </c>
      <c r="P27" s="12">
        <f t="shared" si="9"/>
        <v>9.1000569426923601</v>
      </c>
      <c r="Q27" s="12">
        <f t="shared" si="10"/>
        <v>131.86111150435886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0.757608502003559</v>
      </c>
      <c r="D28" s="12">
        <f t="shared" si="1"/>
        <v>8661.847441063459</v>
      </c>
      <c r="E28" s="12">
        <v>344.96</v>
      </c>
      <c r="F28" s="12">
        <f>'Completion Factors'!U10</f>
        <v>0.757608502003559</v>
      </c>
      <c r="G28" s="12">
        <f t="shared" si="2"/>
        <v>110.36751954040176</v>
      </c>
      <c r="H28" s="12">
        <f t="shared" si="3"/>
        <v>8772.2149606038602</v>
      </c>
      <c r="I28" s="12">
        <f t="shared" si="4"/>
        <v>8772.2149606038602</v>
      </c>
      <c r="J28" s="47"/>
      <c r="K28" s="12">
        <f t="shared" si="5"/>
        <v>36190.274960603856</v>
      </c>
      <c r="L28" s="17">
        <f t="shared" si="6"/>
        <v>8772.2149606038583</v>
      </c>
      <c r="M28" s="12">
        <v>22313.555833333328</v>
      </c>
      <c r="N28" s="12">
        <f t="shared" si="7"/>
        <v>162.1896358918315</v>
      </c>
      <c r="O28" s="12">
        <f t="shared" si="8"/>
        <v>1.5459660601681335</v>
      </c>
      <c r="P28" s="12">
        <f t="shared" si="9"/>
        <v>160.64366983166337</v>
      </c>
      <c r="Q28" s="12">
        <f t="shared" si="10"/>
        <v>142.30870770401765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0.55729212433410491</v>
      </c>
      <c r="D29" s="12">
        <f t="shared" si="1"/>
        <v>166.82212044701691</v>
      </c>
      <c r="E29" s="12">
        <v>612.88</v>
      </c>
      <c r="F29" s="12">
        <f>'Completion Factors'!U9</f>
        <v>0.55729212433410491</v>
      </c>
      <c r="G29" s="12">
        <f t="shared" si="2"/>
        <v>486.86638656937009</v>
      </c>
      <c r="H29" s="12">
        <f t="shared" si="3"/>
        <v>653.68850701638701</v>
      </c>
      <c r="I29" s="12">
        <f t="shared" si="4"/>
        <v>653.68850701638701</v>
      </c>
      <c r="J29" s="12">
        <f>ROUND(+M29*N29/100,0)-H29-E29-B29</f>
        <v>15979.431492983613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140.79215338945522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0.45048585362363719</v>
      </c>
      <c r="D30" s="12">
        <f t="shared" si="1"/>
        <v>0</v>
      </c>
      <c r="E30" s="12">
        <v>105.41</v>
      </c>
      <c r="F30" s="12">
        <f>'Completion Factors'!U8</f>
        <v>0.45048585362363719</v>
      </c>
      <c r="G30" s="12">
        <f t="shared" si="2"/>
        <v>128.58180940333327</v>
      </c>
      <c r="H30" s="12">
        <f t="shared" si="3"/>
        <v>128.58180940333327</v>
      </c>
      <c r="I30" s="12">
        <f t="shared" si="4"/>
        <v>128.58180940333327</v>
      </c>
      <c r="J30" s="12">
        <f>ROUND(+M30*N30/100,0)-H30-E30-B30</f>
        <v>12688.008190596667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146.29897828412405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4.90571992299857E-2</v>
      </c>
      <c r="D31" s="12">
        <f t="shared" si="1"/>
        <v>0</v>
      </c>
      <c r="E31" s="12"/>
      <c r="F31" s="12">
        <f>'Completion Factors'!U7</f>
        <v>4.90571992299857E-2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126.18191811860477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52711.647184934918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56665.020723805035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2024-09-20T17:27:27Z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