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3F84ABBA-18E0-4F3E-8DF6-F4550425894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<sst xmlns="http://schemas.openxmlformats.org/spreadsheetml/2006/main" count="137" uniqueCount="65">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</sst>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0.1194228760251239</c:v>
                </c:pt>
                <c:pt idx="1">
                  <c:v>0.53883405120109751</c:v>
                </c:pt>
                <c:pt idx="2">
                  <c:v>0.71165990468689988</c:v>
                </c:pt>
                <c:pt idx="3">
                  <c:v>0.80752019186776802</c:v>
                </c:pt>
                <c:pt idx="4">
                  <c:v>0.8580000712516056</c:v>
                </c:pt>
                <c:pt idx="5">
                  <c:v>0.88369352881951613</c:v>
                </c:pt>
                <c:pt idx="6">
                  <c:v>0.90114279825286825</c:v>
                </c:pt>
                <c:pt idx="7">
                  <c:v>0.94313985037765102</c:v>
                </c:pt>
                <c:pt idx="8">
                  <c:v>0.95766230779983985</c:v>
                </c:pt>
                <c:pt idx="9">
                  <c:v>0.97187990142209268</c:v>
                </c:pt>
                <c:pt idx="10">
                  <c:v>0.97674881887808984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0-40AB-88DA-582CC996274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0.14062213224201331</c:v>
                </c:pt>
                <c:pt idx="1">
                  <c:v>0.54705913753913737</c:v>
                </c:pt>
                <c:pt idx="2">
                  <c:v>0.69244309446942709</c:v>
                </c:pt>
                <c:pt idx="3">
                  <c:v>0.79462670117307055</c:v>
                </c:pt>
                <c:pt idx="4">
                  <c:v>0.8459286909897058</c:v>
                </c:pt>
                <c:pt idx="5">
                  <c:v>0.87535304246733658</c:v>
                </c:pt>
                <c:pt idx="6">
                  <c:v>0.89288313114110529</c:v>
                </c:pt>
                <c:pt idx="7">
                  <c:v>0.94285531133046718</c:v>
                </c:pt>
                <c:pt idx="8">
                  <c:v>0.95617107322660588</c:v>
                </c:pt>
                <c:pt idx="9">
                  <c:v>0.97209815678451561</c:v>
                </c:pt>
                <c:pt idx="10">
                  <c:v>0.97648817417860356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0-40AB-88DA-582CC996274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0.14335237322612551</c:v>
                </c:pt>
                <c:pt idx="1">
                  <c:v>0.54527772341877312</c:v>
                </c:pt>
                <c:pt idx="2">
                  <c:v>0.67217201012949312</c:v>
                </c:pt>
                <c:pt idx="3">
                  <c:v>0.80028979967901426</c:v>
                </c:pt>
                <c:pt idx="4">
                  <c:v>0.84241988114702571</c:v>
                </c:pt>
                <c:pt idx="5">
                  <c:v>0.86873925692973186</c:v>
                </c:pt>
                <c:pt idx="6">
                  <c:v>0.88559796107649547</c:v>
                </c:pt>
                <c:pt idx="7">
                  <c:v>0.95171813151309503</c:v>
                </c:pt>
                <c:pt idx="8">
                  <c:v>0.96309133207081543</c:v>
                </c:pt>
                <c:pt idx="9">
                  <c:v>0.96787360629827279</c:v>
                </c:pt>
                <c:pt idx="10">
                  <c:v>0.97249139675234475</c:v>
                </c:pt>
                <c:pt idx="11">
                  <c:v>0.98083881354456193</c:v>
                </c:pt>
                <c:pt idx="12">
                  <c:v>0.9983610358628987</c:v>
                </c:pt>
                <c:pt idx="13">
                  <c:v>0.9992468742076388</c:v>
                </c:pt>
                <c:pt idx="14">
                  <c:v>0.99951966453989816</c:v>
                </c:pt>
                <c:pt idx="15">
                  <c:v>0.99975275378428585</c:v>
                </c:pt>
                <c:pt idx="16">
                  <c:v>0.99978914144976561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0-40AB-88DA-582CC996274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0.1141381704879032</c:v>
                </c:pt>
                <c:pt idx="1">
                  <c:v>0.51072944761185013</c:v>
                </c:pt>
                <c:pt idx="2">
                  <c:v>0.62172188547119456</c:v>
                </c:pt>
                <c:pt idx="3">
                  <c:v>0.8076921817453887</c:v>
                </c:pt>
                <c:pt idx="4">
                  <c:v>0.86207885074443624</c:v>
                </c:pt>
                <c:pt idx="5">
                  <c:v>0.90330485438863917</c:v>
                </c:pt>
                <c:pt idx="6">
                  <c:v>0.92785956544756298</c:v>
                </c:pt>
                <c:pt idx="7">
                  <c:v>0.95028647929921439</c:v>
                </c:pt>
                <c:pt idx="8">
                  <c:v>0.96602965533931884</c:v>
                </c:pt>
                <c:pt idx="9">
                  <c:v>0.96907039792286409</c:v>
                </c:pt>
                <c:pt idx="10">
                  <c:v>0.97295432125462922</c:v>
                </c:pt>
                <c:pt idx="11">
                  <c:v>0.98691873713356848</c:v>
                </c:pt>
                <c:pt idx="12">
                  <c:v>0.99777537920042669</c:v>
                </c:pt>
                <c:pt idx="13">
                  <c:v>0.999102921398202</c:v>
                </c:pt>
                <c:pt idx="14">
                  <c:v>0.99917494873859303</c:v>
                </c:pt>
                <c:pt idx="15">
                  <c:v>0.99956836267373328</c:v>
                </c:pt>
                <c:pt idx="16">
                  <c:v>0.99956836267373328</c:v>
                </c:pt>
                <c:pt idx="17">
                  <c:v>0.99963999782714974</c:v>
                </c:pt>
                <c:pt idx="18">
                  <c:v>0.99971371711476154</c:v>
                </c:pt>
                <c:pt idx="19">
                  <c:v>0.99992345984096842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0-40AB-88DA-582CC996274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8.8220591241989652E-2</c:v>
                </c:pt>
                <c:pt idx="1">
                  <c:v>0.52805571091485037</c:v>
                </c:pt>
                <c:pt idx="2">
                  <c:v>0.71250730714789801</c:v>
                </c:pt>
                <c:pt idx="3">
                  <c:v>0.80873310057434489</c:v>
                </c:pt>
                <c:pt idx="4">
                  <c:v>0.85856182216618004</c:v>
                </c:pt>
                <c:pt idx="5">
                  <c:v>0.88413572042339761</c:v>
                </c:pt>
                <c:pt idx="6">
                  <c:v>0.90186210267808908</c:v>
                </c:pt>
                <c:pt idx="7">
                  <c:v>0.94126030246826953</c:v>
                </c:pt>
                <c:pt idx="8">
                  <c:v>0.95676730347482819</c:v>
                </c:pt>
                <c:pt idx="9">
                  <c:v>0.97180760336017258</c:v>
                </c:pt>
                <c:pt idx="10">
                  <c:v>0.97672424618926978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0-40AB-88DA-582CC996274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0.1055043169687417</c:v>
                </c:pt>
                <c:pt idx="1">
                  <c:v>0.54108595769893508</c:v>
                </c:pt>
                <c:pt idx="2">
                  <c:v>0.69516946762341314</c:v>
                </c:pt>
                <c:pt idx="3">
                  <c:v>0.79721884441108293</c:v>
                </c:pt>
                <c:pt idx="4">
                  <c:v>0.84764188314867428</c:v>
                </c:pt>
                <c:pt idx="5">
                  <c:v>0.87740261027771382</c:v>
                </c:pt>
                <c:pt idx="6">
                  <c:v>0.8953791088552544</c:v>
                </c:pt>
                <c:pt idx="7">
                  <c:v>0.94115682697627845</c:v>
                </c:pt>
                <c:pt idx="8">
                  <c:v>0.95520460045839084</c:v>
                </c:pt>
                <c:pt idx="9">
                  <c:v>0.97197617778407619</c:v>
                </c:pt>
                <c:pt idx="10">
                  <c:v>0.97644555525123966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0-40AB-88DA-582CC996274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9.3155417069355137E-2</c:v>
                </c:pt>
                <c:pt idx="1">
                  <c:v>0.54487628518724851</c:v>
                </c:pt>
                <c:pt idx="2">
                  <c:v>0.68072665717059144</c:v>
                </c:pt>
                <c:pt idx="3">
                  <c:v>0.80541287578084275</c:v>
                </c:pt>
                <c:pt idx="4">
                  <c:v>0.84749258549810902</c:v>
                </c:pt>
                <c:pt idx="5">
                  <c:v>0.87450921279274485</c:v>
                </c:pt>
                <c:pt idx="6">
                  <c:v>0.89199392100346153</c:v>
                </c:pt>
                <c:pt idx="7">
                  <c:v>0.94930846839174943</c:v>
                </c:pt>
                <c:pt idx="8">
                  <c:v>0.9620169946283631</c:v>
                </c:pt>
                <c:pt idx="9">
                  <c:v>0.96704560270754969</c:v>
                </c:pt>
                <c:pt idx="10">
                  <c:v>0.97181074999219275</c:v>
                </c:pt>
                <c:pt idx="11">
                  <c:v>0.98097688588854692</c:v>
                </c:pt>
                <c:pt idx="12">
                  <c:v>0.99839489027527861</c:v>
                </c:pt>
                <c:pt idx="13">
                  <c:v>0.99926456715916401</c:v>
                </c:pt>
                <c:pt idx="14">
                  <c:v>0.99953671696707458</c:v>
                </c:pt>
                <c:pt idx="15">
                  <c:v>0.99978218677479402</c:v>
                </c:pt>
                <c:pt idx="16">
                  <c:v>0.99981462046076397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0-40AB-88DA-582CC996274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6.0979093518045938E-2</c:v>
                </c:pt>
                <c:pt idx="1">
                  <c:v>0.50253262357570516</c:v>
                </c:pt>
                <c:pt idx="2">
                  <c:v>0.62613097754724145</c:v>
                </c:pt>
                <c:pt idx="3">
                  <c:v>0.80719512767212509</c:v>
                </c:pt>
                <c:pt idx="4">
                  <c:v>0.86035947187469364</c:v>
                </c:pt>
                <c:pt idx="5">
                  <c:v>0.90136909363888429</c:v>
                </c:pt>
                <c:pt idx="6">
                  <c:v>0.92612369045140841</c:v>
                </c:pt>
                <c:pt idx="7">
                  <c:v>0.94838373737696569</c:v>
                </c:pt>
                <c:pt idx="8">
                  <c:v>0.96497501721158463</c:v>
                </c:pt>
                <c:pt idx="9">
                  <c:v>0.96797228309544603</c:v>
                </c:pt>
                <c:pt idx="10">
                  <c:v>0.97198162868958848</c:v>
                </c:pt>
                <c:pt idx="11">
                  <c:v>0.98845188348726321</c:v>
                </c:pt>
                <c:pt idx="12">
                  <c:v>0.99781026403218431</c:v>
                </c:pt>
                <c:pt idx="13">
                  <c:v>0.99912548302814963</c:v>
                </c:pt>
                <c:pt idx="14">
                  <c:v>0.99919775460295956</c:v>
                </c:pt>
                <c:pt idx="15">
                  <c:v>0.99961277611500032</c:v>
                </c:pt>
                <c:pt idx="16">
                  <c:v>0.99961277611500032</c:v>
                </c:pt>
                <c:pt idx="17">
                  <c:v>0.99968854196302692</c:v>
                </c:pt>
                <c:pt idx="18">
                  <c:v>0.99977682231499887</c:v>
                </c:pt>
                <c:pt idx="19">
                  <c:v>0.99996543451086539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40-40AB-88DA-582CC996274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0.1194228760251239</c:v>
                </c:pt>
                <c:pt idx="1">
                  <c:v>0.53883405120109751</c:v>
                </c:pt>
                <c:pt idx="2">
                  <c:v>0.71165990468689988</c:v>
                </c:pt>
                <c:pt idx="3">
                  <c:v>0.80752019186776802</c:v>
                </c:pt>
                <c:pt idx="4">
                  <c:v>0.8580000712516056</c:v>
                </c:pt>
                <c:pt idx="5">
                  <c:v>0.88369352881951613</c:v>
                </c:pt>
                <c:pt idx="6">
                  <c:v>0.90114279825286825</c:v>
                </c:pt>
                <c:pt idx="7">
                  <c:v>0.94313985037765102</c:v>
                </c:pt>
                <c:pt idx="8">
                  <c:v>0.95766230779983985</c:v>
                </c:pt>
                <c:pt idx="9">
                  <c:v>0.97187990142209268</c:v>
                </c:pt>
                <c:pt idx="10">
                  <c:v>0.97674881887808984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40-40AB-88DA-582CC996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4.5119835423134411</c:v>
                </c:pt>
                <c:pt idx="1">
                  <c:v>1.320740408109996</c:v>
                </c:pt>
                <c:pt idx="2">
                  <c:v>1.1346995756674569</c:v>
                </c:pt>
                <c:pt idx="3">
                  <c:v>1.0625122193750709</c:v>
                </c:pt>
                <c:pt idx="4">
                  <c:v>1.029945752254344</c:v>
                </c:pt>
                <c:pt idx="5">
                  <c:v>1.019745838194223</c:v>
                </c:pt>
                <c:pt idx="6">
                  <c:v>1.046604214344504</c:v>
                </c:pt>
                <c:pt idx="7">
                  <c:v>1.015397989403559</c:v>
                </c:pt>
                <c:pt idx="8">
                  <c:v>1.014846145145794</c:v>
                </c:pt>
                <c:pt idx="9">
                  <c:v>1.005009793338532</c:v>
                </c:pt>
                <c:pt idx="10">
                  <c:v>1.005896121821575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732-95FD-D3AEF32C65C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3.890277645610142</c:v>
                </c:pt>
                <c:pt idx="1">
                  <c:v>1.2657554676525049</c:v>
                </c:pt>
                <c:pt idx="2">
                  <c:v>1.1475696812052689</c:v>
                </c:pt>
                <c:pt idx="3">
                  <c:v>1.064561120008805</c:v>
                </c:pt>
                <c:pt idx="4">
                  <c:v>1.0347834891889121</c:v>
                </c:pt>
                <c:pt idx="5">
                  <c:v>1.020026306899394</c:v>
                </c:pt>
                <c:pt idx="6">
                  <c:v>1.0559672127812489</c:v>
                </c:pt>
                <c:pt idx="7">
                  <c:v>1.014122805202581</c:v>
                </c:pt>
                <c:pt idx="8">
                  <c:v>1.0166571484997591</c:v>
                </c:pt>
                <c:pt idx="9">
                  <c:v>1.0045160227528971</c:v>
                </c:pt>
                <c:pt idx="10">
                  <c:v>1.0061646161047819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732-95FD-D3AEF32C65C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3.803757908902186</c:v>
                </c:pt>
                <c:pt idx="1">
                  <c:v>1.232714965715306</c:v>
                </c:pt>
                <c:pt idx="2">
                  <c:v>1.1906026844599491</c:v>
                </c:pt>
                <c:pt idx="3">
                  <c:v>1.0526435317367651</c:v>
                </c:pt>
                <c:pt idx="4">
                  <c:v>1.031242586234872</c:v>
                </c:pt>
                <c:pt idx="5">
                  <c:v>1.0194059425912729</c:v>
                </c:pt>
                <c:pt idx="6">
                  <c:v>1.0746616109597029</c:v>
                </c:pt>
                <c:pt idx="7">
                  <c:v>1.011950177453947</c:v>
                </c:pt>
                <c:pt idx="8">
                  <c:v>1.0049655459126341</c:v>
                </c:pt>
                <c:pt idx="9">
                  <c:v>1.004771067651832</c:v>
                </c:pt>
                <c:pt idx="10">
                  <c:v>1.0085835379316399</c:v>
                </c:pt>
                <c:pt idx="11">
                  <c:v>1.0178645278677489</c:v>
                </c:pt>
                <c:pt idx="12">
                  <c:v>1.000887292585467</c:v>
                </c:pt>
                <c:pt idx="13">
                  <c:v>1.0002729959325369</c:v>
                </c:pt>
                <c:pt idx="14">
                  <c:v>1.0002332012592221</c:v>
                </c:pt>
                <c:pt idx="15">
                  <c:v>1.000036396664417</c:v>
                </c:pt>
                <c:pt idx="16">
                  <c:v>1.000010641507683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732-95FD-D3AEF32C65C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4.4746594888340114</c:v>
                </c:pt>
                <c:pt idx="1">
                  <c:v>1.217321398596342</c:v>
                </c:pt>
                <c:pt idx="2">
                  <c:v>1.2991213605634131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1.0165667684251529</c:v>
                </c:pt>
                <c:pt idx="8">
                  <c:v>1.0031476700189681</c:v>
                </c:pt>
                <c:pt idx="9">
                  <c:v>1.0040078856397741</c:v>
                </c:pt>
                <c:pt idx="10">
                  <c:v>1.0143525914566389</c:v>
                </c:pt>
                <c:pt idx="11">
                  <c:v>1.0110005430623299</c:v>
                </c:pt>
                <c:pt idx="12">
                  <c:v>1.001330502060332</c:v>
                </c:pt>
                <c:pt idx="13">
                  <c:v>1.000072092012593</c:v>
                </c:pt>
                <c:pt idx="14">
                  <c:v>1.000393738789825</c:v>
                </c:pt>
                <c:pt idx="15">
                  <c:v>1</c:v>
                </c:pt>
                <c:pt idx="16">
                  <c:v>1.0000716660871749</c:v>
                </c:pt>
                <c:pt idx="17">
                  <c:v>1.000073745836273</c:v>
                </c:pt>
                <c:pt idx="18">
                  <c:v>1.0002098027891551</c:v>
                </c:pt>
                <c:pt idx="19">
                  <c:v>1.0001404475366369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9-4732-95FD-D3AEF32C65C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5.9856287912012531</c:v>
                </c:pt>
                <c:pt idx="1">
                  <c:v>1.3493032883092719</c:v>
                </c:pt>
                <c:pt idx="2">
                  <c:v>1.135052360110705</c:v>
                </c:pt>
                <c:pt idx="3">
                  <c:v>1.061613307970761</c:v>
                </c:pt>
                <c:pt idx="4">
                  <c:v>1.029786903629949</c:v>
                </c:pt>
                <c:pt idx="5">
                  <c:v>1.020049390433182</c:v>
                </c:pt>
                <c:pt idx="6">
                  <c:v>1.043685392337905</c:v>
                </c:pt>
                <c:pt idx="7">
                  <c:v>1.0164747211434439</c:v>
                </c:pt>
                <c:pt idx="8">
                  <c:v>1.0157199141637889</c:v>
                </c:pt>
                <c:pt idx="9">
                  <c:v>1.005059275943198</c:v>
                </c:pt>
                <c:pt idx="10">
                  <c:v>1.006188529931614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9-4732-95FD-D3AEF32C65C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5.1285669937017406</c:v>
                </c:pt>
                <c:pt idx="1">
                  <c:v>1.2847671571070629</c:v>
                </c:pt>
                <c:pt idx="2">
                  <c:v>1.1467978407287469</c:v>
                </c:pt>
                <c:pt idx="3">
                  <c:v>1.063248678943157</c:v>
                </c:pt>
                <c:pt idx="4">
                  <c:v>1.035110024316507</c:v>
                </c:pt>
                <c:pt idx="5">
                  <c:v>1.020488312169314</c:v>
                </c:pt>
                <c:pt idx="6">
                  <c:v>1.051126631912991</c:v>
                </c:pt>
                <c:pt idx="7">
                  <c:v>1.01492607085181</c:v>
                </c:pt>
                <c:pt idx="8">
                  <c:v>1.0175580994036639</c:v>
                </c:pt>
                <c:pt idx="9">
                  <c:v>1.0045982376619069</c:v>
                </c:pt>
                <c:pt idx="10">
                  <c:v>1.006475709922074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9-4732-95FD-D3AEF32C65C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5.8491100392109523</c:v>
                </c:pt>
                <c:pt idx="1">
                  <c:v>1.249323333895249</c:v>
                </c:pt>
                <c:pt idx="2">
                  <c:v>1.1831663521574189</c:v>
                </c:pt>
                <c:pt idx="3">
                  <c:v>1.0522461348491241</c:v>
                </c:pt>
                <c:pt idx="4">
                  <c:v>1.0318783051992799</c:v>
                </c:pt>
                <c:pt idx="5">
                  <c:v>1.01999373815043</c:v>
                </c:pt>
                <c:pt idx="6">
                  <c:v>1.064254414787728</c:v>
                </c:pt>
                <c:pt idx="7">
                  <c:v>1.0133871409133679</c:v>
                </c:pt>
                <c:pt idx="8">
                  <c:v>1.0052271509830539</c:v>
                </c:pt>
                <c:pt idx="9">
                  <c:v>1.0049275311022581</c:v>
                </c:pt>
                <c:pt idx="10">
                  <c:v>1.0094320173927149</c:v>
                </c:pt>
                <c:pt idx="11">
                  <c:v>1.017755774511399</c:v>
                </c:pt>
                <c:pt idx="12">
                  <c:v>1.000871075054927</c:v>
                </c:pt>
                <c:pt idx="13">
                  <c:v>1.000272350103121</c:v>
                </c:pt>
                <c:pt idx="14">
                  <c:v>1.000245583582426</c:v>
                </c:pt>
                <c:pt idx="15">
                  <c:v>1.0000324407519949</c:v>
                </c:pt>
                <c:pt idx="16">
                  <c:v>1.0000140600253531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9-4732-95FD-D3AEF32C65C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8.2410641841861327</c:v>
                </c:pt>
                <c:pt idx="1">
                  <c:v>1.245950905817991</c:v>
                </c:pt>
                <c:pt idx="2">
                  <c:v>1.289179351633696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1.0174942685969151</c:v>
                </c:pt>
                <c:pt idx="8">
                  <c:v>1.003106055421541</c:v>
                </c:pt>
                <c:pt idx="9">
                  <c:v>1.0041420045430649</c:v>
                </c:pt>
                <c:pt idx="10">
                  <c:v>1.0169450268518749</c:v>
                </c:pt>
                <c:pt idx="11">
                  <c:v>1.009467714818757</c:v>
                </c:pt>
                <c:pt idx="12">
                  <c:v>1.0013181052985469</c:v>
                </c:pt>
                <c:pt idx="13">
                  <c:v>1.0000723348328491</c:v>
                </c:pt>
                <c:pt idx="14">
                  <c:v>1.00041535472846</c:v>
                </c:pt>
                <c:pt idx="15">
                  <c:v>1</c:v>
                </c:pt>
                <c:pt idx="16">
                  <c:v>1.000075795197737</c:v>
                </c:pt>
                <c:pt idx="17">
                  <c:v>1.000088307856164</c:v>
                </c:pt>
                <c:pt idx="18">
                  <c:v>1.0001886542992959</c:v>
                </c:pt>
                <c:pt idx="19">
                  <c:v>1.000099450851655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9-4732-95FD-D3AEF32C65C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4.5119835423134411</c:v>
                </c:pt>
                <c:pt idx="1">
                  <c:v>1.320740408109996</c:v>
                </c:pt>
                <c:pt idx="2">
                  <c:v>1.1346995756674569</c:v>
                </c:pt>
                <c:pt idx="3">
                  <c:v>1.0625122193750709</c:v>
                </c:pt>
                <c:pt idx="4">
                  <c:v>1.029945752254344</c:v>
                </c:pt>
                <c:pt idx="5">
                  <c:v>1.019745838194223</c:v>
                </c:pt>
                <c:pt idx="6">
                  <c:v>1.046604214344504</c:v>
                </c:pt>
                <c:pt idx="7">
                  <c:v>1.015397989403559</c:v>
                </c:pt>
                <c:pt idx="8">
                  <c:v>1.014846145145794</c:v>
                </c:pt>
                <c:pt idx="9">
                  <c:v>1.005009793338532</c:v>
                </c:pt>
                <c:pt idx="10">
                  <c:v>1.005896121821575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9-4732-95FD-D3AEF32C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0.12134355195520874</v>
      </c>
      <c r="C7" s="4">
        <f t="shared" ref="C7:C29" si="1">+F7/F8</f>
        <v>0.17096618003358685</v>
      </c>
      <c r="D7" s="4">
        <f t="shared" ref="D7:D29" si="2">+G7/G8</f>
        <v>0.19498624103537579</v>
      </c>
      <c r="E7" s="5">
        <v>6.0979093518045938E-2</v>
      </c>
      <c r="F7" s="5">
        <v>9.3155417069355137E-2</v>
      </c>
      <c r="G7" s="5">
        <v>0.1055043169687417</v>
      </c>
      <c r="H7" s="4">
        <f t="shared" ref="H7:H29" si="3">+I7/I8</f>
        <v>0.2216320140847117</v>
      </c>
      <c r="I7" s="5">
        <v>0.1194228760251239</v>
      </c>
      <c r="J7" s="5">
        <f t="shared" ref="J7:J30" si="4">I7</f>
        <v>0.1194228760251239</v>
      </c>
    </row>
    <row r="8" spans="1:10" ht="15.5" customHeight="1" x14ac:dyDescent="0.35">
      <c r="A8" s="3">
        <f t="shared" ref="A8:A29" si="5">1+A7</f>
        <v>1</v>
      </c>
      <c r="B8" s="4">
        <f t="shared" si="0"/>
        <v>0.80259984188019062</v>
      </c>
      <c r="C8" s="4">
        <f t="shared" si="1"/>
        <v>0.800433300867049</v>
      </c>
      <c r="D8" s="4">
        <f t="shared" si="2"/>
        <v>0.77835115450158388</v>
      </c>
      <c r="E8" s="5">
        <v>0.50253262357570516</v>
      </c>
      <c r="F8" s="5">
        <v>0.54487628518724851</v>
      </c>
      <c r="G8" s="5">
        <v>0.54108595769893508</v>
      </c>
      <c r="H8" s="4">
        <f t="shared" si="3"/>
        <v>0.75715106001111809</v>
      </c>
      <c r="I8" s="5">
        <v>0.53883405120109751</v>
      </c>
      <c r="J8" s="5">
        <f t="shared" si="4"/>
        <v>0.53883405120109751</v>
      </c>
    </row>
    <row r="9" spans="1:10" ht="15.5" customHeight="1" x14ac:dyDescent="0.35">
      <c r="A9" s="3">
        <f t="shared" si="5"/>
        <v>2</v>
      </c>
      <c r="B9" s="4">
        <f t="shared" si="0"/>
        <v>0.77568726083982242</v>
      </c>
      <c r="C9" s="4">
        <f t="shared" si="1"/>
        <v>0.84518968797293093</v>
      </c>
      <c r="D9" s="4">
        <f t="shared" si="2"/>
        <v>0.87199327072724286</v>
      </c>
      <c r="E9" s="5">
        <v>0.62613097754724145</v>
      </c>
      <c r="F9" s="5">
        <v>0.68072665717059144</v>
      </c>
      <c r="G9" s="5">
        <v>0.69516946762341314</v>
      </c>
      <c r="H9" s="4">
        <f t="shared" si="3"/>
        <v>0.88129053843329119</v>
      </c>
      <c r="I9" s="5">
        <v>0.71165990468689988</v>
      </c>
      <c r="J9" s="5">
        <f t="shared" si="4"/>
        <v>0.71165990468689988</v>
      </c>
    </row>
    <row r="10" spans="1:10" ht="15.5" customHeight="1" x14ac:dyDescent="0.35">
      <c r="A10" s="3">
        <f t="shared" si="5"/>
        <v>3</v>
      </c>
      <c r="B10" s="4">
        <f t="shared" si="0"/>
        <v>0.9382068240770044</v>
      </c>
      <c r="C10" s="4">
        <f t="shared" si="1"/>
        <v>0.95034799072308795</v>
      </c>
      <c r="D10" s="4">
        <f t="shared" si="2"/>
        <v>0.94051374791640951</v>
      </c>
      <c r="E10" s="5">
        <v>0.80719512767212509</v>
      </c>
      <c r="F10" s="5">
        <v>0.80541287578084275</v>
      </c>
      <c r="G10" s="5">
        <v>0.79721884441108293</v>
      </c>
      <c r="H10" s="4">
        <f t="shared" si="3"/>
        <v>0.941165646629609</v>
      </c>
      <c r="I10" s="5">
        <v>0.80752019186776802</v>
      </c>
      <c r="J10" s="5">
        <f t="shared" si="4"/>
        <v>0.80752019186776802</v>
      </c>
    </row>
    <row r="11" spans="1:10" ht="15.5" customHeight="1" x14ac:dyDescent="0.35">
      <c r="A11" s="3">
        <f t="shared" si="5"/>
        <v>4</v>
      </c>
      <c r="B11" s="4">
        <f t="shared" si="0"/>
        <v>0.95450296437541227</v>
      </c>
      <c r="C11" s="4">
        <f t="shared" si="1"/>
        <v>0.96910652638139938</v>
      </c>
      <c r="D11" s="4">
        <f t="shared" si="2"/>
        <v>0.96608087691963929</v>
      </c>
      <c r="E11" s="5">
        <v>0.86035947187469364</v>
      </c>
      <c r="F11" s="5">
        <v>0.84749258549810902</v>
      </c>
      <c r="G11" s="5">
        <v>0.84764188314867428</v>
      </c>
      <c r="H11" s="4">
        <f t="shared" si="3"/>
        <v>0.97092492280413867</v>
      </c>
      <c r="I11" s="5">
        <v>0.8580000712516056</v>
      </c>
      <c r="J11" s="5">
        <f t="shared" si="4"/>
        <v>0.8580000712516056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0.9803981755940141</v>
      </c>
      <c r="D12" s="4">
        <f t="shared" si="2"/>
        <v>0.97992303103818945</v>
      </c>
      <c r="E12" s="5">
        <v>0.90136909363888429</v>
      </c>
      <c r="F12" s="5">
        <v>0.87450921279274485</v>
      </c>
      <c r="G12" s="5">
        <v>0.87740261027771382</v>
      </c>
      <c r="H12" s="4">
        <f t="shared" si="3"/>
        <v>0.98063651014336162</v>
      </c>
      <c r="I12" s="5">
        <v>0.88369352881951613</v>
      </c>
      <c r="J12" s="5">
        <f t="shared" si="4"/>
        <v>0.88369352881951613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0.93962494879521496</v>
      </c>
      <c r="D13" s="4">
        <f t="shared" si="2"/>
        <v>0.95136015931787121</v>
      </c>
      <c r="E13" s="5">
        <v>0.92612369045140841</v>
      </c>
      <c r="F13" s="5">
        <v>0.89199392100346153</v>
      </c>
      <c r="G13" s="5">
        <v>0.8953791088552544</v>
      </c>
      <c r="H13" s="4">
        <f t="shared" si="3"/>
        <v>0.95547102361546232</v>
      </c>
      <c r="I13" s="5">
        <v>0.90114279825286825</v>
      </c>
      <c r="J13" s="5">
        <f t="shared" si="4"/>
        <v>0.90114279825286825</v>
      </c>
    </row>
    <row r="14" spans="1:10" ht="15.5" customHeight="1" x14ac:dyDescent="0.35">
      <c r="A14" s="3">
        <f t="shared" si="5"/>
        <v>7</v>
      </c>
      <c r="B14" s="4">
        <f t="shared" si="0"/>
        <v>0.98280651878163483</v>
      </c>
      <c r="C14" s="4">
        <f t="shared" si="1"/>
        <v>0.98678970713867364</v>
      </c>
      <c r="D14" s="4">
        <f t="shared" si="2"/>
        <v>0.98529344030025501</v>
      </c>
      <c r="E14" s="5">
        <v>0.94838373737696569</v>
      </c>
      <c r="F14" s="5">
        <v>0.94930846839174943</v>
      </c>
      <c r="G14" s="5">
        <v>0.94115682697627845</v>
      </c>
      <c r="H14" s="4">
        <f t="shared" si="3"/>
        <v>0.9848355132034452</v>
      </c>
      <c r="I14" s="5">
        <v>0.94313985037765102</v>
      </c>
      <c r="J14" s="5">
        <f t="shared" si="4"/>
        <v>0.94313985037765102</v>
      </c>
    </row>
    <row r="15" spans="1:10" ht="15.5" customHeight="1" x14ac:dyDescent="0.35">
      <c r="A15" s="3">
        <f t="shared" si="5"/>
        <v>8</v>
      </c>
      <c r="B15" s="4">
        <f t="shared" si="0"/>
        <v>0.9969035622856095</v>
      </c>
      <c r="C15" s="4">
        <f t="shared" si="1"/>
        <v>0.99480003004500783</v>
      </c>
      <c r="D15" s="4">
        <f t="shared" si="2"/>
        <v>0.98274486792060955</v>
      </c>
      <c r="E15" s="5">
        <v>0.96497501721158463</v>
      </c>
      <c r="F15" s="5">
        <v>0.9620169946283631</v>
      </c>
      <c r="G15" s="5">
        <v>0.95520460045839084</v>
      </c>
      <c r="H15" s="4">
        <f t="shared" si="3"/>
        <v>0.98537103853938224</v>
      </c>
      <c r="I15" s="5">
        <v>0.95766230779983985</v>
      </c>
      <c r="J15" s="5">
        <f t="shared" si="4"/>
        <v>0.95766230779983985</v>
      </c>
    </row>
    <row r="16" spans="1:10" ht="15.5" customHeight="1" x14ac:dyDescent="0.35">
      <c r="A16" s="3">
        <f t="shared" si="5"/>
        <v>9</v>
      </c>
      <c r="B16" s="4">
        <f t="shared" si="0"/>
        <v>0.99587508089062571</v>
      </c>
      <c r="C16" s="4">
        <f t="shared" si="1"/>
        <v>0.9950966304039327</v>
      </c>
      <c r="D16" s="4">
        <f t="shared" si="2"/>
        <v>0.995422809348532</v>
      </c>
      <c r="E16" s="5">
        <v>0.96797228309544603</v>
      </c>
      <c r="F16" s="5">
        <v>0.96704560270754969</v>
      </c>
      <c r="G16" s="5">
        <v>0.97197617778407619</v>
      </c>
      <c r="H16" s="4">
        <f t="shared" si="3"/>
        <v>0.99501517958159424</v>
      </c>
      <c r="I16" s="5">
        <v>0.97187990142209268</v>
      </c>
      <c r="J16" s="5">
        <f t="shared" si="4"/>
        <v>0.97187990142209268</v>
      </c>
    </row>
    <row r="17" spans="1:10" ht="15.5" customHeight="1" x14ac:dyDescent="0.35">
      <c r="A17" s="3">
        <f t="shared" si="5"/>
        <v>10</v>
      </c>
      <c r="B17" s="4">
        <f t="shared" si="0"/>
        <v>0.98333732266302376</v>
      </c>
      <c r="C17" s="4">
        <f t="shared" si="1"/>
        <v>0.99065611429972511</v>
      </c>
      <c r="D17" s="4">
        <f t="shared" si="2"/>
        <v>0.99356595508641155</v>
      </c>
      <c r="E17" s="5">
        <v>0.97198162868958848</v>
      </c>
      <c r="F17" s="5">
        <v>0.97181074999219275</v>
      </c>
      <c r="G17" s="5">
        <v>0.97644555525123966</v>
      </c>
      <c r="H17" s="4">
        <f t="shared" si="3"/>
        <v>0.99413843865816154</v>
      </c>
      <c r="I17" s="5">
        <v>0.97674881887808984</v>
      </c>
      <c r="J17" s="5">
        <f t="shared" si="4"/>
        <v>0.97674881887808984</v>
      </c>
    </row>
    <row r="18" spans="1:10" ht="15.5" customHeight="1" x14ac:dyDescent="0.35">
      <c r="A18" s="3">
        <f t="shared" si="5"/>
        <v>11</v>
      </c>
      <c r="B18" s="4">
        <f t="shared" si="0"/>
        <v>0.99062108210121669</v>
      </c>
      <c r="C18" s="4">
        <f t="shared" si="1"/>
        <v>0.98255399285754641</v>
      </c>
      <c r="D18" s="4">
        <f t="shared" si="2"/>
        <v>0.98528096263815867</v>
      </c>
      <c r="E18" s="5">
        <v>0.98845188348726321</v>
      </c>
      <c r="F18" s="5">
        <v>0.98097688588854692</v>
      </c>
      <c r="G18" s="5">
        <v>0.98276873342174564</v>
      </c>
      <c r="H18" s="4">
        <f t="shared" si="3"/>
        <v>0.98515556235569912</v>
      </c>
      <c r="I18" s="5">
        <v>0.98250784890327414</v>
      </c>
      <c r="J18" s="5">
        <f t="shared" si="4"/>
        <v>0.98250784890327414</v>
      </c>
    </row>
    <row r="19" spans="1:10" ht="15.5" customHeight="1" x14ac:dyDescent="0.35">
      <c r="A19" s="3">
        <f t="shared" si="5"/>
        <v>12</v>
      </c>
      <c r="B19" s="4">
        <f t="shared" si="0"/>
        <v>0.99868362981596748</v>
      </c>
      <c r="C19" s="4">
        <f t="shared" si="1"/>
        <v>0.99912968305645233</v>
      </c>
      <c r="D19" s="4">
        <f t="shared" si="2"/>
        <v>0.9993142513317167</v>
      </c>
      <c r="E19" s="5">
        <v>0.99781026403218431</v>
      </c>
      <c r="F19" s="5">
        <v>0.99839489027527861</v>
      </c>
      <c r="G19" s="5">
        <v>0.99745024078239941</v>
      </c>
      <c r="H19" s="4">
        <f t="shared" si="3"/>
        <v>0.9993254169250082</v>
      </c>
      <c r="I19" s="5">
        <v>0.99731239049587883</v>
      </c>
      <c r="J19" s="5">
        <f t="shared" si="4"/>
        <v>0.99731239049587883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0.99972772405126209</v>
      </c>
      <c r="D20" s="4">
        <f t="shared" si="2"/>
        <v>0.99915068686377551</v>
      </c>
      <c r="E20" s="5">
        <v>0.99912548302814963</v>
      </c>
      <c r="F20" s="5">
        <v>0.99926456715916401</v>
      </c>
      <c r="G20" s="5">
        <v>0.99813471033077605</v>
      </c>
      <c r="H20" s="4">
        <f t="shared" si="3"/>
        <v>0.99907311860703885</v>
      </c>
      <c r="I20" s="5">
        <v>0.99798561470064118</v>
      </c>
      <c r="J20" s="5">
        <f t="shared" si="4"/>
        <v>0.99798561470064118</v>
      </c>
    </row>
    <row r="21" spans="1:10" ht="15.5" customHeight="1" x14ac:dyDescent="0.35">
      <c r="A21" s="3">
        <f t="shared" si="5"/>
        <v>14</v>
      </c>
      <c r="B21" s="4">
        <f t="shared" si="0"/>
        <v>0.99958481771946361</v>
      </c>
      <c r="C21" s="4">
        <f t="shared" si="1"/>
        <v>0.99975447671406181</v>
      </c>
      <c r="D21" s="4">
        <f t="shared" si="2"/>
        <v>0.99931978203480598</v>
      </c>
      <c r="E21" s="5">
        <v>0.99919775460295956</v>
      </c>
      <c r="F21" s="5">
        <v>0.99953671696707458</v>
      </c>
      <c r="G21" s="5">
        <v>0.99898315985130481</v>
      </c>
      <c r="H21" s="4">
        <f t="shared" si="3"/>
        <v>0.99928987811738168</v>
      </c>
      <c r="I21" s="5">
        <v>0.99891148717131539</v>
      </c>
      <c r="J21" s="5">
        <f t="shared" si="4"/>
        <v>0.99891148717131539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0.99996756030037348</v>
      </c>
      <c r="D22" s="4">
        <f t="shared" si="2"/>
        <v>0.99987404752852327</v>
      </c>
      <c r="E22" s="5">
        <v>0.99961277611500032</v>
      </c>
      <c r="F22" s="5">
        <v>0.99978218677479402</v>
      </c>
      <c r="G22" s="5">
        <v>0.99966314868418227</v>
      </c>
      <c r="H22" s="4">
        <f t="shared" si="3"/>
        <v>0.99986046812512264</v>
      </c>
      <c r="I22" s="5">
        <v>0.99962134015929471</v>
      </c>
      <c r="J22" s="5">
        <f t="shared" si="4"/>
        <v>0.99962134015929471</v>
      </c>
    </row>
    <row r="23" spans="1:10" ht="15.5" customHeight="1" x14ac:dyDescent="0.35">
      <c r="A23" s="3">
        <f t="shared" si="5"/>
        <v>16</v>
      </c>
      <c r="B23" s="4">
        <f t="shared" si="0"/>
        <v>0.99992421054673908</v>
      </c>
      <c r="C23" s="4">
        <f t="shared" si="1"/>
        <v>0.99998594017232856</v>
      </c>
      <c r="D23" s="4">
        <f t="shared" si="2"/>
        <v>0.99996038992332392</v>
      </c>
      <c r="E23" s="5">
        <v>0.99961277611500032</v>
      </c>
      <c r="F23" s="5">
        <v>0.99981462046076397</v>
      </c>
      <c r="G23" s="5">
        <v>0.99978907458908217</v>
      </c>
      <c r="H23" s="4">
        <f t="shared" si="3"/>
        <v>0.99996105015143577</v>
      </c>
      <c r="I23" s="5">
        <v>0.99976083866354237</v>
      </c>
      <c r="J23" s="5">
        <f t="shared" si="4"/>
        <v>0.99976083866354237</v>
      </c>
    </row>
    <row r="24" spans="1:10" ht="15.5" customHeight="1" x14ac:dyDescent="0.35">
      <c r="A24" s="3">
        <f t="shared" si="5"/>
        <v>17</v>
      </c>
      <c r="B24" s="4">
        <f t="shared" si="0"/>
        <v>0.99991169994142537</v>
      </c>
      <c r="C24" s="4">
        <f t="shared" si="1"/>
        <v>0.9999245566689855</v>
      </c>
      <c r="D24" s="4">
        <f t="shared" si="2"/>
        <v>0.9999245566689855</v>
      </c>
      <c r="E24" s="5">
        <v>0.99968854196302692</v>
      </c>
      <c r="F24" s="5">
        <v>0.99982867787967589</v>
      </c>
      <c r="G24" s="5">
        <v>0.99982867787967589</v>
      </c>
      <c r="H24" s="4">
        <f t="shared" si="3"/>
        <v>0.99993152810796149</v>
      </c>
      <c r="I24" s="5">
        <v>0.99979978071359576</v>
      </c>
      <c r="J24" s="5">
        <f t="shared" si="4"/>
        <v>0.99979978071359576</v>
      </c>
    </row>
    <row r="25" spans="1:10" ht="15.5" customHeight="1" x14ac:dyDescent="0.35">
      <c r="A25" s="3">
        <f t="shared" si="5"/>
        <v>18</v>
      </c>
      <c r="B25" s="4">
        <f t="shared" si="0"/>
        <v>0.99981138128443536</v>
      </c>
      <c r="C25" s="4">
        <f t="shared" si="1"/>
        <v>0.9999138186301707</v>
      </c>
      <c r="D25" s="4">
        <f t="shared" si="2"/>
        <v>0.9999138186301707</v>
      </c>
      <c r="E25" s="5">
        <v>0.99977682231499887</v>
      </c>
      <c r="F25" s="5">
        <v>0.9999041139767294</v>
      </c>
      <c r="G25" s="5">
        <v>0.9999041139767294</v>
      </c>
      <c r="H25" s="4">
        <f t="shared" si="3"/>
        <v>0.99990730497193803</v>
      </c>
      <c r="I25" s="5">
        <v>0.99986824358402315</v>
      </c>
      <c r="J25" s="5">
        <f t="shared" si="4"/>
        <v>0.99986824358402315</v>
      </c>
    </row>
    <row r="26" spans="1:10" ht="15.5" customHeight="1" x14ac:dyDescent="0.35">
      <c r="A26" s="3">
        <f t="shared" si="5"/>
        <v>19</v>
      </c>
      <c r="B26" s="4">
        <f t="shared" si="0"/>
        <v>0.99990055903783348</v>
      </c>
      <c r="C26" s="4">
        <f t="shared" si="1"/>
        <v>0.99992541742423446</v>
      </c>
      <c r="D26" s="4">
        <f t="shared" si="2"/>
        <v>0.99992541742423446</v>
      </c>
      <c r="E26" s="5">
        <v>0.99996543451086539</v>
      </c>
      <c r="F26" s="5">
        <v>0.99999029451012633</v>
      </c>
      <c r="G26" s="5">
        <v>0.99999029451012633</v>
      </c>
      <c r="H26" s="4">
        <f t="shared" si="3"/>
        <v>0.99989704494170495</v>
      </c>
      <c r="I26" s="5">
        <v>0.99996093499095307</v>
      </c>
      <c r="J26" s="5">
        <f t="shared" si="4"/>
        <v>0.99996093499095307</v>
      </c>
    </row>
    <row r="27" spans="1:10" ht="15.5" customHeight="1" x14ac:dyDescent="0.35">
      <c r="A27" s="3">
        <f t="shared" si="5"/>
        <v>20</v>
      </c>
      <c r="B27" s="4">
        <f t="shared" si="0"/>
        <v>1.0000648819249529</v>
      </c>
      <c r="C27" s="4">
        <f t="shared" si="1"/>
        <v>1.0000648819249529</v>
      </c>
      <c r="D27" s="4">
        <f t="shared" si="2"/>
        <v>1.0000648819249529</v>
      </c>
      <c r="E27" s="5">
        <v>1.0000648819249529</v>
      </c>
      <c r="F27" s="5">
        <v>1.0000648819249529</v>
      </c>
      <c r="G27" s="5">
        <v>1.0000648819249529</v>
      </c>
      <c r="H27" s="4">
        <f t="shared" si="3"/>
        <v>1.0000638966277291</v>
      </c>
      <c r="I27" s="5">
        <v>1.0000638966277291</v>
      </c>
      <c r="J27" s="5">
        <f t="shared" si="4"/>
        <v>1.0000638966277291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1.060730441422826</v>
      </c>
      <c r="N38" s="4">
        <v>0.99999999999999989</v>
      </c>
      <c r="O38" s="4">
        <v>1.0003877126870639</v>
      </c>
      <c r="P38" s="4">
        <v>1.0042631866661469</v>
      </c>
      <c r="Q38" s="4">
        <v>1.000192958593594</v>
      </c>
      <c r="R38" s="4">
        <v>1.0001929213677589</v>
      </c>
      <c r="S38" s="4">
        <v>1</v>
      </c>
      <c r="T38" s="4">
        <v>0.99986498109060185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1.2286160009193521</v>
      </c>
      <c r="E39" s="4">
        <v>1.029918778063031</v>
      </c>
      <c r="F39" s="4">
        <v>1.0387343882419131</v>
      </c>
      <c r="G39" s="4">
        <v>1.007275153695794</v>
      </c>
      <c r="H39" s="4">
        <v>1.0368944817805039</v>
      </c>
      <c r="I39" s="4">
        <v>1.005471682654161</v>
      </c>
      <c r="J39" s="4">
        <v>1.0057529723267351</v>
      </c>
      <c r="K39" s="4">
        <v>1.006423750590929</v>
      </c>
      <c r="L39" s="4">
        <v>1.00246989853896</v>
      </c>
      <c r="M39" s="4">
        <v>1.0018948910742711</v>
      </c>
      <c r="N39" s="4">
        <v>1.0001891307253039</v>
      </c>
      <c r="O39" s="4">
        <v>1.0062401337340079</v>
      </c>
      <c r="P39" s="4">
        <v>1</v>
      </c>
      <c r="Q39" s="4">
        <v>1.0006201435944371</v>
      </c>
      <c r="R39" s="4">
        <v>1.0001878058347591</v>
      </c>
      <c r="S39" s="4">
        <v>1.0001877705703499</v>
      </c>
      <c r="T39" s="4">
        <v>1</v>
      </c>
      <c r="U39" s="4">
        <v>1.000563205957548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1.1050047028297121</v>
      </c>
      <c r="E40" s="4">
        <v>1.059915355910497</v>
      </c>
      <c r="F40" s="4">
        <v>1.025736568768427</v>
      </c>
      <c r="G40" s="4">
        <v>1.049409290337207</v>
      </c>
      <c r="H40" s="4">
        <v>1.0066457440321599</v>
      </c>
      <c r="I40" s="4">
        <v>1.003113327788228</v>
      </c>
      <c r="J40" s="4">
        <v>1.008406849823706</v>
      </c>
      <c r="K40" s="4">
        <v>1.0049294495212731</v>
      </c>
      <c r="L40" s="4">
        <v>1.0035317938557851</v>
      </c>
      <c r="M40" s="4">
        <v>1.0031283237217541</v>
      </c>
      <c r="N40" s="4">
        <v>1.0007796419580071</v>
      </c>
      <c r="O40" s="4">
        <v>1.000196862040881</v>
      </c>
      <c r="P40" s="4">
        <v>1.0003894406289</v>
      </c>
      <c r="Q40" s="4">
        <v>1.0001946445119689</v>
      </c>
      <c r="R40" s="4">
        <v>0.99966916872414535</v>
      </c>
      <c r="S40" s="4">
        <v>0.99999999999999989</v>
      </c>
      <c r="T40" s="4">
        <v>1.0001946710361229</v>
      </c>
      <c r="U40" s="4">
        <v>0.99999999999999989</v>
      </c>
      <c r="V40" s="4">
        <v>0.99980536685331323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1.412081124412651</v>
      </c>
      <c r="D42" s="4">
        <v>1.0433896871698021</v>
      </c>
      <c r="E42" s="4">
        <v>1.1051290515596941</v>
      </c>
      <c r="F42" s="4">
        <v>1.0284106581763239</v>
      </c>
      <c r="G42" s="4">
        <v>1.011253741124672</v>
      </c>
      <c r="H42" s="4">
        <v>1.019595303739627</v>
      </c>
      <c r="I42" s="4">
        <v>1.010969019803196</v>
      </c>
      <c r="J42" s="4">
        <v>1.0501712437396751</v>
      </c>
      <c r="K42" s="4">
        <v>1.00291512487906</v>
      </c>
      <c r="L42" s="4">
        <v>1.007125984632927</v>
      </c>
      <c r="M42" s="4">
        <v>1.0020481896572979</v>
      </c>
      <c r="N42" s="4">
        <v>1.000557752714418</v>
      </c>
      <c r="O42" s="4">
        <v>1.0003714297706161</v>
      </c>
      <c r="P42" s="4">
        <v>1</v>
      </c>
      <c r="Q42" s="4">
        <v>1</v>
      </c>
      <c r="R42" s="4">
        <v>1</v>
      </c>
      <c r="S42" s="4">
        <v>1</v>
      </c>
      <c r="T42" s="4">
        <v>1.0003712918617651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0.96515987024092942</v>
      </c>
      <c r="G43" s="4">
        <v>1.0193993934970531</v>
      </c>
      <c r="H43" s="4">
        <v>1.097734276190971</v>
      </c>
      <c r="I43" s="4">
        <v>1.009924368797753</v>
      </c>
      <c r="J43" s="4">
        <v>1.106287620682048</v>
      </c>
      <c r="K43" s="4">
        <v>1.007855702754995</v>
      </c>
      <c r="L43" s="4">
        <v>1.0038972358510849</v>
      </c>
      <c r="M43" s="4">
        <v>1.002405353104977</v>
      </c>
      <c r="N43" s="4">
        <v>1.0005977766717289</v>
      </c>
      <c r="O43" s="4">
        <v>1.001045666349561</v>
      </c>
      <c r="P43" s="4">
        <v>1.00022743730918</v>
      </c>
      <c r="Q43" s="4">
        <v>1</v>
      </c>
      <c r="R43" s="4">
        <v>1.0002273855932129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1.608844233851364</v>
      </c>
      <c r="D46" s="4">
        <v>1.1644498127328911</v>
      </c>
      <c r="E46" s="4">
        <v>1.045491657566316</v>
      </c>
      <c r="F46" s="4">
        <v>1.0392417381119561</v>
      </c>
      <c r="G46" s="4">
        <v>1.0100092656145929</v>
      </c>
      <c r="H46" s="4">
        <v>1.085130032678902</v>
      </c>
      <c r="I46" s="4">
        <v>1.0110042770112739</v>
      </c>
      <c r="J46" s="4">
        <v>1.0032421917716601</v>
      </c>
      <c r="K46" s="4">
        <v>1.011680337509123</v>
      </c>
      <c r="L46" s="4">
        <v>1.0011408579425141</v>
      </c>
      <c r="M46" s="4">
        <v>1.0670126121250869</v>
      </c>
      <c r="N46" s="4">
        <v>1.0021359782554</v>
      </c>
      <c r="O46" s="4">
        <v>1</v>
      </c>
      <c r="P46" s="4">
        <v>1.000213142557671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1.2310016907082799</v>
      </c>
      <c r="E47" s="4">
        <v>1.0627786637993959</v>
      </c>
      <c r="F47" s="4">
        <v>1.039640929725719</v>
      </c>
      <c r="G47" s="4">
        <v>1.030467391050564</v>
      </c>
      <c r="H47" s="4">
        <v>1.0205390458567629</v>
      </c>
      <c r="I47" s="4">
        <v>1.003802939070338</v>
      </c>
      <c r="J47" s="4">
        <v>1.0140695991364339</v>
      </c>
      <c r="K47" s="4">
        <v>1.0028756591950989</v>
      </c>
      <c r="L47" s="4">
        <v>1.0015439918798379</v>
      </c>
      <c r="M47" s="4">
        <v>1.0057524577804331</v>
      </c>
      <c r="N47" s="4">
        <v>1.000973193004117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1.21337150448576</v>
      </c>
      <c r="F49" s="4">
        <v>1.0331749472954579</v>
      </c>
      <c r="G49" s="4">
        <v>1.0095757510435259</v>
      </c>
      <c r="H49" s="4">
        <v>1.301214128715465</v>
      </c>
      <c r="I49" s="4">
        <v>1.003681469331456</v>
      </c>
      <c r="J49" s="4">
        <v>1.0017367947730349</v>
      </c>
      <c r="K49" s="4">
        <v>1.0031238445055071</v>
      </c>
      <c r="L49" s="4">
        <v>1.001801408581388</v>
      </c>
      <c r="M49" s="4">
        <v>1.019184671172092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1.3289644866343679</v>
      </c>
      <c r="D51" s="4">
        <v>1.0925942818530761</v>
      </c>
      <c r="E51" s="4">
        <v>1.0200673291560931</v>
      </c>
      <c r="F51" s="4">
        <v>1.0153645845723991</v>
      </c>
      <c r="G51" s="4">
        <v>1.008114239260951</v>
      </c>
      <c r="H51" s="4">
        <v>1.003142963823825</v>
      </c>
      <c r="I51" s="4">
        <v>1.0083209819094601</v>
      </c>
      <c r="J51" s="4">
        <v>1.004285298355613</v>
      </c>
      <c r="K51" s="4">
        <v>1.00648213735021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1.732915346968712</v>
      </c>
    </row>
    <row r="59" spans="1:22" ht="15.5" customHeight="1" x14ac:dyDescent="0.35">
      <c r="A59" s="1">
        <f t="shared" si="6"/>
        <v>21</v>
      </c>
      <c r="B59" s="4">
        <v>3.950845646573053</v>
      </c>
      <c r="C59" s="4">
        <v>1.05371761117993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0.1194228760251239</v>
      </c>
      <c r="C2" s="32">
        <v>0.14062213224201331</v>
      </c>
      <c r="D2" s="32">
        <v>0.14335237322612551</v>
      </c>
      <c r="E2" s="32">
        <v>0.1141381704879032</v>
      </c>
      <c r="F2" s="32">
        <v>8.8220591241989652E-2</v>
      </c>
      <c r="G2" s="32">
        <v>0.1055043169687417</v>
      </c>
      <c r="H2" s="32">
        <v>9.3155417069355137E-2</v>
      </c>
      <c r="I2" s="32">
        <v>6.0979093518045938E-2</v>
      </c>
      <c r="J2" s="32">
        <v>0.1194228760251239</v>
      </c>
      <c r="M2" s="31">
        <v>1</v>
      </c>
      <c r="N2" s="17">
        <v>4.5119835423134411</v>
      </c>
      <c r="O2" s="17">
        <v>3.890277645610142</v>
      </c>
      <c r="P2" s="17">
        <v>3.803757908902186</v>
      </c>
      <c r="Q2" s="17">
        <v>4.4746594888340114</v>
      </c>
      <c r="R2" s="17">
        <v>5.9856287912012531</v>
      </c>
      <c r="S2" s="17">
        <v>5.1285669937017406</v>
      </c>
      <c r="T2" s="17">
        <v>5.8491100392109523</v>
      </c>
      <c r="U2" s="17">
        <v>8.2410641841861327</v>
      </c>
      <c r="V2" s="17">
        <v>4.5119835423134411</v>
      </c>
    </row>
    <row r="3" spans="1:27" x14ac:dyDescent="0.35">
      <c r="A3">
        <f t="shared" ref="A3:A24" si="0">+A2+1</f>
        <v>2</v>
      </c>
      <c r="B3" s="32">
        <v>0.53883405120109751</v>
      </c>
      <c r="C3" s="32">
        <v>0.54705913753913737</v>
      </c>
      <c r="D3" s="32">
        <v>0.54527772341877312</v>
      </c>
      <c r="E3" s="32">
        <v>0.51072944761185013</v>
      </c>
      <c r="F3" s="32">
        <v>0.52805571091485037</v>
      </c>
      <c r="G3" s="32">
        <v>0.54108595769893508</v>
      </c>
      <c r="H3" s="32">
        <v>0.54487628518724851</v>
      </c>
      <c r="I3" s="32">
        <v>0.50253262357570516</v>
      </c>
      <c r="J3" s="32">
        <v>0.53883405120109751</v>
      </c>
      <c r="M3">
        <f t="shared" ref="M3:M24" si="1">+M2+1</f>
        <v>2</v>
      </c>
      <c r="N3" s="17">
        <v>1.320740408109996</v>
      </c>
      <c r="O3" s="17">
        <v>1.2657554676525049</v>
      </c>
      <c r="P3" s="17">
        <v>1.232714965715306</v>
      </c>
      <c r="Q3" s="17">
        <v>1.217321398596342</v>
      </c>
      <c r="R3" s="17">
        <v>1.3493032883092719</v>
      </c>
      <c r="S3" s="17">
        <v>1.2847671571070629</v>
      </c>
      <c r="T3" s="17">
        <v>1.249323333895249</v>
      </c>
      <c r="U3" s="17">
        <v>1.245950905817991</v>
      </c>
      <c r="V3" s="17">
        <v>1.320740408109996</v>
      </c>
    </row>
    <row r="4" spans="1:27" x14ac:dyDescent="0.35">
      <c r="A4">
        <f t="shared" si="0"/>
        <v>3</v>
      </c>
      <c r="B4" s="32">
        <v>0.71165990468689988</v>
      </c>
      <c r="C4" s="32">
        <v>0.69244309446942709</v>
      </c>
      <c r="D4" s="32">
        <v>0.67217201012949312</v>
      </c>
      <c r="E4" s="32">
        <v>0.62172188547119456</v>
      </c>
      <c r="F4" s="32">
        <v>0.71250730714789801</v>
      </c>
      <c r="G4" s="32">
        <v>0.69516946762341314</v>
      </c>
      <c r="H4" s="32">
        <v>0.68072665717059144</v>
      </c>
      <c r="I4" s="32">
        <v>0.62613097754724145</v>
      </c>
      <c r="J4" s="32">
        <v>0.71165990468689988</v>
      </c>
      <c r="M4">
        <f t="shared" si="1"/>
        <v>3</v>
      </c>
      <c r="N4" s="17">
        <v>1.1346995756674569</v>
      </c>
      <c r="O4" s="17">
        <v>1.1475696812052689</v>
      </c>
      <c r="P4" s="17">
        <v>1.1906026844599491</v>
      </c>
      <c r="Q4" s="17">
        <v>1.2991213605634131</v>
      </c>
      <c r="R4" s="17">
        <v>1.135052360110705</v>
      </c>
      <c r="S4" s="17">
        <v>1.1467978407287469</v>
      </c>
      <c r="T4" s="17">
        <v>1.1831663521574189</v>
      </c>
      <c r="U4" s="17">
        <v>1.289179351633696</v>
      </c>
      <c r="V4" s="17">
        <v>1.1346995756674569</v>
      </c>
    </row>
    <row r="5" spans="1:27" x14ac:dyDescent="0.35">
      <c r="A5">
        <f t="shared" si="0"/>
        <v>4</v>
      </c>
      <c r="B5" s="32">
        <v>0.80752019186776802</v>
      </c>
      <c r="C5" s="32">
        <v>0.79462670117307055</v>
      </c>
      <c r="D5" s="32">
        <v>0.80028979967901426</v>
      </c>
      <c r="E5" s="32">
        <v>0.8076921817453887</v>
      </c>
      <c r="F5" s="32">
        <v>0.80873310057434489</v>
      </c>
      <c r="G5" s="32">
        <v>0.79721884441108293</v>
      </c>
      <c r="H5" s="32">
        <v>0.80541287578084275</v>
      </c>
      <c r="I5" s="32">
        <v>0.80719512767212509</v>
      </c>
      <c r="J5" s="32">
        <v>0.80752019186776802</v>
      </c>
      <c r="M5">
        <f t="shared" si="1"/>
        <v>4</v>
      </c>
      <c r="N5" s="17">
        <v>1.0625122193750709</v>
      </c>
      <c r="O5" s="17">
        <v>1.064561120008805</v>
      </c>
      <c r="P5" s="17">
        <v>1.0526435317367651</v>
      </c>
      <c r="Q5" s="17">
        <v>1.067335886403556</v>
      </c>
      <c r="R5" s="17">
        <v>1.061613307970761</v>
      </c>
      <c r="S5" s="17">
        <v>1.063248678943157</v>
      </c>
      <c r="T5" s="17">
        <v>1.0522461348491241</v>
      </c>
      <c r="U5" s="17">
        <v>1.0658630638119551</v>
      </c>
      <c r="V5" s="17">
        <v>1.0625122193750709</v>
      </c>
    </row>
    <row r="6" spans="1:27" x14ac:dyDescent="0.35">
      <c r="A6">
        <f t="shared" si="0"/>
        <v>5</v>
      </c>
      <c r="B6" s="32">
        <v>0.8580000712516056</v>
      </c>
      <c r="C6" s="32">
        <v>0.8459286909897058</v>
      </c>
      <c r="D6" s="32">
        <v>0.84241988114702571</v>
      </c>
      <c r="E6" s="32">
        <v>0.86207885074443624</v>
      </c>
      <c r="F6" s="32">
        <v>0.85856182216618004</v>
      </c>
      <c r="G6" s="32">
        <v>0.84764188314867428</v>
      </c>
      <c r="H6" s="32">
        <v>0.84749258549810902</v>
      </c>
      <c r="I6" s="32">
        <v>0.86035947187469364</v>
      </c>
      <c r="J6" s="32">
        <v>0.8580000712516056</v>
      </c>
      <c r="M6">
        <f t="shared" si="1"/>
        <v>5</v>
      </c>
      <c r="N6" s="17">
        <v>1.029945752254344</v>
      </c>
      <c r="O6" s="17">
        <v>1.0347834891889121</v>
      </c>
      <c r="P6" s="17">
        <v>1.031242586234872</v>
      </c>
      <c r="Q6" s="17">
        <v>1.047821615863332</v>
      </c>
      <c r="R6" s="17">
        <v>1.029786903629949</v>
      </c>
      <c r="S6" s="17">
        <v>1.035110024316507</v>
      </c>
      <c r="T6" s="17">
        <v>1.0318783051992799</v>
      </c>
      <c r="U6" s="17">
        <v>1.0476656828974431</v>
      </c>
      <c r="V6" s="17">
        <v>1.029945752254344</v>
      </c>
    </row>
    <row r="7" spans="1:27" x14ac:dyDescent="0.35">
      <c r="A7">
        <f t="shared" si="0"/>
        <v>6</v>
      </c>
      <c r="B7" s="32">
        <v>0.88369352881951613</v>
      </c>
      <c r="C7" s="32">
        <v>0.87535304246733658</v>
      </c>
      <c r="D7" s="32">
        <v>0.86873925692973186</v>
      </c>
      <c r="E7" s="32">
        <v>0.90330485438863917</v>
      </c>
      <c r="F7" s="32">
        <v>0.88413572042339761</v>
      </c>
      <c r="G7" s="32">
        <v>0.87740261027771382</v>
      </c>
      <c r="H7" s="32">
        <v>0.87450921279274485</v>
      </c>
      <c r="I7" s="32">
        <v>0.90136909363888429</v>
      </c>
      <c r="J7" s="32">
        <v>0.88369352881951613</v>
      </c>
      <c r="M7">
        <f t="shared" si="1"/>
        <v>6</v>
      </c>
      <c r="N7" s="17">
        <v>1.019745838194223</v>
      </c>
      <c r="O7" s="17">
        <v>1.020026306899394</v>
      </c>
      <c r="P7" s="17">
        <v>1.0194059425912729</v>
      </c>
      <c r="Q7" s="17">
        <v>1.0271831939567539</v>
      </c>
      <c r="R7" s="17">
        <v>1.020049390433182</v>
      </c>
      <c r="S7" s="17">
        <v>1.020488312169314</v>
      </c>
      <c r="T7" s="17">
        <v>1.01999373815043</v>
      </c>
      <c r="U7" s="17">
        <v>1.0274633299357849</v>
      </c>
      <c r="V7" s="17">
        <v>1.019745838194223</v>
      </c>
    </row>
    <row r="8" spans="1:27" x14ac:dyDescent="0.35">
      <c r="A8">
        <f t="shared" si="0"/>
        <v>7</v>
      </c>
      <c r="B8" s="32">
        <v>0.90114279825286825</v>
      </c>
      <c r="C8" s="32">
        <v>0.89288313114110529</v>
      </c>
      <c r="D8" s="32">
        <v>0.88559796107649547</v>
      </c>
      <c r="E8" s="32">
        <v>0.92785956544756298</v>
      </c>
      <c r="F8" s="32">
        <v>0.90186210267808908</v>
      </c>
      <c r="G8" s="32">
        <v>0.8953791088552544</v>
      </c>
      <c r="H8" s="32">
        <v>0.89199392100346153</v>
      </c>
      <c r="I8" s="32">
        <v>0.92612369045140841</v>
      </c>
      <c r="J8" s="32">
        <v>0.90114279825286825</v>
      </c>
      <c r="M8">
        <f t="shared" si="1"/>
        <v>7</v>
      </c>
      <c r="N8" s="17">
        <v>1.046604214344504</v>
      </c>
      <c r="O8" s="17">
        <v>1.0559672127812489</v>
      </c>
      <c r="P8" s="17">
        <v>1.0746616109597029</v>
      </c>
      <c r="Q8" s="17">
        <v>1.024170590773436</v>
      </c>
      <c r="R8" s="17">
        <v>1.043685392337905</v>
      </c>
      <c r="S8" s="17">
        <v>1.051126631912991</v>
      </c>
      <c r="T8" s="17">
        <v>1.064254414787728</v>
      </c>
      <c r="U8" s="17">
        <v>1.0240357169944621</v>
      </c>
      <c r="V8" s="17">
        <v>1.046604214344504</v>
      </c>
    </row>
    <row r="9" spans="1:27" x14ac:dyDescent="0.35">
      <c r="A9">
        <f t="shared" si="0"/>
        <v>8</v>
      </c>
      <c r="B9" s="32">
        <v>0.94313985037765102</v>
      </c>
      <c r="C9" s="32">
        <v>0.94285531133046718</v>
      </c>
      <c r="D9" s="32">
        <v>0.95171813151309503</v>
      </c>
      <c r="E9" s="32">
        <v>0.95028647929921439</v>
      </c>
      <c r="F9" s="32">
        <v>0.94126030246826953</v>
      </c>
      <c r="G9" s="32">
        <v>0.94115682697627845</v>
      </c>
      <c r="H9" s="32">
        <v>0.94930846839174943</v>
      </c>
      <c r="I9" s="32">
        <v>0.94838373737696569</v>
      </c>
      <c r="J9" s="32">
        <v>0.94313985037765102</v>
      </c>
      <c r="M9">
        <f t="shared" si="1"/>
        <v>8</v>
      </c>
      <c r="N9" s="17">
        <v>1.015397989403559</v>
      </c>
      <c r="O9" s="17">
        <v>1.014122805202581</v>
      </c>
      <c r="P9" s="17">
        <v>1.011950177453947</v>
      </c>
      <c r="Q9" s="17">
        <v>1.0165667684251529</v>
      </c>
      <c r="R9" s="17">
        <v>1.0164747211434439</v>
      </c>
      <c r="S9" s="17">
        <v>1.01492607085181</v>
      </c>
      <c r="T9" s="17">
        <v>1.0133871409133679</v>
      </c>
      <c r="U9" s="17">
        <v>1.0174942685969151</v>
      </c>
      <c r="V9" s="17">
        <v>1.015397989403559</v>
      </c>
    </row>
    <row r="10" spans="1:27" x14ac:dyDescent="0.35">
      <c r="A10">
        <f t="shared" si="0"/>
        <v>9</v>
      </c>
      <c r="B10" s="32">
        <v>0.95766230779983985</v>
      </c>
      <c r="C10" s="32">
        <v>0.95617107322660588</v>
      </c>
      <c r="D10" s="32">
        <v>0.96309133207081543</v>
      </c>
      <c r="E10" s="32">
        <v>0.96602965533931884</v>
      </c>
      <c r="F10" s="32">
        <v>0.95676730347482819</v>
      </c>
      <c r="G10" s="32">
        <v>0.95520460045839084</v>
      </c>
      <c r="H10" s="32">
        <v>0.9620169946283631</v>
      </c>
      <c r="I10" s="32">
        <v>0.96497501721158463</v>
      </c>
      <c r="J10" s="32">
        <v>0.95766230779983985</v>
      </c>
      <c r="M10">
        <f t="shared" si="1"/>
        <v>9</v>
      </c>
      <c r="N10" s="17">
        <v>1.014846145145794</v>
      </c>
      <c r="O10" s="17">
        <v>1.0166571484997591</v>
      </c>
      <c r="P10" s="17">
        <v>1.0049655459126341</v>
      </c>
      <c r="Q10" s="17">
        <v>1.0031476700189681</v>
      </c>
      <c r="R10" s="17">
        <v>1.0157199141637889</v>
      </c>
      <c r="S10" s="17">
        <v>1.0175580994036639</v>
      </c>
      <c r="T10" s="17">
        <v>1.0052271509830539</v>
      </c>
      <c r="U10" s="17">
        <v>1.003106055421541</v>
      </c>
      <c r="V10" s="17">
        <v>1.014846145145794</v>
      </c>
    </row>
    <row r="11" spans="1:27" x14ac:dyDescent="0.35">
      <c r="A11">
        <f t="shared" si="0"/>
        <v>10</v>
      </c>
      <c r="B11" s="32">
        <v>0.97187990142209268</v>
      </c>
      <c r="C11" s="32">
        <v>0.97209815678451561</v>
      </c>
      <c r="D11" s="32">
        <v>0.96787360629827279</v>
      </c>
      <c r="E11" s="32">
        <v>0.96907039792286409</v>
      </c>
      <c r="F11" s="32">
        <v>0.97180760336017258</v>
      </c>
      <c r="G11" s="32">
        <v>0.97197617778407619</v>
      </c>
      <c r="H11" s="32">
        <v>0.96704560270754969</v>
      </c>
      <c r="I11" s="32">
        <v>0.96797228309544603</v>
      </c>
      <c r="J11" s="32">
        <v>0.97187990142209268</v>
      </c>
      <c r="M11">
        <f t="shared" si="1"/>
        <v>10</v>
      </c>
      <c r="N11" s="17">
        <v>1.005009793338532</v>
      </c>
      <c r="O11" s="17">
        <v>1.0045160227528971</v>
      </c>
      <c r="P11" s="17">
        <v>1.004771067651832</v>
      </c>
      <c r="Q11" s="17">
        <v>1.0040078856397741</v>
      </c>
      <c r="R11" s="17">
        <v>1.005059275943198</v>
      </c>
      <c r="S11" s="17">
        <v>1.0045982376619069</v>
      </c>
      <c r="T11" s="17">
        <v>1.0049275311022581</v>
      </c>
      <c r="U11" s="17">
        <v>1.0041420045430649</v>
      </c>
      <c r="V11" s="17">
        <v>1.005009793338532</v>
      </c>
    </row>
    <row r="12" spans="1:27" x14ac:dyDescent="0.35">
      <c r="A12">
        <f t="shared" si="0"/>
        <v>11</v>
      </c>
      <c r="B12" s="32">
        <v>0.97674881887808984</v>
      </c>
      <c r="C12" s="32">
        <v>0.97648817417860356</v>
      </c>
      <c r="D12" s="32">
        <v>0.97249139675234475</v>
      </c>
      <c r="E12" s="32">
        <v>0.97295432125462922</v>
      </c>
      <c r="F12" s="32">
        <v>0.97672424618926978</v>
      </c>
      <c r="G12" s="32">
        <v>0.97644555525123966</v>
      </c>
      <c r="H12" s="32">
        <v>0.97181074999219275</v>
      </c>
      <c r="I12" s="32">
        <v>0.97198162868958848</v>
      </c>
      <c r="J12" s="32">
        <v>0.97674881887808984</v>
      </c>
      <c r="M12">
        <f t="shared" si="1"/>
        <v>11</v>
      </c>
      <c r="N12" s="17">
        <v>1.005896121821575</v>
      </c>
      <c r="O12" s="17">
        <v>1.0061646161047819</v>
      </c>
      <c r="P12" s="17">
        <v>1.0085835379316399</v>
      </c>
      <c r="Q12" s="17">
        <v>1.0143525914566389</v>
      </c>
      <c r="R12" s="17">
        <v>1.006188529931614</v>
      </c>
      <c r="S12" s="17">
        <v>1.006475709922074</v>
      </c>
      <c r="T12" s="17">
        <v>1.0094320173927149</v>
      </c>
      <c r="U12" s="17">
        <v>1.0169450268518749</v>
      </c>
      <c r="V12" s="17">
        <v>1.005896121821575</v>
      </c>
    </row>
    <row r="13" spans="1:27" x14ac:dyDescent="0.35">
      <c r="A13">
        <f t="shared" si="0"/>
        <v>12</v>
      </c>
      <c r="B13" s="32">
        <v>0.98250784890327414</v>
      </c>
      <c r="C13" s="32">
        <v>0.98250784890327414</v>
      </c>
      <c r="D13" s="32">
        <v>0.98083881354456193</v>
      </c>
      <c r="E13" s="32">
        <v>0.98691873713356848</v>
      </c>
      <c r="F13" s="32">
        <v>0.98276873342174564</v>
      </c>
      <c r="G13" s="32">
        <v>0.98276873342174564</v>
      </c>
      <c r="H13" s="32">
        <v>0.98097688588854692</v>
      </c>
      <c r="I13" s="32">
        <v>0.98845188348726321</v>
      </c>
      <c r="J13" s="32">
        <v>0.98250784890327414</v>
      </c>
      <c r="M13">
        <f t="shared" si="1"/>
        <v>12</v>
      </c>
      <c r="N13" s="17">
        <v>1.015068115342926</v>
      </c>
      <c r="O13" s="17">
        <v>1.015068115342926</v>
      </c>
      <c r="P13" s="17">
        <v>1.0178645278677489</v>
      </c>
      <c r="Q13" s="17">
        <v>1.0110005430623299</v>
      </c>
      <c r="R13" s="17">
        <v>1.0149389239414821</v>
      </c>
      <c r="S13" s="17">
        <v>1.0149389239414821</v>
      </c>
      <c r="T13" s="17">
        <v>1.017755774511399</v>
      </c>
      <c r="U13" s="17">
        <v>1.009467714818757</v>
      </c>
      <c r="V13" s="17">
        <v>1.015068115342926</v>
      </c>
    </row>
    <row r="14" spans="1:27" x14ac:dyDescent="0.35">
      <c r="A14">
        <f t="shared" si="0"/>
        <v>13</v>
      </c>
      <c r="B14" s="32">
        <v>0.99731239049587883</v>
      </c>
      <c r="C14" s="32">
        <v>0.99731239049587883</v>
      </c>
      <c r="D14" s="32">
        <v>0.9983610358628987</v>
      </c>
      <c r="E14" s="32">
        <v>0.99777537920042669</v>
      </c>
      <c r="F14" s="32">
        <v>0.99745024078239941</v>
      </c>
      <c r="G14" s="32">
        <v>0.99745024078239941</v>
      </c>
      <c r="H14" s="32">
        <v>0.99839489027527861</v>
      </c>
      <c r="I14" s="32">
        <v>0.99781026403218431</v>
      </c>
      <c r="J14" s="32">
        <v>0.99731239049587883</v>
      </c>
      <c r="M14">
        <f t="shared" si="1"/>
        <v>13</v>
      </c>
      <c r="N14" s="17">
        <v>1.0006750384445009</v>
      </c>
      <c r="O14" s="17">
        <v>1.0006750384445009</v>
      </c>
      <c r="P14" s="17">
        <v>1.000887292585467</v>
      </c>
      <c r="Q14" s="17">
        <v>1.001330502060332</v>
      </c>
      <c r="R14" s="17">
        <v>1.000686219242215</v>
      </c>
      <c r="S14" s="17">
        <v>1.000686219242215</v>
      </c>
      <c r="T14" s="17">
        <v>1.000871075054927</v>
      </c>
      <c r="U14" s="17">
        <v>1.0013181052985469</v>
      </c>
      <c r="V14" s="17">
        <v>1.0006750384445009</v>
      </c>
    </row>
    <row r="15" spans="1:27" x14ac:dyDescent="0.35">
      <c r="A15">
        <f t="shared" si="0"/>
        <v>14</v>
      </c>
      <c r="B15" s="32">
        <v>0.99798561470064118</v>
      </c>
      <c r="C15" s="32">
        <v>0.99798561470064118</v>
      </c>
      <c r="D15" s="32">
        <v>0.9992468742076388</v>
      </c>
      <c r="E15" s="32">
        <v>0.999102921398202</v>
      </c>
      <c r="F15" s="32">
        <v>0.99813471033077605</v>
      </c>
      <c r="G15" s="32">
        <v>0.99813471033077605</v>
      </c>
      <c r="H15" s="32">
        <v>0.99926456715916401</v>
      </c>
      <c r="I15" s="32">
        <v>0.99912548302814963</v>
      </c>
      <c r="J15" s="32">
        <v>0.99798561470064118</v>
      </c>
      <c r="M15">
        <f t="shared" si="1"/>
        <v>14</v>
      </c>
      <c r="N15" s="17">
        <v>1.0009277412991091</v>
      </c>
      <c r="O15" s="17">
        <v>1.0009277412991091</v>
      </c>
      <c r="P15" s="17">
        <v>1.0002729959325369</v>
      </c>
      <c r="Q15" s="17">
        <v>1.000072092012593</v>
      </c>
      <c r="R15" s="17">
        <v>1.0008500350821861</v>
      </c>
      <c r="S15" s="17">
        <v>1.0008500350821861</v>
      </c>
      <c r="T15" s="17">
        <v>1.000272350103121</v>
      </c>
      <c r="U15" s="17">
        <v>1.0000723348328491</v>
      </c>
      <c r="V15" s="17">
        <v>1.0009277412991091</v>
      </c>
    </row>
    <row r="16" spans="1:27" x14ac:dyDescent="0.35">
      <c r="A16">
        <f t="shared" si="0"/>
        <v>15</v>
      </c>
      <c r="B16" s="32">
        <v>0.99891148717131539</v>
      </c>
      <c r="C16" s="32">
        <v>0.99891148717131539</v>
      </c>
      <c r="D16" s="32">
        <v>0.99951966453989816</v>
      </c>
      <c r="E16" s="32">
        <v>0.99917494873859303</v>
      </c>
      <c r="F16" s="32">
        <v>0.99898315985130481</v>
      </c>
      <c r="G16" s="32">
        <v>0.99898315985130481</v>
      </c>
      <c r="H16" s="32">
        <v>0.99953671696707458</v>
      </c>
      <c r="I16" s="32">
        <v>0.99919775460295956</v>
      </c>
      <c r="J16" s="32">
        <v>0.99891148717131539</v>
      </c>
      <c r="M16">
        <f t="shared" si="1"/>
        <v>15</v>
      </c>
      <c r="N16" s="17">
        <v>1.000710626514056</v>
      </c>
      <c r="O16" s="17">
        <v>1.000710626514056</v>
      </c>
      <c r="P16" s="17">
        <v>1.0002332012592221</v>
      </c>
      <c r="Q16" s="17">
        <v>1.000393738789825</v>
      </c>
      <c r="R16" s="17">
        <v>1.0006806809766231</v>
      </c>
      <c r="S16" s="17">
        <v>1.0006806809766231</v>
      </c>
      <c r="T16" s="17">
        <v>1.000245583582426</v>
      </c>
      <c r="U16" s="17">
        <v>1.00041535472846</v>
      </c>
      <c r="V16" s="17">
        <v>1.000710626514056</v>
      </c>
    </row>
    <row r="17" spans="1:22" x14ac:dyDescent="0.35">
      <c r="A17">
        <f t="shared" si="0"/>
        <v>16</v>
      </c>
      <c r="B17" s="32">
        <v>0.99962134015929471</v>
      </c>
      <c r="C17" s="32">
        <v>0.99962134015929471</v>
      </c>
      <c r="D17" s="32">
        <v>0.99975275378428585</v>
      </c>
      <c r="E17" s="32">
        <v>0.99956836267373328</v>
      </c>
      <c r="F17" s="32">
        <v>0.99966314868418227</v>
      </c>
      <c r="G17" s="32">
        <v>0.99966314868418227</v>
      </c>
      <c r="H17" s="32">
        <v>0.99978218677479402</v>
      </c>
      <c r="I17" s="32">
        <v>0.99961277611500032</v>
      </c>
      <c r="J17" s="32">
        <v>0.99962134015929471</v>
      </c>
      <c r="M17">
        <f t="shared" si="1"/>
        <v>16</v>
      </c>
      <c r="N17" s="17">
        <v>1.0001395513467379</v>
      </c>
      <c r="O17" s="17">
        <v>1.0001395513467379</v>
      </c>
      <c r="P17" s="17">
        <v>1.000036396664417</v>
      </c>
      <c r="Q17" s="17">
        <v>1</v>
      </c>
      <c r="R17" s="17">
        <v>1.0001259683374999</v>
      </c>
      <c r="S17" s="17">
        <v>1.0001259683374999</v>
      </c>
      <c r="T17" s="17">
        <v>1.0000324407519949</v>
      </c>
      <c r="U17" s="17">
        <v>1</v>
      </c>
      <c r="V17" s="17">
        <v>1.0001395513467379</v>
      </c>
    </row>
    <row r="18" spans="1:22" x14ac:dyDescent="0.35">
      <c r="A18">
        <f t="shared" si="0"/>
        <v>17</v>
      </c>
      <c r="B18" s="32">
        <v>0.99976083866354237</v>
      </c>
      <c r="C18" s="32">
        <v>0.99976083866354237</v>
      </c>
      <c r="D18" s="32">
        <v>0.99978914144976561</v>
      </c>
      <c r="E18" s="32">
        <v>0.99956836267373328</v>
      </c>
      <c r="F18" s="32">
        <v>0.99978907458908217</v>
      </c>
      <c r="G18" s="32">
        <v>0.99978907458908217</v>
      </c>
      <c r="H18" s="32">
        <v>0.99981462046076397</v>
      </c>
      <c r="I18" s="32">
        <v>0.99961277611500032</v>
      </c>
      <c r="J18" s="32">
        <v>0.99976083866354237</v>
      </c>
      <c r="M18">
        <f t="shared" si="1"/>
        <v>17</v>
      </c>
      <c r="N18" s="17">
        <v>1.000038951365714</v>
      </c>
      <c r="O18" s="17">
        <v>1.000038951365714</v>
      </c>
      <c r="P18" s="17">
        <v>1.000010641507683</v>
      </c>
      <c r="Q18" s="17">
        <v>1.0000716660871749</v>
      </c>
      <c r="R18" s="17">
        <v>1.000039611645696</v>
      </c>
      <c r="S18" s="17">
        <v>1.000039611645696</v>
      </c>
      <c r="T18" s="17">
        <v>1.0000140600253531</v>
      </c>
      <c r="U18" s="17">
        <v>1.000075795197737</v>
      </c>
      <c r="V18" s="17">
        <v>1.000038951365714</v>
      </c>
    </row>
    <row r="19" spans="1:22" x14ac:dyDescent="0.35">
      <c r="A19">
        <f t="shared" si="0"/>
        <v>18</v>
      </c>
      <c r="B19" s="32">
        <v>0.99979978071359576</v>
      </c>
      <c r="C19" s="32">
        <v>0.99979978071359576</v>
      </c>
      <c r="D19" s="32">
        <v>0.99979978071359576</v>
      </c>
      <c r="E19" s="32">
        <v>0.99963999782714974</v>
      </c>
      <c r="F19" s="32">
        <v>0.99982867787967589</v>
      </c>
      <c r="G19" s="32">
        <v>0.99982867787967589</v>
      </c>
      <c r="H19" s="32">
        <v>0.99982867787967589</v>
      </c>
      <c r="I19" s="32">
        <v>0.99968854196302692</v>
      </c>
      <c r="J19" s="32">
        <v>0.99979978071359576</v>
      </c>
      <c r="M19">
        <f t="shared" si="1"/>
        <v>18</v>
      </c>
      <c r="N19" s="17">
        <v>1.000068476580759</v>
      </c>
      <c r="O19" s="17">
        <v>1.000068476580759</v>
      </c>
      <c r="P19" s="17">
        <v>1.000068476580759</v>
      </c>
      <c r="Q19" s="17">
        <v>1.000073745836273</v>
      </c>
      <c r="R19" s="17">
        <v>1.0000754490231401</v>
      </c>
      <c r="S19" s="17">
        <v>1.0000754490231401</v>
      </c>
      <c r="T19" s="17">
        <v>1.0000754490231401</v>
      </c>
      <c r="U19" s="17">
        <v>1.000088307856164</v>
      </c>
      <c r="V19" s="17">
        <v>1.000068476580759</v>
      </c>
    </row>
    <row r="20" spans="1:22" x14ac:dyDescent="0.35">
      <c r="A20">
        <f t="shared" si="0"/>
        <v>19</v>
      </c>
      <c r="B20" s="32">
        <v>0.99986824358402315</v>
      </c>
      <c r="C20" s="32">
        <v>0.99986824358402315</v>
      </c>
      <c r="D20" s="32">
        <v>0.99986824358402315</v>
      </c>
      <c r="E20" s="32">
        <v>0.99971371711476154</v>
      </c>
      <c r="F20" s="32">
        <v>0.9999041139767294</v>
      </c>
      <c r="G20" s="32">
        <v>0.9999041139767294</v>
      </c>
      <c r="H20" s="32">
        <v>0.9999041139767294</v>
      </c>
      <c r="I20" s="32">
        <v>0.99977682231499887</v>
      </c>
      <c r="J20" s="32">
        <v>0.99986824358402315</v>
      </c>
      <c r="M20">
        <f t="shared" si="1"/>
        <v>19</v>
      </c>
      <c r="N20" s="17">
        <v>1.000092703621227</v>
      </c>
      <c r="O20" s="17">
        <v>1.000092703621227</v>
      </c>
      <c r="P20" s="17">
        <v>1.000092703621227</v>
      </c>
      <c r="Q20" s="17">
        <v>1.0002098027891551</v>
      </c>
      <c r="R20" s="17">
        <v>1.000086188797698</v>
      </c>
      <c r="S20" s="17">
        <v>1.000086188797698</v>
      </c>
      <c r="T20" s="17">
        <v>1.000086188797698</v>
      </c>
      <c r="U20" s="17">
        <v>1.0001886542992959</v>
      </c>
      <c r="V20" s="17">
        <v>1.000092703621227</v>
      </c>
    </row>
    <row r="21" spans="1:22" x14ac:dyDescent="0.35">
      <c r="A21">
        <f t="shared" si="0"/>
        <v>20</v>
      </c>
      <c r="B21" s="32">
        <v>0.99996093499095307</v>
      </c>
      <c r="C21" s="32">
        <v>0.99996093499095307</v>
      </c>
      <c r="D21" s="32">
        <v>0.99996093499095307</v>
      </c>
      <c r="E21" s="32">
        <v>0.99992345984096842</v>
      </c>
      <c r="F21" s="32">
        <v>0.99999029451012633</v>
      </c>
      <c r="G21" s="32">
        <v>0.99999029451012633</v>
      </c>
      <c r="H21" s="32">
        <v>0.99999029451012633</v>
      </c>
      <c r="I21" s="32">
        <v>0.99996543451086539</v>
      </c>
      <c r="J21" s="32">
        <v>0.99996093499095307</v>
      </c>
      <c r="M21">
        <f t="shared" si="1"/>
        <v>20</v>
      </c>
      <c r="N21" s="17">
        <v>1.00010296565913</v>
      </c>
      <c r="O21" s="17">
        <v>1.00010296565913</v>
      </c>
      <c r="P21" s="17">
        <v>1.00010296565913</v>
      </c>
      <c r="Q21" s="17">
        <v>1.0001404475366369</v>
      </c>
      <c r="R21" s="17">
        <v>1.0000745881387409</v>
      </c>
      <c r="S21" s="17">
        <v>1.0000745881387409</v>
      </c>
      <c r="T21" s="17">
        <v>1.0000745881387409</v>
      </c>
      <c r="U21" s="17">
        <v>1.000099450851655</v>
      </c>
      <c r="V21" s="17">
        <v>1.00010296565913</v>
      </c>
    </row>
    <row r="22" spans="1:22" x14ac:dyDescent="0.35">
      <c r="A22">
        <f t="shared" si="0"/>
        <v>21</v>
      </c>
      <c r="B22" s="32">
        <v>1.0000638966277291</v>
      </c>
      <c r="C22" s="32">
        <v>1.0000638966277291</v>
      </c>
      <c r="D22" s="32">
        <v>1.0000638966277291</v>
      </c>
      <c r="E22" s="32">
        <v>1.0000638966277291</v>
      </c>
      <c r="F22" s="32">
        <v>1.0000648819249529</v>
      </c>
      <c r="G22" s="32">
        <v>1.0000648819249529</v>
      </c>
      <c r="H22" s="32">
        <v>1.0000648819249529</v>
      </c>
      <c r="I22" s="32">
        <v>1.0000648819249529</v>
      </c>
      <c r="J22" s="32">
        <v>1.0000638966277291</v>
      </c>
      <c r="M22">
        <f t="shared" si="1"/>
        <v>21</v>
      </c>
      <c r="N22" s="17">
        <v>0.99993610745478922</v>
      </c>
      <c r="O22" s="17">
        <v>0.99993610745478922</v>
      </c>
      <c r="P22" s="17">
        <v>0.99993610745478922</v>
      </c>
      <c r="Q22" s="17">
        <v>0.99993610745478922</v>
      </c>
      <c r="R22" s="17">
        <v>0.99993512228443782</v>
      </c>
      <c r="S22" s="17">
        <v>0.99993512228443782</v>
      </c>
      <c r="T22" s="17">
        <v>0.99993512228443782</v>
      </c>
      <c r="U22" s="17">
        <v>0.99993512228443782</v>
      </c>
      <c r="V22" s="17">
        <v>0.99993610745478922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259187.95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259187.95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28.938159079259325</v>
      </c>
      <c r="K8" s="13">
        <f t="shared" ref="K8:K31" si="6">100*(B8/I8)</f>
        <v>28.938159079259325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257922.95</v>
      </c>
      <c r="AF8" s="17">
        <v>257922.95</v>
      </c>
      <c r="AG8" s="17">
        <v>258022.95</v>
      </c>
      <c r="AH8" s="17">
        <v>259122.95</v>
      </c>
      <c r="AI8" s="17">
        <v>259172.95</v>
      </c>
      <c r="AJ8" s="17">
        <v>259222.95</v>
      </c>
      <c r="AK8" s="17">
        <v>259222.95</v>
      </c>
      <c r="AL8" s="17">
        <v>259187.95</v>
      </c>
      <c r="AM8" s="17">
        <v>259187.95</v>
      </c>
      <c r="AN8" s="17">
        <v>259187.95</v>
      </c>
      <c r="AO8" s="17">
        <v>259187.95</v>
      </c>
      <c r="AP8" s="17">
        <v>259187.95</v>
      </c>
      <c r="AQ8" s="13"/>
      <c r="AR8" s="13"/>
    </row>
    <row r="9" spans="1:44" x14ac:dyDescent="0.35">
      <c r="A9" s="12">
        <f t="shared" si="0"/>
        <v>44682</v>
      </c>
      <c r="B9" s="13">
        <v>266482.40999999997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266482.40999999997</v>
      </c>
      <c r="H9" s="14">
        <f t="shared" si="4"/>
        <v>0</v>
      </c>
      <c r="I9" s="13">
        <v>875004.19709999999</v>
      </c>
      <c r="J9" s="13">
        <f t="shared" si="5"/>
        <v>30.454986488429949</v>
      </c>
      <c r="K9" s="13">
        <f t="shared" si="6"/>
        <v>30.454986488429952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231463.33</v>
      </c>
      <c r="W9" s="17">
        <v>238388.43</v>
      </c>
      <c r="X9" s="17">
        <v>247622.26</v>
      </c>
      <c r="Y9" s="17">
        <v>249423.75</v>
      </c>
      <c r="Z9" s="17">
        <v>258626.11</v>
      </c>
      <c r="AA9" s="17">
        <v>260041.23</v>
      </c>
      <c r="AB9" s="17">
        <v>261537.24</v>
      </c>
      <c r="AC9" s="17">
        <v>263217.28999999998</v>
      </c>
      <c r="AD9" s="17">
        <v>263867.40999999997</v>
      </c>
      <c r="AE9" s="17">
        <v>264367.40999999997</v>
      </c>
      <c r="AF9" s="17">
        <v>264417.40999999997</v>
      </c>
      <c r="AG9" s="17">
        <v>266067.40999999997</v>
      </c>
      <c r="AH9" s="17">
        <v>266067.40999999997</v>
      </c>
      <c r="AI9" s="17">
        <v>266232.40999999997</v>
      </c>
      <c r="AJ9" s="17">
        <v>266282.40999999997</v>
      </c>
      <c r="AK9" s="17">
        <v>266332.40999999997</v>
      </c>
      <c r="AL9" s="17">
        <v>266332.40999999997</v>
      </c>
      <c r="AM9" s="17">
        <v>266482.40999999997</v>
      </c>
      <c r="AN9" s="17">
        <v>266482.40999999997</v>
      </c>
      <c r="AO9" s="17">
        <v>266482.40999999997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256843.55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256843.55</v>
      </c>
      <c r="H10" s="14">
        <f t="shared" si="4"/>
        <v>0</v>
      </c>
      <c r="I10" s="13">
        <v>854241.57709999999</v>
      </c>
      <c r="J10" s="13">
        <f t="shared" si="5"/>
        <v>30.066851916988014</v>
      </c>
      <c r="K10" s="13">
        <f t="shared" si="6"/>
        <v>30.066851916988014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218271.59</v>
      </c>
      <c r="W10" s="17">
        <v>231349.41</v>
      </c>
      <c r="X10" s="17">
        <v>237303.55</v>
      </c>
      <c r="Y10" s="17">
        <v>249028.55</v>
      </c>
      <c r="Z10" s="17">
        <v>250683.53000000009</v>
      </c>
      <c r="AA10" s="17">
        <v>251463.99</v>
      </c>
      <c r="AB10" s="17">
        <v>253578.01</v>
      </c>
      <c r="AC10" s="17">
        <v>254828.01</v>
      </c>
      <c r="AD10" s="17">
        <v>255728.01</v>
      </c>
      <c r="AE10" s="17">
        <v>256528.01</v>
      </c>
      <c r="AF10" s="17">
        <v>256728.01</v>
      </c>
      <c r="AG10" s="17">
        <v>256778.55</v>
      </c>
      <c r="AH10" s="17">
        <v>256878.55</v>
      </c>
      <c r="AI10" s="17">
        <v>256928.55</v>
      </c>
      <c r="AJ10" s="17">
        <v>256843.55</v>
      </c>
      <c r="AK10" s="17">
        <v>256843.55</v>
      </c>
      <c r="AL10" s="17">
        <v>256893.55</v>
      </c>
      <c r="AM10" s="17">
        <v>256893.55</v>
      </c>
      <c r="AN10" s="17">
        <v>256843.55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1.0000638966277291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269429.90000000002</v>
      </c>
      <c r="C12" s="13">
        <f>++'Completion Factors'!J26</f>
        <v>0.99996093499095307</v>
      </c>
      <c r="D12" s="13">
        <f t="shared" si="1"/>
        <v>10.525692667294452</v>
      </c>
      <c r="E12" s="13">
        <f t="shared" si="2"/>
        <v>10.525692667294452</v>
      </c>
      <c r="F12" s="13"/>
      <c r="G12" s="13">
        <f t="shared" si="3"/>
        <v>269440.42569266731</v>
      </c>
      <c r="H12" s="14">
        <f t="shared" si="4"/>
        <v>10.52569266728824</v>
      </c>
      <c r="I12" s="13">
        <v>843099.59820000001</v>
      </c>
      <c r="J12" s="13">
        <f t="shared" si="5"/>
        <v>31.958315039873938</v>
      </c>
      <c r="K12" s="13">
        <f t="shared" si="6"/>
        <v>31.957066588007777</v>
      </c>
      <c r="L12" s="13">
        <f t="shared" si="7"/>
        <v>1.248451866160849E-3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204801.2</v>
      </c>
      <c r="V12" s="17">
        <v>213687.46</v>
      </c>
      <c r="W12" s="17">
        <v>236152.22</v>
      </c>
      <c r="X12" s="17">
        <v>242861.46</v>
      </c>
      <c r="Y12" s="17">
        <v>245594.56</v>
      </c>
      <c r="Z12" s="17">
        <v>250407.06</v>
      </c>
      <c r="AA12" s="17">
        <v>253153.78</v>
      </c>
      <c r="AB12" s="17">
        <v>265854.82</v>
      </c>
      <c r="AC12" s="17">
        <v>266629.82</v>
      </c>
      <c r="AD12" s="17">
        <v>268529.82</v>
      </c>
      <c r="AE12" s="17">
        <v>269079.82</v>
      </c>
      <c r="AF12" s="17">
        <v>269229.90000000002</v>
      </c>
      <c r="AG12" s="17">
        <v>269329.90000000002</v>
      </c>
      <c r="AH12" s="17">
        <v>269329.90000000002</v>
      </c>
      <c r="AI12" s="17">
        <v>269329.90000000002</v>
      </c>
      <c r="AJ12" s="17">
        <v>269329.90000000002</v>
      </c>
      <c r="AK12" s="17">
        <v>269329.90000000002</v>
      </c>
      <c r="AL12" s="17">
        <v>269429.90000000002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219940.8</v>
      </c>
      <c r="C13" s="13">
        <f>++'Completion Factors'!J25</f>
        <v>0.99986824358402315</v>
      </c>
      <c r="D13" s="13">
        <f t="shared" si="1"/>
        <v>28.982430156200376</v>
      </c>
      <c r="E13" s="13">
        <f t="shared" si="2"/>
        <v>28.982430156200376</v>
      </c>
      <c r="F13" s="13"/>
      <c r="G13" s="13">
        <f t="shared" si="3"/>
        <v>219969.78243015619</v>
      </c>
      <c r="H13" s="14">
        <f t="shared" si="4"/>
        <v>28.982430156203918</v>
      </c>
      <c r="I13" s="13">
        <v>822369.03819999995</v>
      </c>
      <c r="J13" s="13">
        <f t="shared" si="5"/>
        <v>26.748305470209058</v>
      </c>
      <c r="K13" s="13">
        <f t="shared" si="6"/>
        <v>26.744781209346847</v>
      </c>
      <c r="L13" s="13">
        <f t="shared" si="7"/>
        <v>3.524260862210582E-3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173087.37</v>
      </c>
      <c r="Y13" s="17">
        <v>176445.16</v>
      </c>
      <c r="Z13" s="17">
        <v>193689.9</v>
      </c>
      <c r="AA13" s="17">
        <v>195612.15</v>
      </c>
      <c r="AB13" s="17">
        <v>216403.3</v>
      </c>
      <c r="AC13" s="17">
        <v>218103.3</v>
      </c>
      <c r="AD13" s="17">
        <v>218953.3</v>
      </c>
      <c r="AE13" s="17">
        <v>219479.96</v>
      </c>
      <c r="AF13" s="17">
        <v>219611.16</v>
      </c>
      <c r="AG13" s="17">
        <v>219840.8</v>
      </c>
      <c r="AH13" s="17">
        <v>219890.8</v>
      </c>
      <c r="AI13" s="17">
        <v>219890.8</v>
      </c>
      <c r="AJ13" s="17">
        <v>219940.8</v>
      </c>
      <c r="AK13" s="17">
        <v>219940.8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0.99979978071359576</v>
      </c>
      <c r="D14" s="13">
        <f t="shared" si="1"/>
        <v>41.745942646325851</v>
      </c>
      <c r="E14" s="13">
        <f t="shared" si="2"/>
        <v>41.745942646325851</v>
      </c>
      <c r="F14" s="13"/>
      <c r="G14" s="13">
        <f t="shared" si="3"/>
        <v>208501.1059426463</v>
      </c>
      <c r="H14" s="14">
        <f t="shared" si="4"/>
        <v>41.745942646317417</v>
      </c>
      <c r="I14" s="13">
        <v>827952.37439999997</v>
      </c>
      <c r="J14" s="13">
        <f t="shared" si="5"/>
        <v>25.1827414703343</v>
      </c>
      <c r="K14" s="13">
        <f t="shared" si="6"/>
        <v>25.177699399807409</v>
      </c>
      <c r="L14" s="13">
        <f t="shared" si="7"/>
        <v>5.0420705268905408E-3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0.99976083866354237</v>
      </c>
      <c r="D15" s="13">
        <f t="shared" si="1"/>
        <v>55.130299461284636</v>
      </c>
      <c r="E15" s="13">
        <f t="shared" si="2"/>
        <v>55.130299461284636</v>
      </c>
      <c r="F15" s="13"/>
      <c r="G15" s="13">
        <f t="shared" si="3"/>
        <v>230515.10029946128</v>
      </c>
      <c r="H15" s="14">
        <f t="shared" si="4"/>
        <v>55.1302994612779</v>
      </c>
      <c r="I15" s="13">
        <v>832848.83440000005</v>
      </c>
      <c r="J15" s="13">
        <f t="shared" si="5"/>
        <v>27.677903933854775</v>
      </c>
      <c r="K15" s="13">
        <f t="shared" si="6"/>
        <v>27.671284449359611</v>
      </c>
      <c r="L15" s="13">
        <f t="shared" si="7"/>
        <v>6.6194844951645848E-3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234634.78</v>
      </c>
      <c r="C16" s="13">
        <f>++'Completion Factors'!J22</f>
        <v>0.99962134015929471</v>
      </c>
      <c r="D16" s="13">
        <f t="shared" si="1"/>
        <v>88.88042386586541</v>
      </c>
      <c r="E16" s="13">
        <f t="shared" si="2"/>
        <v>88.88042386586541</v>
      </c>
      <c r="F16" s="13"/>
      <c r="G16" s="13">
        <f t="shared" si="3"/>
        <v>234723.66042386586</v>
      </c>
      <c r="H16" s="14">
        <f t="shared" si="4"/>
        <v>88.880423865863122</v>
      </c>
      <c r="I16" s="13">
        <v>854103.69689999998</v>
      </c>
      <c r="J16" s="13">
        <f t="shared" si="5"/>
        <v>27.481869154272932</v>
      </c>
      <c r="K16" s="13">
        <f t="shared" si="6"/>
        <v>27.471462874076693</v>
      </c>
      <c r="L16" s="13">
        <f t="shared" si="7"/>
        <v>1.0406280196239237E-2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154007.29</v>
      </c>
      <c r="V16" s="17">
        <v>179333.76000000001</v>
      </c>
      <c r="W16" s="17">
        <v>187491.95</v>
      </c>
      <c r="X16" s="17">
        <v>194849.46</v>
      </c>
      <c r="Y16" s="17">
        <v>196799.76</v>
      </c>
      <c r="Z16" s="17">
        <v>213553.33</v>
      </c>
      <c r="AA16" s="17">
        <v>215903.33</v>
      </c>
      <c r="AB16" s="17">
        <v>216603.33</v>
      </c>
      <c r="AC16" s="17">
        <v>219133.33</v>
      </c>
      <c r="AD16" s="17">
        <v>219383.33</v>
      </c>
      <c r="AE16" s="17">
        <v>234084.78</v>
      </c>
      <c r="AF16" s="17">
        <v>234584.78</v>
      </c>
      <c r="AG16" s="17">
        <v>234584.78</v>
      </c>
      <c r="AH16" s="17">
        <v>234634.78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228563.36</v>
      </c>
      <c r="C17" s="13">
        <f>++'Completion Factors'!J21</f>
        <v>0.99891148717131539</v>
      </c>
      <c r="D17" s="13">
        <f t="shared" si="1"/>
        <v>249.06526025823507</v>
      </c>
      <c r="E17" s="13">
        <f t="shared" si="2"/>
        <v>249.06526025823507</v>
      </c>
      <c r="F17" s="13"/>
      <c r="G17" s="13">
        <f t="shared" si="3"/>
        <v>228812.42526025823</v>
      </c>
      <c r="H17" s="14">
        <f t="shared" si="4"/>
        <v>249.06526025824132</v>
      </c>
      <c r="I17" s="13">
        <v>875495.80869999994</v>
      </c>
      <c r="J17" s="13">
        <f t="shared" si="5"/>
        <v>26.135182257470269</v>
      </c>
      <c r="K17" s="13">
        <f t="shared" si="6"/>
        <v>26.106733776302999</v>
      </c>
      <c r="L17" s="13">
        <f t="shared" si="7"/>
        <v>2.8448481167270501E-2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191103.94</v>
      </c>
      <c r="W17" s="17">
        <v>203101.19</v>
      </c>
      <c r="X17" s="17">
        <v>211152.31</v>
      </c>
      <c r="Y17" s="17">
        <v>217585.57</v>
      </c>
      <c r="Z17" s="17">
        <v>222054.57</v>
      </c>
      <c r="AA17" s="17">
        <v>222899.03</v>
      </c>
      <c r="AB17" s="17">
        <v>226035.13</v>
      </c>
      <c r="AC17" s="17">
        <v>226685.13</v>
      </c>
      <c r="AD17" s="17">
        <v>227035.13</v>
      </c>
      <c r="AE17" s="17">
        <v>228341.14</v>
      </c>
      <c r="AF17" s="17">
        <v>228563.36</v>
      </c>
      <c r="AG17" s="17">
        <v>228563.36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0.99798561470064118</v>
      </c>
      <c r="D18" s="13">
        <f t="shared" si="1"/>
        <v>445.19511539424121</v>
      </c>
      <c r="E18" s="13">
        <f t="shared" si="2"/>
        <v>445.19511539424121</v>
      </c>
      <c r="F18" s="13"/>
      <c r="G18" s="13">
        <f t="shared" si="3"/>
        <v>221007.92511539426</v>
      </c>
      <c r="H18" s="14">
        <f t="shared" si="4"/>
        <v>445.19511539425002</v>
      </c>
      <c r="I18" s="13">
        <v>859922.54870000004</v>
      </c>
      <c r="J18" s="13">
        <f t="shared" si="5"/>
        <v>25.700910558689976</v>
      </c>
      <c r="K18" s="13">
        <f t="shared" si="6"/>
        <v>25.649139022280416</v>
      </c>
      <c r="L18" s="13">
        <f t="shared" si="7"/>
        <v>5.1771536409560781E-2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354442.21999999991</v>
      </c>
      <c r="C19" s="13">
        <f>++'Completion Factors'!J19</f>
        <v>0.99731239049587883</v>
      </c>
      <c r="D19" s="13">
        <f t="shared" si="1"/>
        <v>955.16940149529171</v>
      </c>
      <c r="E19" s="13">
        <f t="shared" si="2"/>
        <v>955.16940149529171</v>
      </c>
      <c r="F19" s="13"/>
      <c r="G19" s="13">
        <f t="shared" si="3"/>
        <v>355397.38940149522</v>
      </c>
      <c r="H19" s="14">
        <f t="shared" si="4"/>
        <v>955.16940149531001</v>
      </c>
      <c r="I19" s="13">
        <v>879175.83470000001</v>
      </c>
      <c r="J19" s="13">
        <f t="shared" si="5"/>
        <v>40.423926065116085</v>
      </c>
      <c r="K19" s="13">
        <f t="shared" si="6"/>
        <v>40.31528233722959</v>
      </c>
      <c r="L19" s="13">
        <f t="shared" si="7"/>
        <v>0.1086437278864949</v>
      </c>
      <c r="M19" s="13">
        <f t="shared" ref="M19:M31" si="9">SUM(G8:G19)/SUM(I8:I19)*100</f>
        <v>28.635398247410787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253597.69</v>
      </c>
      <c r="X19" s="17">
        <v>262010.78</v>
      </c>
      <c r="Y19" s="17">
        <v>264519.73</v>
      </c>
      <c r="Z19" s="17">
        <v>344196.80999999988</v>
      </c>
      <c r="AA19" s="17">
        <v>345463.96</v>
      </c>
      <c r="AB19" s="17">
        <v>346063.96</v>
      </c>
      <c r="AC19" s="17">
        <v>347145.01</v>
      </c>
      <c r="AD19" s="17">
        <v>347770.35999999993</v>
      </c>
      <c r="AE19" s="17">
        <v>354442.21999999991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0.98250784890327414</v>
      </c>
      <c r="D20" s="13">
        <f t="shared" si="1"/>
        <v>3931.8592980960734</v>
      </c>
      <c r="E20" s="13">
        <f t="shared" si="2"/>
        <v>3931.8592980960734</v>
      </c>
      <c r="F20" s="13"/>
      <c r="G20" s="13">
        <f t="shared" si="3"/>
        <v>224778.48929809607</v>
      </c>
      <c r="H20" s="14">
        <f t="shared" si="4"/>
        <v>3931.8592980960675</v>
      </c>
      <c r="I20" s="13">
        <v>846259.30379999999</v>
      </c>
      <c r="J20" s="13">
        <f t="shared" si="5"/>
        <v>26.561420156772531</v>
      </c>
      <c r="K20" s="13">
        <f t="shared" si="6"/>
        <v>26.096803782046646</v>
      </c>
      <c r="L20" s="13">
        <f t="shared" si="7"/>
        <v>0.46461637472588535</v>
      </c>
      <c r="M20" s="13">
        <f t="shared" si="9"/>
        <v>28.437058249613074</v>
      </c>
      <c r="N20" s="18">
        <f t="shared" ref="N20:N31" si="10">J20/J8</f>
        <v>0.91786834414804708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228751.68</v>
      </c>
      <c r="C21" s="13">
        <f>++'Completion Factors'!J17</f>
        <v>0.97674881887808984</v>
      </c>
      <c r="D21" s="13">
        <f t="shared" si="1"/>
        <v>5445.3577427720265</v>
      </c>
      <c r="E21" s="13">
        <f t="shared" si="2"/>
        <v>5445.3577427720265</v>
      </c>
      <c r="F21" s="13"/>
      <c r="G21" s="13">
        <f t="shared" si="3"/>
        <v>234197.03774277202</v>
      </c>
      <c r="H21" s="14">
        <f t="shared" si="4"/>
        <v>5445.3577427720302</v>
      </c>
      <c r="I21" s="13">
        <v>854113.14780000004</v>
      </c>
      <c r="J21" s="13">
        <f t="shared" si="5"/>
        <v>27.419907812683835</v>
      </c>
      <c r="K21" s="13">
        <f t="shared" si="6"/>
        <v>26.78236256978504</v>
      </c>
      <c r="L21" s="13">
        <f t="shared" si="7"/>
        <v>0.63754524289879555</v>
      </c>
      <c r="M21" s="13">
        <f t="shared" si="9"/>
        <v>28.17866099973903</v>
      </c>
      <c r="N21" s="18">
        <f t="shared" si="10"/>
        <v>0.90034214341552377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196119.13</v>
      </c>
      <c r="V21" s="17">
        <v>214278.64</v>
      </c>
      <c r="W21" s="17">
        <v>218578.64</v>
      </c>
      <c r="X21" s="17">
        <v>221937.01</v>
      </c>
      <c r="Y21" s="17">
        <v>223737.86</v>
      </c>
      <c r="Z21" s="17">
        <v>224441.06</v>
      </c>
      <c r="AA21" s="17">
        <v>226308.63</v>
      </c>
      <c r="AB21" s="17">
        <v>227278.43</v>
      </c>
      <c r="AC21" s="17">
        <v>228751.68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0.97187990142209268</v>
      </c>
      <c r="D22" s="13">
        <f t="shared" si="1"/>
        <v>6069.5237302359956</v>
      </c>
      <c r="E22" s="13">
        <f t="shared" si="2"/>
        <v>6069.5237302359956</v>
      </c>
      <c r="F22" s="13"/>
      <c r="G22" s="13">
        <f t="shared" si="3"/>
        <v>215842.90373023599</v>
      </c>
      <c r="H22" s="14">
        <f t="shared" si="4"/>
        <v>6069.5237302359892</v>
      </c>
      <c r="I22" s="13">
        <v>843118.28040000005</v>
      </c>
      <c r="J22" s="13">
        <f t="shared" si="5"/>
        <v>25.600548434062393</v>
      </c>
      <c r="K22" s="13">
        <f t="shared" si="6"/>
        <v>24.880658488448066</v>
      </c>
      <c r="L22" s="13">
        <f t="shared" si="7"/>
        <v>0.71988994561432662</v>
      </c>
      <c r="M22" s="13">
        <f t="shared" si="9"/>
        <v>27.806849247061592</v>
      </c>
      <c r="N22" s="18">
        <f t="shared" si="10"/>
        <v>0.85145423620481786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0.95766230779983985</v>
      </c>
      <c r="D23" s="13">
        <f t="shared" si="1"/>
        <v>8730.0698039173858</v>
      </c>
      <c r="E23" s="13">
        <f t="shared" si="2"/>
        <v>8730.0698039173858</v>
      </c>
      <c r="F23" s="13"/>
      <c r="G23" s="13">
        <f t="shared" si="3"/>
        <v>206200.88980391738</v>
      </c>
      <c r="H23" s="14">
        <f t="shared" si="4"/>
        <v>8730.0698039173731</v>
      </c>
      <c r="I23" s="13">
        <v>846070.44040000008</v>
      </c>
      <c r="J23" s="13">
        <f t="shared" si="5"/>
        <v>24.371598386823557</v>
      </c>
      <c r="K23" s="13">
        <f t="shared" si="6"/>
        <v>23.339761155896305</v>
      </c>
      <c r="L23" s="13">
        <f t="shared" si="7"/>
        <v>1.0318372309272519</v>
      </c>
      <c r="M23" s="13">
        <f t="shared" si="9"/>
        <v>27.977603689596709</v>
      </c>
      <c r="N23" s="18">
        <f t="shared" si="10"/>
        <v>1.092193443562147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0.94313985037765102</v>
      </c>
      <c r="D24" s="13">
        <f t="shared" si="1"/>
        <v>12617.652876576234</v>
      </c>
      <c r="E24" s="13">
        <f t="shared" si="2"/>
        <v>12617.652876576234</v>
      </c>
      <c r="F24" s="19">
        <v>0</v>
      </c>
      <c r="G24" s="13">
        <f t="shared" si="3"/>
        <v>221906.78287657624</v>
      </c>
      <c r="H24" s="14">
        <f t="shared" si="4"/>
        <v>12617.652876576234</v>
      </c>
      <c r="I24" s="13">
        <v>834891.32039999997</v>
      </c>
      <c r="J24" s="13">
        <f t="shared" si="5"/>
        <v>26.579122031147687</v>
      </c>
      <c r="K24" s="13">
        <f t="shared" si="6"/>
        <v>25.06782917562596</v>
      </c>
      <c r="L24" s="13">
        <f t="shared" si="7"/>
        <v>1.5112928555217273</v>
      </c>
      <c r="M24" s="13">
        <f t="shared" si="9"/>
        <v>27.533070099966682</v>
      </c>
      <c r="N24" s="18">
        <f t="shared" si="10"/>
        <v>0.83168095683346543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0.90114279825286825</v>
      </c>
      <c r="D25" s="13">
        <f t="shared" si="1"/>
        <v>21605.278898700955</v>
      </c>
      <c r="E25" s="13">
        <f t="shared" si="2"/>
        <v>21605.278898700955</v>
      </c>
      <c r="F25" s="19">
        <v>0</v>
      </c>
      <c r="G25" s="13">
        <f t="shared" si="3"/>
        <v>218550.37889870096</v>
      </c>
      <c r="H25" s="14">
        <f t="shared" si="4"/>
        <v>21605.278898700955</v>
      </c>
      <c r="I25" s="13">
        <v>825694.73700000008</v>
      </c>
      <c r="J25" s="13">
        <f t="shared" si="5"/>
        <v>26.46866561033935</v>
      </c>
      <c r="K25" s="13">
        <f t="shared" si="6"/>
        <v>23.852047394120664</v>
      </c>
      <c r="L25" s="13">
        <f t="shared" si="7"/>
        <v>2.6166182162186864</v>
      </c>
      <c r="M25" s="13">
        <f t="shared" si="9"/>
        <v>27.510131478739332</v>
      </c>
      <c r="N25" s="18">
        <f t="shared" si="10"/>
        <v>0.98954551120327394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0.88369352881951613</v>
      </c>
      <c r="D26" s="13">
        <f t="shared" si="1"/>
        <v>25764.759576221277</v>
      </c>
      <c r="E26" s="13">
        <f t="shared" si="2"/>
        <v>25764.759576221277</v>
      </c>
      <c r="F26" s="19">
        <v>0</v>
      </c>
      <c r="G26" s="13">
        <f t="shared" si="3"/>
        <v>221524.72957622129</v>
      </c>
      <c r="H26" s="14">
        <f t="shared" si="4"/>
        <v>25764.759576221288</v>
      </c>
      <c r="I26" s="13">
        <v>859555.61849999998</v>
      </c>
      <c r="J26" s="13">
        <f t="shared" si="5"/>
        <v>25.772006465713226</v>
      </c>
      <c r="K26" s="13">
        <f t="shared" si="6"/>
        <v>22.774555338445502</v>
      </c>
      <c r="L26" s="13">
        <f t="shared" si="7"/>
        <v>2.9974511272677233</v>
      </c>
      <c r="M26" s="13">
        <f t="shared" si="9"/>
        <v>27.552531085170624</v>
      </c>
      <c r="N26" s="18">
        <f t="shared" si="10"/>
        <v>1.0233995570368337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0.8580000712516056</v>
      </c>
      <c r="D27" s="13">
        <f t="shared" si="1"/>
        <v>35387.160470523784</v>
      </c>
      <c r="E27" s="13">
        <f t="shared" si="2"/>
        <v>35387.160470523784</v>
      </c>
      <c r="F27" s="19">
        <v>0</v>
      </c>
      <c r="G27" s="13">
        <f t="shared" si="3"/>
        <v>249205.48047052379</v>
      </c>
      <c r="H27" s="14">
        <f t="shared" si="4"/>
        <v>35387.160470523784</v>
      </c>
      <c r="I27" s="13">
        <v>912461.07249999989</v>
      </c>
      <c r="J27" s="13">
        <f t="shared" si="5"/>
        <v>27.31135475048157</v>
      </c>
      <c r="K27" s="13">
        <f t="shared" si="6"/>
        <v>23.43314432189106</v>
      </c>
      <c r="L27" s="13">
        <f t="shared" si="7"/>
        <v>3.8782104285905099</v>
      </c>
      <c r="M27" s="13">
        <f t="shared" si="9"/>
        <v>27.521000135294781</v>
      </c>
      <c r="N27" s="18">
        <f t="shared" si="10"/>
        <v>0.98675661335304898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321937.53000000003</v>
      </c>
      <c r="C28" s="13">
        <f>++'Completion Factors'!J10</f>
        <v>0.80752019186776802</v>
      </c>
      <c r="D28" s="13">
        <f t="shared" si="1"/>
        <v>76736.748664622544</v>
      </c>
      <c r="E28" s="13">
        <f t="shared" si="2"/>
        <v>76736.748664622544</v>
      </c>
      <c r="F28" s="19">
        <v>0</v>
      </c>
      <c r="G28" s="13">
        <f t="shared" si="3"/>
        <v>398674.27866462257</v>
      </c>
      <c r="H28" s="14">
        <f t="shared" si="4"/>
        <v>76736.748664622544</v>
      </c>
      <c r="I28" s="13">
        <v>939274.00160000008</v>
      </c>
      <c r="J28" s="13">
        <f t="shared" si="5"/>
        <v>42.444939174884382</v>
      </c>
      <c r="K28" s="13">
        <f t="shared" si="6"/>
        <v>34.275145426318375</v>
      </c>
      <c r="L28" s="13">
        <f t="shared" si="7"/>
        <v>8.1697937485660077</v>
      </c>
      <c r="M28" s="13">
        <f t="shared" si="9"/>
        <v>28.875187333430773</v>
      </c>
      <c r="N28" s="18">
        <f t="shared" si="10"/>
        <v>1.5444706084806086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321937.53000000003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195194.96</v>
      </c>
      <c r="C29" s="13">
        <f>++'Completion Factors'!J9</f>
        <v>0.71165990468689988</v>
      </c>
      <c r="D29" s="13">
        <f t="shared" si="1"/>
        <v>79086.278432109611</v>
      </c>
      <c r="E29" s="13">
        <f t="shared" si="2"/>
        <v>79086.278432109611</v>
      </c>
      <c r="F29" s="13">
        <f>ROUND(+I29*J29/100,0)-D29-B29</f>
        <v>19831.761567890382</v>
      </c>
      <c r="G29" s="13">
        <f t="shared" si="3"/>
        <v>294113</v>
      </c>
      <c r="H29" s="14">
        <f t="shared" si="4"/>
        <v>98918.040000000008</v>
      </c>
      <c r="I29" s="13">
        <v>980376.62759999989</v>
      </c>
      <c r="J29" s="19">
        <v>30</v>
      </c>
      <c r="K29" s="13">
        <f t="shared" si="6"/>
        <v>19.910201294562157</v>
      </c>
      <c r="L29" s="13">
        <f t="shared" si="7"/>
        <v>10.089798705437843</v>
      </c>
      <c r="M29" s="13">
        <f t="shared" si="9"/>
        <v>29.209280766207456</v>
      </c>
      <c r="N29" s="18">
        <f t="shared" si="10"/>
        <v>1.1478779717109124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185244.09</v>
      </c>
      <c r="U29" s="17">
        <v>195194.96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0.53883405120109751</v>
      </c>
      <c r="D30" s="13">
        <f t="shared" si="1"/>
        <v>40428.988360828364</v>
      </c>
      <c r="E30" s="13">
        <f t="shared" si="2"/>
        <v>40428.988360828364</v>
      </c>
      <c r="F30" s="13">
        <f>ROUND(+I30*J30/100,0)-D30-B30</f>
        <v>194628.10163917163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29.565371038416771</v>
      </c>
      <c r="N30" s="18">
        <f t="shared" si="10"/>
        <v>1.1672738182366234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0.1194228760251239</v>
      </c>
      <c r="D31" s="13">
        <f t="shared" si="1"/>
        <v>11853.217620000156</v>
      </c>
      <c r="E31" s="13">
        <f t="shared" si="2"/>
        <v>11853.217620000156</v>
      </c>
      <c r="F31" s="13">
        <f>ROUND(+I31*J31/100,0)-D31-B31</f>
        <v>275519.26237999985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28.707971952601042</v>
      </c>
      <c r="N31" s="18">
        <f t="shared" si="10"/>
        <v>0.7421347434604717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819510.71562761103</v>
      </c>
      <c r="I33" s="13"/>
      <c r="J33" s="22">
        <f>SUM(G20:G31)/SUM(I20:I31)</f>
        <v>0.28707971952601041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880974.01929968188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