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C7A84E30-8B2F-4554-B018-A3490C5DE48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<sst xmlns="http://schemas.openxmlformats.org/spreadsheetml/2006/main" count="137" uniqueCount="65">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</sst>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D-4431-B9B5-8B12E333C0D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D-4431-B9B5-8B12E333C0D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D-4431-B9B5-8B12E333C0D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D-4431-B9B5-8B12E333C0D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D-4431-B9B5-8B12E333C0D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BD-4431-B9B5-8B12E333C0D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BD-4431-B9B5-8B12E333C0D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BD-4431-B9B5-8B12E333C0D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BD-4431-B9B5-8B12E333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5-4DC0-9D8D-EEEF252F26A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5-4DC0-9D8D-EEEF252F26A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5-4DC0-9D8D-EEEF252F26A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5-4DC0-9D8D-EEEF252F26A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5-4DC0-9D8D-EEEF252F26A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5-4DC0-9D8D-EEEF252F26A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5-4DC0-9D8D-EEEF252F26A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5-4DC0-9D8D-EEEF252F26A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5-4DC0-9D8D-EEEF252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0.92245032876040589</v>
      </c>
      <c r="J7" s="5">
        <f t="shared" ref="J7:J30" si="4">I7</f>
        <v>0.92245032876040589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0.93375010419271498</v>
      </c>
      <c r="I8" s="5">
        <v>0.92245032876040589</v>
      </c>
      <c r="J8" s="5">
        <f t="shared" si="4"/>
        <v>0.92245032876040589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0.99893383344680098</v>
      </c>
      <c r="I9" s="5">
        <v>0.987898501556711</v>
      </c>
      <c r="J9" s="5">
        <f t="shared" si="4"/>
        <v>0.987898501556711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1</v>
      </c>
      <c r="I10" s="5">
        <v>0.98895289005077269</v>
      </c>
      <c r="J10" s="5">
        <f t="shared" si="4"/>
        <v>0.98895289005077269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1</v>
      </c>
      <c r="I11" s="5">
        <v>0.98895289005077269</v>
      </c>
      <c r="J11" s="5">
        <f t="shared" si="4"/>
        <v>0.98895289005077269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1</v>
      </c>
      <c r="I12" s="5">
        <v>0.98895289005077269</v>
      </c>
      <c r="J12" s="5">
        <f t="shared" si="4"/>
        <v>0.98895289005077269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0.98895289005077269</v>
      </c>
      <c r="I13" s="5">
        <v>0.98895289005077269</v>
      </c>
      <c r="J13" s="5">
        <f t="shared" si="4"/>
        <v>0.98895289005077269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0.92245032876040589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0.92245032876040589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1.0709503490385821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0.987898501556711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1.0010673044775349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0.98895289005077269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0.98895289005077269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0.98895289005077269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0.98895289005077269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1.0111705118215091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1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1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1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1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1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1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2681.73</v>
      </c>
      <c r="H19" s="14">
        <f t="shared" si="4"/>
        <v>0</v>
      </c>
      <c r="I19" s="13">
        <v>4154.583333333333</v>
      </c>
      <c r="J19" s="13">
        <f t="shared" si="5"/>
        <v>64.548711262661726</v>
      </c>
      <c r="K19" s="13">
        <f t="shared" si="6"/>
        <v>64.548711262661726</v>
      </c>
      <c r="L19" s="13">
        <f t="shared" si="7"/>
        <v>0</v>
      </c>
      <c r="M19" s="13">
        <f t="shared" ref="M19:M31" si="9">SUM(G8:G19)/SUM(I8:I19)*100</f>
        <v>45.907416678660979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985.09</v>
      </c>
      <c r="H20" s="14">
        <f t="shared" si="4"/>
        <v>0</v>
      </c>
      <c r="I20" s="13">
        <v>4124.0950000000003</v>
      </c>
      <c r="J20" s="13">
        <f t="shared" si="5"/>
        <v>23.886210186719751</v>
      </c>
      <c r="K20" s="13">
        <f t="shared" si="6"/>
        <v>23.886210186719754</v>
      </c>
      <c r="L20" s="13">
        <f t="shared" si="7"/>
        <v>0</v>
      </c>
      <c r="M20" s="13">
        <f t="shared" si="9"/>
        <v>47.725752957758452</v>
      </c>
      <c r="N20" s="18">
        <f t="shared" ref="N20:N31" si="10">J20/J8</f>
        <v>5.3505925474833989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950.99</v>
      </c>
      <c r="H21" s="14">
        <f t="shared" si="4"/>
        <v>0</v>
      </c>
      <c r="I21" s="13">
        <v>4092.936666666667</v>
      </c>
      <c r="J21" s="13">
        <f t="shared" si="5"/>
        <v>23.23490631421123</v>
      </c>
      <c r="K21" s="13">
        <f t="shared" si="6"/>
        <v>23.23490631421123</v>
      </c>
      <c r="L21" s="13">
        <f t="shared" si="7"/>
        <v>0</v>
      </c>
      <c r="M21" s="13">
        <f t="shared" si="9"/>
        <v>43.763484769797664</v>
      </c>
      <c r="N21" s="18">
        <f t="shared" si="10"/>
        <v>0.32724801379625712</v>
      </c>
      <c r="O21" s="18">
        <f t="shared" si="11"/>
        <v>0.91822379761223727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969.24</v>
      </c>
      <c r="H22" s="14">
        <f t="shared" si="4"/>
        <v>0</v>
      </c>
      <c r="I22" s="13">
        <v>4057.166666666667</v>
      </c>
      <c r="J22" s="13">
        <f t="shared" si="5"/>
        <v>23.8895781128045</v>
      </c>
      <c r="K22" s="13">
        <f t="shared" si="6"/>
        <v>23.889578112804504</v>
      </c>
      <c r="L22" s="13">
        <f t="shared" si="7"/>
        <v>0</v>
      </c>
      <c r="M22" s="13">
        <f t="shared" si="9"/>
        <v>45.366476325278668</v>
      </c>
      <c r="N22" s="18">
        <f t="shared" si="10"/>
        <v>3.3173112642321803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2293.81</v>
      </c>
      <c r="H23" s="14">
        <f t="shared" si="4"/>
        <v>0</v>
      </c>
      <c r="I23" s="13">
        <v>4056.085</v>
      </c>
      <c r="J23" s="13">
        <f t="shared" si="5"/>
        <v>56.552315841507266</v>
      </c>
      <c r="K23" s="13">
        <f t="shared" si="6"/>
        <v>56.552315841507259</v>
      </c>
      <c r="L23" s="13">
        <f t="shared" si="7"/>
        <v>0</v>
      </c>
      <c r="M23" s="13">
        <f t="shared" si="9"/>
        <v>48.849444434240382</v>
      </c>
      <c r="N23" s="18">
        <f t="shared" si="10"/>
        <v>3.6016534750331095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837.56999999999994</v>
      </c>
      <c r="H24" s="14">
        <f t="shared" si="4"/>
        <v>0</v>
      </c>
      <c r="I24" s="13">
        <v>4047.085</v>
      </c>
      <c r="J24" s="13">
        <f t="shared" si="5"/>
        <v>20.695636488979105</v>
      </c>
      <c r="K24" s="13">
        <f t="shared" si="6"/>
        <v>20.695636488979101</v>
      </c>
      <c r="L24" s="13">
        <f t="shared" si="7"/>
        <v>0</v>
      </c>
      <c r="M24" s="13">
        <f t="shared" si="9"/>
        <v>49.214446323037912</v>
      </c>
      <c r="N24" s="18">
        <f t="shared" si="10"/>
        <v>1.1048598983738787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0.98895289005077269</v>
      </c>
      <c r="D25" s="13">
        <f t="shared" si="1"/>
        <v>7.4973124192419496</v>
      </c>
      <c r="E25" s="13">
        <f t="shared" si="2"/>
        <v>7.4973124192419496</v>
      </c>
      <c r="F25" s="19">
        <v>0</v>
      </c>
      <c r="G25" s="13">
        <f t="shared" si="3"/>
        <v>678.66731241924197</v>
      </c>
      <c r="H25" s="14">
        <f t="shared" si="4"/>
        <v>7.4973124192418936</v>
      </c>
      <c r="I25" s="13">
        <v>4013.103333333333</v>
      </c>
      <c r="J25" s="13">
        <f t="shared" si="5"/>
        <v>16.911284261786815</v>
      </c>
      <c r="K25" s="13">
        <f t="shared" si="6"/>
        <v>16.724463445164218</v>
      </c>
      <c r="L25" s="13">
        <f t="shared" si="7"/>
        <v>0.1868208166225962</v>
      </c>
      <c r="M25" s="13">
        <f t="shared" si="9"/>
        <v>48.753939433148624</v>
      </c>
      <c r="N25" s="18">
        <f t="shared" si="10"/>
        <v>0.68075271807032267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0.98895289005077269</v>
      </c>
      <c r="D26" s="13">
        <f t="shared" si="1"/>
        <v>1.9041254450943617</v>
      </c>
      <c r="E26" s="13">
        <f t="shared" si="2"/>
        <v>1.9041254450943617</v>
      </c>
      <c r="F26" s="19">
        <v>0</v>
      </c>
      <c r="G26" s="13">
        <f t="shared" si="3"/>
        <v>172.36412544509437</v>
      </c>
      <c r="H26" s="14">
        <f t="shared" si="4"/>
        <v>1.9041254450943654</v>
      </c>
      <c r="I26" s="13">
        <v>3974.7616666666672</v>
      </c>
      <c r="J26" s="13">
        <f t="shared" si="5"/>
        <v>4.3364644197558428</v>
      </c>
      <c r="K26" s="13">
        <f t="shared" si="6"/>
        <v>4.2885590205198882</v>
      </c>
      <c r="L26" s="13">
        <f t="shared" si="7"/>
        <v>4.7905399235954604E-2</v>
      </c>
      <c r="M26" s="13">
        <f t="shared" si="9"/>
        <v>43.656404625521269</v>
      </c>
      <c r="N26" s="18">
        <f t="shared" si="10"/>
        <v>6.5495347361992071E-2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0.98895289005077269</v>
      </c>
      <c r="D27" s="13">
        <f t="shared" si="1"/>
        <v>3.9457598907114946</v>
      </c>
      <c r="E27" s="13">
        <f t="shared" si="2"/>
        <v>3.9457598907114946</v>
      </c>
      <c r="F27" s="19">
        <v>0</v>
      </c>
      <c r="G27" s="13">
        <f t="shared" si="3"/>
        <v>357.1757598907115</v>
      </c>
      <c r="H27" s="14">
        <f t="shared" si="4"/>
        <v>3.9457598907114857</v>
      </c>
      <c r="I27" s="13">
        <v>3943.9416666666671</v>
      </c>
      <c r="J27" s="13">
        <f t="shared" si="5"/>
        <v>9.0563144711161154</v>
      </c>
      <c r="K27" s="13">
        <f t="shared" si="6"/>
        <v>8.9562683694189182</v>
      </c>
      <c r="L27" s="13">
        <f t="shared" si="7"/>
        <v>0.10004610169719719</v>
      </c>
      <c r="M27" s="13">
        <f t="shared" si="9"/>
        <v>28.369905108987954</v>
      </c>
      <c r="N27" s="18">
        <f t="shared" si="10"/>
        <v>4.8541760477159322E-2</v>
      </c>
      <c r="O27" s="18">
        <f t="shared" si="11"/>
        <v>0.91445343943376012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0.98895289005077269</v>
      </c>
      <c r="D28" s="13">
        <f t="shared" si="1"/>
        <v>2.8462464121203999</v>
      </c>
      <c r="E28" s="13">
        <f t="shared" si="2"/>
        <v>2.8462464121203999</v>
      </c>
      <c r="F28" s="19">
        <v>0</v>
      </c>
      <c r="G28" s="13">
        <f t="shared" si="3"/>
        <v>257.64624641212043</v>
      </c>
      <c r="H28" s="14">
        <f t="shared" si="4"/>
        <v>2.8462464121204221</v>
      </c>
      <c r="I28" s="13">
        <v>3936.333333333333</v>
      </c>
      <c r="J28" s="13">
        <f t="shared" si="5"/>
        <v>6.5453360931184799</v>
      </c>
      <c r="K28" s="13">
        <f t="shared" si="6"/>
        <v>6.4730290456431545</v>
      </c>
      <c r="L28" s="13">
        <f t="shared" si="7"/>
        <v>7.2307047475325348E-2</v>
      </c>
      <c r="M28" s="13">
        <f t="shared" si="9"/>
        <v>28.126633558566677</v>
      </c>
      <c r="N28" s="18">
        <f t="shared" si="10"/>
        <v>0.59140438812687313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0.987898501556711</v>
      </c>
      <c r="D29" s="13">
        <f t="shared" si="1"/>
        <v>4.2267723164646895</v>
      </c>
      <c r="E29" s="13">
        <f t="shared" si="2"/>
        <v>4.2267723164646895</v>
      </c>
      <c r="F29" s="13">
        <f>ROUND(+I29*J29/100,0)-D29-B29</f>
        <v>2009.7232276835355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30.185736265309139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0.92245032876040589</v>
      </c>
      <c r="D30" s="13">
        <f t="shared" si="1"/>
        <v>0.73560559543439097</v>
      </c>
      <c r="E30" s="13">
        <f t="shared" si="2"/>
        <v>0.73560559543439097</v>
      </c>
      <c r="F30" s="13">
        <f>ROUND(+I30*J30/100,0)-D30-B30</f>
        <v>2330.5143944045658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30.857915707365148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0.92245032876040589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30.303710258209982</v>
      </c>
      <c r="N31" s="18">
        <f t="shared" si="10"/>
        <v>0.92953056422533209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6696.3934441671681</v>
      </c>
      <c r="I33" s="13"/>
      <c r="J33" s="22">
        <f>SUM(G20:G31)/SUM(I20:I31)</f>
        <v>0.30303710258209982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7198.6229524797054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