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87FE40A7-9284-481B-A611-B0E149BBD7B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<sst xmlns="http://schemas.openxmlformats.org/spreadsheetml/2006/main" count="137" uniqueCount="65">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</sst>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B3C-81A7-30B55AA093A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1-4B3C-81A7-30B55AA093A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1-4B3C-81A7-30B55AA093A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1-4B3C-81A7-30B55AA093A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5.1304173879061839E-2</c:v>
                </c:pt>
                <c:pt idx="1">
                  <c:v>0.53742943452993996</c:v>
                </c:pt>
                <c:pt idx="2">
                  <c:v>0.69213685474428865</c:v>
                </c:pt>
                <c:pt idx="3">
                  <c:v>0.78245231729718034</c:v>
                </c:pt>
                <c:pt idx="4">
                  <c:v>0.8409834825960808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1-4B3C-81A7-30B55AA093A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1-4B3C-81A7-30B55AA093A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C1-4B3C-81A7-30B55AA093A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C1-4B3C-81A7-30B55AA093A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C1-4B3C-81A7-30B55AA0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9-4A72-A315-0E70440C600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9-4A72-A315-0E70440C600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9-4A72-A315-0E70440C600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9-4A72-A315-0E70440C600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9-4A72-A315-0E70440C600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C9-4A72-A315-0E70440C600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C9-4A72-A315-0E70440C600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C9-4A72-A315-0E70440C600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C9-4A72-A315-0E70440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0.1814413199197196</v>
      </c>
      <c r="D7" s="4">
        <f t="shared" ref="D7:D29" si="2">+G7/G8</f>
        <v>0.15530108284716942</v>
      </c>
      <c r="E7" s="5">
        <v>0.1715822471437517</v>
      </c>
      <c r="F7" s="5">
        <v>8.6971431913002356E-2</v>
      </c>
      <c r="G7" s="5">
        <v>7.9741950112928672E-2</v>
      </c>
      <c r="H7" s="4">
        <f t="shared" ref="H7:H29" si="3">+I7/I8</f>
        <v>0.16198167007932235</v>
      </c>
      <c r="I7" s="5">
        <v>8.6324382791943891E-2</v>
      </c>
      <c r="J7" s="5">
        <f t="shared" ref="J7:J30" si="4">I7</f>
        <v>8.6324382791943891E-2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0.70614122832797765</v>
      </c>
      <c r="D8" s="4">
        <f t="shared" si="2"/>
        <v>0.7461779531235968</v>
      </c>
      <c r="E8" s="5">
        <v>0.44096136119095669</v>
      </c>
      <c r="F8" s="5">
        <v>0.47933641549501332</v>
      </c>
      <c r="G8" s="5">
        <v>0.51346680043050374</v>
      </c>
      <c r="H8" s="4">
        <f t="shared" si="3"/>
        <v>0.76505043099765846</v>
      </c>
      <c r="I8" s="5">
        <v>0.5329268598704463</v>
      </c>
      <c r="J8" s="5">
        <f t="shared" si="4"/>
        <v>0.5329268598704463</v>
      </c>
    </row>
    <row r="9" spans="1:10" ht="15.5" customHeight="1" x14ac:dyDescent="0.35">
      <c r="A9" s="3">
        <f t="shared" si="5"/>
        <v>2</v>
      </c>
      <c r="B9" s="4">
        <f t="shared" si="0"/>
        <v>0.84583604016818459</v>
      </c>
      <c r="C9" s="4">
        <f t="shared" si="1"/>
        <v>0.86896777901266631</v>
      </c>
      <c r="D9" s="4">
        <f t="shared" si="2"/>
        <v>0.87891868056974554</v>
      </c>
      <c r="E9" s="5">
        <v>0.66206799857763776</v>
      </c>
      <c r="F9" s="5">
        <v>0.67881097472526908</v>
      </c>
      <c r="G9" s="5">
        <v>0.68812914973039041</v>
      </c>
      <c r="H9" s="4">
        <f t="shared" si="3"/>
        <v>0.88588078221826505</v>
      </c>
      <c r="I9" s="5">
        <v>0.69659049688461305</v>
      </c>
      <c r="J9" s="5">
        <f t="shared" si="4"/>
        <v>0.69659049688461305</v>
      </c>
    </row>
    <row r="10" spans="1:10" ht="15.5" customHeight="1" x14ac:dyDescent="0.35">
      <c r="A10" s="3">
        <f t="shared" si="5"/>
        <v>3</v>
      </c>
      <c r="B10" s="4">
        <f t="shared" si="0"/>
        <v>0.94222212343247591</v>
      </c>
      <c r="C10" s="4">
        <f t="shared" si="1"/>
        <v>0.93863286989165895</v>
      </c>
      <c r="D10" s="4">
        <f t="shared" si="2"/>
        <v>0.93646245756246371</v>
      </c>
      <c r="E10" s="5">
        <v>0.78273798601203293</v>
      </c>
      <c r="F10" s="5">
        <v>0.78116932655033988</v>
      </c>
      <c r="G10" s="5">
        <v>0.78292698169109487</v>
      </c>
      <c r="H10" s="4">
        <f t="shared" si="3"/>
        <v>0.93430523948376176</v>
      </c>
      <c r="I10" s="5">
        <v>0.78632532826859058</v>
      </c>
      <c r="J10" s="5">
        <f t="shared" si="4"/>
        <v>0.78632532826859058</v>
      </c>
    </row>
    <row r="11" spans="1:10" ht="15.5" customHeight="1" x14ac:dyDescent="0.35">
      <c r="A11" s="3">
        <f t="shared" si="5"/>
        <v>4</v>
      </c>
      <c r="B11" s="4">
        <f t="shared" si="0"/>
        <v>0.98160349348991882</v>
      </c>
      <c r="C11" s="4">
        <f t="shared" si="1"/>
        <v>0.92764601994635787</v>
      </c>
      <c r="D11" s="4">
        <f t="shared" si="2"/>
        <v>0.92753255089863818</v>
      </c>
      <c r="E11" s="5">
        <v>0.83073615716063964</v>
      </c>
      <c r="F11" s="5">
        <v>0.83224160543249015</v>
      </c>
      <c r="G11" s="5">
        <v>0.83604737741328217</v>
      </c>
      <c r="H11" s="4">
        <f t="shared" si="3"/>
        <v>0.93571250860849631</v>
      </c>
      <c r="I11" s="5">
        <v>0.84161502583787762</v>
      </c>
      <c r="J11" s="5">
        <f t="shared" si="4"/>
        <v>0.84161502583787762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0.97972154167927605</v>
      </c>
      <c r="I12" s="5">
        <v>0.8994376136848361</v>
      </c>
      <c r="J12" s="5">
        <f t="shared" si="4"/>
        <v>0.8994376136848361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0.98826368765772021</v>
      </c>
      <c r="I13" s="5">
        <v>0.91805434036202715</v>
      </c>
      <c r="J13" s="5">
        <f t="shared" si="4"/>
        <v>0.91805434036202715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0.9817604344626224</v>
      </c>
      <c r="I14" s="5">
        <v>0.92895686832115021</v>
      </c>
      <c r="J14" s="5">
        <f t="shared" si="4"/>
        <v>0.92895686832115021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0.9849566016535608</v>
      </c>
      <c r="I15" s="5">
        <v>0.94621542660723046</v>
      </c>
      <c r="J15" s="5">
        <f t="shared" si="4"/>
        <v>0.94621542660723046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0.98797734022831896</v>
      </c>
      <c r="I16" s="5">
        <v>0.96066712484459615</v>
      </c>
      <c r="J16" s="5">
        <f t="shared" si="4"/>
        <v>0.96066712484459615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0.99295492271988339</v>
      </c>
      <c r="I17" s="5">
        <v>0.97235744761371601</v>
      </c>
      <c r="J17" s="5">
        <f t="shared" si="4"/>
        <v>0.97235744761371601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0.98923910633854073</v>
      </c>
      <c r="I18" s="5">
        <v>0.97925638451970487</v>
      </c>
      <c r="J18" s="5">
        <f t="shared" si="4"/>
        <v>0.97925638451970487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0.99660696898843559</v>
      </c>
      <c r="I19" s="5">
        <v>0.98990868663109688</v>
      </c>
      <c r="J19" s="5">
        <f t="shared" si="4"/>
        <v>0.98990868663109688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1.0027904859186136</v>
      </c>
      <c r="I20" s="5">
        <v>0.99327891278531044</v>
      </c>
      <c r="J20" s="5">
        <f t="shared" si="4"/>
        <v>0.99327891278531044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0.99342727324590241</v>
      </c>
      <c r="I21" s="5">
        <v>0.99051489491886235</v>
      </c>
      <c r="J21" s="5">
        <f t="shared" si="4"/>
        <v>0.99051489491886235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0.99961782410048505</v>
      </c>
      <c r="I22" s="5">
        <v>0.99706835275669026</v>
      </c>
      <c r="J22" s="5">
        <f t="shared" si="4"/>
        <v>0.99706835275669026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0.99882601410893801</v>
      </c>
      <c r="I23" s="5">
        <v>0.99744955393718704</v>
      </c>
      <c r="J23" s="5">
        <f t="shared" si="4"/>
        <v>0.99744955393718704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0.99865409707828079</v>
      </c>
      <c r="I24" s="5">
        <v>0.9986219219841016</v>
      </c>
      <c r="J24" s="5">
        <f t="shared" si="4"/>
        <v>0.9986219219841016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5.1304173879061839E-2</v>
      </c>
      <c r="G2" s="32">
        <v>7.9741950112928672E-2</v>
      </c>
      <c r="H2" s="32">
        <v>8.6971431913002356E-2</v>
      </c>
      <c r="I2" s="32">
        <v>0.1715822471437517</v>
      </c>
      <c r="J2" s="32">
        <v>8.6324382791943891E-2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6.1735380275453409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0.5329268598704463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1.307103374474226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0.69213685474428865</v>
      </c>
      <c r="G4" s="32">
        <v>0.68812914973039041</v>
      </c>
      <c r="H4" s="32">
        <v>0.67881097472526908</v>
      </c>
      <c r="I4" s="32">
        <v>0.66206799857763776</v>
      </c>
      <c r="J4" s="32">
        <v>0.69659049688461305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1.128820062555119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0.78245231729718034</v>
      </c>
      <c r="G5" s="32">
        <v>0.78292698169109487</v>
      </c>
      <c r="H5" s="32">
        <v>0.78116932655033988</v>
      </c>
      <c r="I5" s="32">
        <v>0.78273798601203293</v>
      </c>
      <c r="J5" s="32">
        <v>0.78632532826859058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1.070314023447559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0.8409834825960808</v>
      </c>
      <c r="G6" s="32">
        <v>0.83604737741328217</v>
      </c>
      <c r="H6" s="32">
        <v>0.83224160543249015</v>
      </c>
      <c r="I6" s="32">
        <v>0.83073615716063964</v>
      </c>
      <c r="J6" s="32">
        <v>0.84161502583787762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1.0687043197564019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0.8994376136848361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1.020698185615033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0.91805434036202715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1.0118756891392979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0.92895686832115021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1.0185784279923249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0.94621542660723046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1.015273158554584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0.96066712484459615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1.0121689630745001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0.97235744761371601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1.0070950625440469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0.97925638451970487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1.0108779501260201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0.98990868663109688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1.003404582866813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0.99327891278531044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0.99721727922452574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0.99051489491886235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1.006616213316373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0.99706835275669026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1.000382322013774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0.99744955393718704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1.001175365753874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0.9986219219841016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1.0013477168177221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9971.3599999999988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0.9986219219841016</v>
      </c>
      <c r="D14" s="13">
        <f t="shared" si="1"/>
        <v>76.680478382561603</v>
      </c>
      <c r="E14" s="13">
        <f t="shared" si="2"/>
        <v>76.680478382561603</v>
      </c>
      <c r="F14" s="13"/>
      <c r="G14" s="13">
        <f t="shared" si="3"/>
        <v>55643.060478382562</v>
      </c>
      <c r="H14" s="14">
        <f t="shared" si="4"/>
        <v>76.680478382564615</v>
      </c>
      <c r="I14" s="13">
        <v>70496.682499999995</v>
      </c>
      <c r="J14" s="13">
        <f t="shared" si="5"/>
        <v>78.930041109923948</v>
      </c>
      <c r="K14" s="13">
        <f t="shared" si="6"/>
        <v>78.821269355476403</v>
      </c>
      <c r="L14" s="13">
        <f t="shared" si="7"/>
        <v>0.10877175444754528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0.99744955393718704</v>
      </c>
      <c r="D15" s="13">
        <f t="shared" si="1"/>
        <v>180.13623600883957</v>
      </c>
      <c r="E15" s="13">
        <f t="shared" si="2"/>
        <v>180.13623600883957</v>
      </c>
      <c r="F15" s="13"/>
      <c r="G15" s="13">
        <f t="shared" si="3"/>
        <v>70629.306236008852</v>
      </c>
      <c r="H15" s="14">
        <f t="shared" si="4"/>
        <v>180.13623600883875</v>
      </c>
      <c r="I15" s="13">
        <v>70246.596666666665</v>
      </c>
      <c r="J15" s="13">
        <f t="shared" si="5"/>
        <v>100.54480869892988</v>
      </c>
      <c r="K15" s="13">
        <f t="shared" si="6"/>
        <v>100.28837458744742</v>
      </c>
      <c r="L15" s="13">
        <f t="shared" si="7"/>
        <v>0.25643411148246287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0.99706835275669026</v>
      </c>
      <c r="D16" s="13">
        <f t="shared" si="1"/>
        <v>157.44506818720396</v>
      </c>
      <c r="E16" s="13">
        <f t="shared" si="2"/>
        <v>157.44506818720396</v>
      </c>
      <c r="F16" s="13"/>
      <c r="G16" s="13">
        <f t="shared" si="3"/>
        <v>53705.325068187201</v>
      </c>
      <c r="H16" s="14">
        <f t="shared" si="4"/>
        <v>157.44506818720401</v>
      </c>
      <c r="I16" s="13">
        <v>69400.996666666659</v>
      </c>
      <c r="J16" s="13">
        <f t="shared" si="5"/>
        <v>77.384083295135014</v>
      </c>
      <c r="K16" s="13">
        <f t="shared" si="6"/>
        <v>77.157220460666778</v>
      </c>
      <c r="L16" s="13">
        <f t="shared" si="7"/>
        <v>0.22686283446823552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0.99051489491886235</v>
      </c>
      <c r="D17" s="13">
        <f t="shared" si="1"/>
        <v>685.26732620207474</v>
      </c>
      <c r="E17" s="13">
        <f t="shared" si="2"/>
        <v>685.26732620207474</v>
      </c>
      <c r="F17" s="13"/>
      <c r="G17" s="13">
        <f t="shared" si="3"/>
        <v>72246.677326202058</v>
      </c>
      <c r="H17" s="14">
        <f t="shared" si="4"/>
        <v>685.26732620206894</v>
      </c>
      <c r="I17" s="13">
        <v>67859.826666666675</v>
      </c>
      <c r="J17" s="13">
        <f t="shared" si="5"/>
        <v>106.46457687120831</v>
      </c>
      <c r="K17" s="13">
        <f t="shared" si="6"/>
        <v>105.45474917216605</v>
      </c>
      <c r="L17" s="13">
        <f t="shared" si="7"/>
        <v>1.0098276990422619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0.99327891278531044</v>
      </c>
      <c r="D18" s="13">
        <f t="shared" si="1"/>
        <v>322.87129290696339</v>
      </c>
      <c r="E18" s="13">
        <f t="shared" si="2"/>
        <v>322.87129290696339</v>
      </c>
      <c r="F18" s="13"/>
      <c r="G18" s="13">
        <f t="shared" si="3"/>
        <v>48038.551292906966</v>
      </c>
      <c r="H18" s="14">
        <f t="shared" si="4"/>
        <v>322.87129290696612</v>
      </c>
      <c r="I18" s="13">
        <v>67042.476666666669</v>
      </c>
      <c r="J18" s="13">
        <f t="shared" si="5"/>
        <v>71.653903139278853</v>
      </c>
      <c r="K18" s="13">
        <f t="shared" si="6"/>
        <v>71.172311007006854</v>
      </c>
      <c r="L18" s="13">
        <f t="shared" si="7"/>
        <v>0.48159213227199871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0.98990868663109688</v>
      </c>
      <c r="D19" s="13">
        <f t="shared" si="1"/>
        <v>508.50608498177144</v>
      </c>
      <c r="E19" s="13">
        <f t="shared" si="2"/>
        <v>508.50608498177144</v>
      </c>
      <c r="F19" s="13"/>
      <c r="G19" s="13">
        <f t="shared" si="3"/>
        <v>50390.476084981776</v>
      </c>
      <c r="H19" s="14">
        <f t="shared" si="4"/>
        <v>508.50608498177462</v>
      </c>
      <c r="I19" s="13">
        <v>64103.794166666667</v>
      </c>
      <c r="J19" s="13">
        <f t="shared" si="5"/>
        <v>78.607634290677169</v>
      </c>
      <c r="K19" s="13">
        <f t="shared" si="6"/>
        <v>77.814380019861801</v>
      </c>
      <c r="L19" s="13">
        <f t="shared" si="7"/>
        <v>0.79325427081536759</v>
      </c>
      <c r="M19" s="13">
        <f t="shared" ref="M19:M31" si="9">SUM(G8:G19)/SUM(I8:I19)*100</f>
        <v>84.394454371394417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0.97925638451970487</v>
      </c>
      <c r="D20" s="13">
        <f t="shared" si="1"/>
        <v>932.09623659496685</v>
      </c>
      <c r="E20" s="13">
        <f t="shared" si="2"/>
        <v>932.09623659496685</v>
      </c>
      <c r="F20" s="13"/>
      <c r="G20" s="13">
        <f t="shared" si="3"/>
        <v>44934.126236594966</v>
      </c>
      <c r="H20" s="14">
        <f t="shared" si="4"/>
        <v>932.09623659496719</v>
      </c>
      <c r="I20" s="13">
        <v>63456.97416666666</v>
      </c>
      <c r="J20" s="13">
        <f t="shared" si="5"/>
        <v>70.810382667439612</v>
      </c>
      <c r="K20" s="13">
        <f t="shared" si="6"/>
        <v>69.341519317373695</v>
      </c>
      <c r="L20" s="13">
        <f t="shared" si="7"/>
        <v>1.4688633500659165</v>
      </c>
      <c r="M20" s="13">
        <f t="shared" si="9"/>
        <v>82.009327386021113</v>
      </c>
      <c r="N20" s="18">
        <f t="shared" ref="N20:N31" si="10">J20/J8</f>
        <v>0.71563331212700565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0.97235744761371601</v>
      </c>
      <c r="D21" s="13">
        <f t="shared" si="1"/>
        <v>1838.2027191508164</v>
      </c>
      <c r="E21" s="13">
        <f t="shared" si="2"/>
        <v>1838.2027191508164</v>
      </c>
      <c r="F21" s="13"/>
      <c r="G21" s="13">
        <f t="shared" si="3"/>
        <v>66499.022719150817</v>
      </c>
      <c r="H21" s="14">
        <f t="shared" si="4"/>
        <v>1838.2027191508096</v>
      </c>
      <c r="I21" s="13">
        <v>62015.924166666657</v>
      </c>
      <c r="J21" s="13">
        <f t="shared" si="5"/>
        <v>107.2289474239486</v>
      </c>
      <c r="K21" s="13">
        <f t="shared" si="6"/>
        <v>104.264865627456</v>
      </c>
      <c r="L21" s="13">
        <f t="shared" si="7"/>
        <v>2.964081796492593</v>
      </c>
      <c r="M21" s="13">
        <f t="shared" si="9"/>
        <v>82.740727222426187</v>
      </c>
      <c r="N21" s="18">
        <f t="shared" si="10"/>
        <v>1.1350529741169781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0.96066712484459615</v>
      </c>
      <c r="D22" s="13">
        <f t="shared" si="1"/>
        <v>1824.1133498279191</v>
      </c>
      <c r="E22" s="13">
        <f t="shared" si="2"/>
        <v>1824.1133498279191</v>
      </c>
      <c r="F22" s="13"/>
      <c r="G22" s="13">
        <f t="shared" si="3"/>
        <v>46376.303349827918</v>
      </c>
      <c r="H22" s="14">
        <f t="shared" si="4"/>
        <v>1824.113349827916</v>
      </c>
      <c r="I22" s="13">
        <v>61355.870833333327</v>
      </c>
      <c r="J22" s="13">
        <f t="shared" si="5"/>
        <v>75.585763383269708</v>
      </c>
      <c r="K22" s="13">
        <f t="shared" si="6"/>
        <v>72.612757988589678</v>
      </c>
      <c r="L22" s="13">
        <f t="shared" si="7"/>
        <v>2.9730053946800297</v>
      </c>
      <c r="M22" s="13">
        <f t="shared" si="9"/>
        <v>84.249216988651511</v>
      </c>
      <c r="N22" s="18">
        <f t="shared" si="10"/>
        <v>1.2509625976092966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0.94621542660723046</v>
      </c>
      <c r="D23" s="13">
        <f t="shared" si="1"/>
        <v>2676.789337893058</v>
      </c>
      <c r="E23" s="13">
        <f t="shared" si="2"/>
        <v>2676.789337893058</v>
      </c>
      <c r="F23" s="13"/>
      <c r="G23" s="13">
        <f t="shared" si="3"/>
        <v>49768.719337893061</v>
      </c>
      <c r="H23" s="14">
        <f t="shared" si="4"/>
        <v>2676.7893378930603</v>
      </c>
      <c r="I23" s="13">
        <v>60729.957499999997</v>
      </c>
      <c r="J23" s="13">
        <f t="shared" si="5"/>
        <v>81.950854877336383</v>
      </c>
      <c r="K23" s="13">
        <f t="shared" si="6"/>
        <v>77.543163108586072</v>
      </c>
      <c r="L23" s="13">
        <f t="shared" si="7"/>
        <v>4.4076917687503112</v>
      </c>
      <c r="M23" s="13">
        <f t="shared" si="9"/>
        <v>85.668357163308585</v>
      </c>
      <c r="N23" s="18">
        <f t="shared" si="10"/>
        <v>1.2273453993398626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0.92895686832115021</v>
      </c>
      <c r="D24" s="13">
        <f t="shared" si="1"/>
        <v>3219.2850603991587</v>
      </c>
      <c r="E24" s="13">
        <f t="shared" si="2"/>
        <v>3219.2850603991587</v>
      </c>
      <c r="F24" s="19">
        <v>0</v>
      </c>
      <c r="G24" s="13">
        <f t="shared" si="3"/>
        <v>45314.515060399164</v>
      </c>
      <c r="H24" s="14">
        <f t="shared" si="4"/>
        <v>3219.285060399161</v>
      </c>
      <c r="I24" s="13">
        <v>60206.218333333331</v>
      </c>
      <c r="J24" s="13">
        <f t="shared" si="5"/>
        <v>75.265506312843215</v>
      </c>
      <c r="K24" s="13">
        <f t="shared" si="6"/>
        <v>69.918409036984585</v>
      </c>
      <c r="L24" s="13">
        <f t="shared" si="7"/>
        <v>5.3470972758586299</v>
      </c>
      <c r="M24" s="13">
        <f t="shared" si="9"/>
        <v>84.187347314133817</v>
      </c>
      <c r="N24" s="18">
        <f t="shared" si="10"/>
        <v>0.80732703459989452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0.91805434036202715</v>
      </c>
      <c r="D25" s="13">
        <f t="shared" si="1"/>
        <v>3798.1502013708487</v>
      </c>
      <c r="E25" s="13">
        <f t="shared" si="2"/>
        <v>3798.1502013708487</v>
      </c>
      <c r="F25" s="19">
        <v>0</v>
      </c>
      <c r="G25" s="13">
        <f t="shared" si="3"/>
        <v>46349.620201370853</v>
      </c>
      <c r="H25" s="14">
        <f t="shared" si="4"/>
        <v>3798.1502013708523</v>
      </c>
      <c r="I25" s="13">
        <v>59439.091666666667</v>
      </c>
      <c r="J25" s="13">
        <f t="shared" si="5"/>
        <v>77.97834539817444</v>
      </c>
      <c r="K25" s="13">
        <f t="shared" si="6"/>
        <v>71.588358447043348</v>
      </c>
      <c r="L25" s="13">
        <f t="shared" si="7"/>
        <v>6.3899869511310925</v>
      </c>
      <c r="M25" s="13">
        <f t="shared" si="9"/>
        <v>83.711214236795044</v>
      </c>
      <c r="N25" s="18">
        <f t="shared" si="10"/>
        <v>0.92615710468979051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0.8994376136848361</v>
      </c>
      <c r="D26" s="13">
        <f t="shared" si="1"/>
        <v>4270.8671662285151</v>
      </c>
      <c r="E26" s="13">
        <f t="shared" si="2"/>
        <v>4270.8671662285151</v>
      </c>
      <c r="F26" s="19">
        <v>0</v>
      </c>
      <c r="G26" s="13">
        <f t="shared" si="3"/>
        <v>42469.827166228511</v>
      </c>
      <c r="H26" s="14">
        <f t="shared" si="4"/>
        <v>4270.8671662285124</v>
      </c>
      <c r="I26" s="13">
        <v>58651.464166666658</v>
      </c>
      <c r="J26" s="13">
        <f t="shared" si="5"/>
        <v>72.410514843319717</v>
      </c>
      <c r="K26" s="13">
        <f t="shared" si="6"/>
        <v>65.128740676365908</v>
      </c>
      <c r="L26" s="13">
        <f t="shared" si="7"/>
        <v>7.2817741669538094</v>
      </c>
      <c r="M26" s="13">
        <f t="shared" si="9"/>
        <v>83.285129468707453</v>
      </c>
      <c r="N26" s="18">
        <f t="shared" si="10"/>
        <v>0.9174012052328131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0.84161502583787762</v>
      </c>
      <c r="D27" s="13">
        <f t="shared" si="1"/>
        <v>8253.0723366959228</v>
      </c>
      <c r="E27" s="13">
        <f t="shared" si="2"/>
        <v>8253.0723366959228</v>
      </c>
      <c r="F27" s="19">
        <v>0</v>
      </c>
      <c r="G27" s="13">
        <f t="shared" si="3"/>
        <v>52107.672336695934</v>
      </c>
      <c r="H27" s="14">
        <f t="shared" si="4"/>
        <v>8253.072336695921</v>
      </c>
      <c r="I27" s="13">
        <v>57459.959166666667</v>
      </c>
      <c r="J27" s="13">
        <f t="shared" si="5"/>
        <v>90.685188594641957</v>
      </c>
      <c r="K27" s="13">
        <f t="shared" si="6"/>
        <v>76.32201734219241</v>
      </c>
      <c r="L27" s="13">
        <f t="shared" si="7"/>
        <v>14.363171252449547</v>
      </c>
      <c r="M27" s="13">
        <f t="shared" si="9"/>
        <v>82.237899176213361</v>
      </c>
      <c r="N27" s="18">
        <f t="shared" si="10"/>
        <v>0.90193804899652796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0.78632532826859058</v>
      </c>
      <c r="D28" s="13">
        <f t="shared" si="1"/>
        <v>11468.498334258327</v>
      </c>
      <c r="E28" s="13">
        <f t="shared" si="2"/>
        <v>11468.498334258327</v>
      </c>
      <c r="F28" s="19">
        <v>0</v>
      </c>
      <c r="G28" s="13">
        <f t="shared" si="3"/>
        <v>53672.708334258328</v>
      </c>
      <c r="H28" s="14">
        <f t="shared" si="4"/>
        <v>11468.498334258329</v>
      </c>
      <c r="I28" s="13">
        <v>56540.929166666669</v>
      </c>
      <c r="J28" s="13">
        <f t="shared" si="5"/>
        <v>94.927177754801946</v>
      </c>
      <c r="K28" s="13">
        <f t="shared" si="6"/>
        <v>74.643644209655491</v>
      </c>
      <c r="L28" s="13">
        <f t="shared" si="7"/>
        <v>20.283533545146454</v>
      </c>
      <c r="M28" s="13">
        <f t="shared" si="9"/>
        <v>83.664853826229404</v>
      </c>
      <c r="N28" s="18">
        <f t="shared" si="10"/>
        <v>1.2267015865880242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0.69659049688461305</v>
      </c>
      <c r="D29" s="13">
        <f t="shared" si="1"/>
        <v>18117.583850727282</v>
      </c>
      <c r="E29" s="13">
        <f t="shared" si="2"/>
        <v>18117.583850727282</v>
      </c>
      <c r="F29" s="13">
        <f>ROUND(+I29*J29/100,0)-D29-B29</f>
        <v>887.69614927272778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83.532196925544994</v>
      </c>
      <c r="N29" s="18">
        <f t="shared" si="10"/>
        <v>1.0332075065030177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0.5329268598704463</v>
      </c>
      <c r="D30" s="13">
        <f t="shared" si="1"/>
        <v>1017.2285934755705</v>
      </c>
      <c r="E30" s="13">
        <f t="shared" si="2"/>
        <v>1017.2285934755705</v>
      </c>
      <c r="F30" s="13">
        <f>ROUND(+I30*J30/100,0)-D30-B30</f>
        <v>44114.121406524428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84.760322544060074</v>
      </c>
      <c r="N30" s="18">
        <f t="shared" si="10"/>
        <v>1.186257779074217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8.6324382791943891E-2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85.340267583881896</v>
      </c>
      <c r="N31" s="18">
        <f t="shared" si="10"/>
        <v>1.0813199095355674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148771.27519531187</v>
      </c>
      <c r="I33" s="13"/>
      <c r="J33" s="22">
        <f>SUM(G20:G31)/SUM(I20:I31)</f>
        <v>0.8534026758388189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159929.12083496025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