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5\"/>
    </mc:Choice>
  </mc:AlternateContent>
  <xr:revisionPtr revIDLastSave="0" documentId="8_{3DAD7CB9-9C6C-409D-BC3A-1E7779F0D48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<sst xmlns="http://schemas.openxmlformats.org/spreadsheetml/2006/main" count="137" uniqueCount="65">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</sst>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7.9601283162326564E-2</c:v>
                </c:pt>
                <c:pt idx="1">
                  <c:v>0.19634983180040549</c:v>
                </c:pt>
                <c:pt idx="2">
                  <c:v>0.38565970734575022</c:v>
                </c:pt>
                <c:pt idx="3">
                  <c:v>0.46124539601603343</c:v>
                </c:pt>
                <c:pt idx="4">
                  <c:v>0.5408382710843963</c:v>
                </c:pt>
                <c:pt idx="5">
                  <c:v>0.64550393279007967</c:v>
                </c:pt>
                <c:pt idx="6">
                  <c:v>0.71245430373842455</c:v>
                </c:pt>
                <c:pt idx="7">
                  <c:v>0.73557826971618478</c:v>
                </c:pt>
                <c:pt idx="8">
                  <c:v>0.78916879677640595</c:v>
                </c:pt>
                <c:pt idx="9">
                  <c:v>0.82275597215900365</c:v>
                </c:pt>
                <c:pt idx="10">
                  <c:v>0.89125865995480269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4-495B-8FA4-DA6FB9263CD6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8.4693496322789996E-2</c:v>
                </c:pt>
                <c:pt idx="1">
                  <c:v>0.19950023578257201</c:v>
                </c:pt>
                <c:pt idx="2">
                  <c:v>0.40303937428847247</c:v>
                </c:pt>
                <c:pt idx="3">
                  <c:v>0.48640796338739478</c:v>
                </c:pt>
                <c:pt idx="4">
                  <c:v>0.58138275921821891</c:v>
                </c:pt>
                <c:pt idx="5">
                  <c:v>0.70136857459047697</c:v>
                </c:pt>
                <c:pt idx="6">
                  <c:v>0.78297823640948938</c:v>
                </c:pt>
                <c:pt idx="7">
                  <c:v>0.79863075303305098</c:v>
                </c:pt>
                <c:pt idx="8">
                  <c:v>0.84379023792640695</c:v>
                </c:pt>
                <c:pt idx="9">
                  <c:v>0.85894298623819954</c:v>
                </c:pt>
                <c:pt idx="10">
                  <c:v>0.88825914163927211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4-495B-8FA4-DA6FB9263CD6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0.1529726019126787</c:v>
                </c:pt>
                <c:pt idx="1">
                  <c:v>0.33653972420789319</c:v>
                </c:pt>
                <c:pt idx="2">
                  <c:v>0.47021528230870491</c:v>
                </c:pt>
                <c:pt idx="3">
                  <c:v>0.57560564432158345</c:v>
                </c:pt>
                <c:pt idx="4">
                  <c:v>0.69393589668933842</c:v>
                </c:pt>
                <c:pt idx="5">
                  <c:v>0.73341448902174389</c:v>
                </c:pt>
                <c:pt idx="6">
                  <c:v>0.82537558092487939</c:v>
                </c:pt>
                <c:pt idx="7">
                  <c:v>0.84470028229333249</c:v>
                </c:pt>
                <c:pt idx="8">
                  <c:v>0.91134245223587795</c:v>
                </c:pt>
                <c:pt idx="9">
                  <c:v>0.92520796360717683</c:v>
                </c:pt>
                <c:pt idx="10">
                  <c:v>0.94897019484420442</c:v>
                </c:pt>
                <c:pt idx="11">
                  <c:v>0.95591609995021609</c:v>
                </c:pt>
                <c:pt idx="12">
                  <c:v>0.95794049713612117</c:v>
                </c:pt>
                <c:pt idx="13">
                  <c:v>0.95862204539427864</c:v>
                </c:pt>
                <c:pt idx="14">
                  <c:v>0.96787187721441847</c:v>
                </c:pt>
                <c:pt idx="15">
                  <c:v>0.96787187721441847</c:v>
                </c:pt>
                <c:pt idx="16">
                  <c:v>0.97406771515056279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74-495B-8FA4-DA6FB9263CD6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0.29895588660854089</c:v>
                </c:pt>
                <c:pt idx="1">
                  <c:v>0.29895588660854089</c:v>
                </c:pt>
                <c:pt idx="2">
                  <c:v>0.43269930956499342</c:v>
                </c:pt>
                <c:pt idx="3">
                  <c:v>0.54818786477329917</c:v>
                </c:pt>
                <c:pt idx="4">
                  <c:v>0.64838233839312875</c:v>
                </c:pt>
                <c:pt idx="5">
                  <c:v>0.66489595379657285</c:v>
                </c:pt>
                <c:pt idx="6">
                  <c:v>0.81936403045038075</c:v>
                </c:pt>
                <c:pt idx="7">
                  <c:v>0.83154177069896063</c:v>
                </c:pt>
                <c:pt idx="8">
                  <c:v>0.90145741964157311</c:v>
                </c:pt>
                <c:pt idx="9">
                  <c:v>0.92522572166069728</c:v>
                </c:pt>
                <c:pt idx="10">
                  <c:v>0.95455922794004588</c:v>
                </c:pt>
                <c:pt idx="11">
                  <c:v>0.97048975117354064</c:v>
                </c:pt>
                <c:pt idx="12">
                  <c:v>0.97048975117354064</c:v>
                </c:pt>
                <c:pt idx="13">
                  <c:v>0.97048975117354064</c:v>
                </c:pt>
                <c:pt idx="14">
                  <c:v>0.98856488550782196</c:v>
                </c:pt>
                <c:pt idx="15">
                  <c:v>0.98856488550782196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74-495B-8FA4-DA6FB9263CD6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6.3327399437469539E-2</c:v>
                </c:pt>
                <c:pt idx="1">
                  <c:v>0.17007930134634669</c:v>
                </c:pt>
                <c:pt idx="2">
                  <c:v>0.3356026033465318</c:v>
                </c:pt>
                <c:pt idx="3">
                  <c:v>0.43377920027669209</c:v>
                </c:pt>
                <c:pt idx="4">
                  <c:v>0.50474843656211432</c:v>
                </c:pt>
                <c:pt idx="5">
                  <c:v>0.61744261092124975</c:v>
                </c:pt>
                <c:pt idx="6">
                  <c:v>0.69130748452385538</c:v>
                </c:pt>
                <c:pt idx="7">
                  <c:v>0.71929950449757196</c:v>
                </c:pt>
                <c:pt idx="8">
                  <c:v>0.79423300285482401</c:v>
                </c:pt>
                <c:pt idx="9">
                  <c:v>0.82696166714689334</c:v>
                </c:pt>
                <c:pt idx="10">
                  <c:v>0.8884208478577027</c:v>
                </c:pt>
                <c:pt idx="11">
                  <c:v>0.91481295573957899</c:v>
                </c:pt>
                <c:pt idx="12">
                  <c:v>0.95125675653735298</c:v>
                </c:pt>
                <c:pt idx="13">
                  <c:v>0.95591572559242521</c:v>
                </c:pt>
                <c:pt idx="14">
                  <c:v>0.96003237540170072</c:v>
                </c:pt>
                <c:pt idx="15">
                  <c:v>0.96420052583820937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74-495B-8FA4-DA6FB9263CD6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6.6923880872272717E-2</c:v>
                </c:pt>
                <c:pt idx="1">
                  <c:v>0.1686481797981273</c:v>
                </c:pt>
                <c:pt idx="2">
                  <c:v>0.33968210868662901</c:v>
                </c:pt>
                <c:pt idx="3">
                  <c:v>0.44653700569018911</c:v>
                </c:pt>
                <c:pt idx="4">
                  <c:v>0.52831261730097034</c:v>
                </c:pt>
                <c:pt idx="5">
                  <c:v>0.66292548819998398</c:v>
                </c:pt>
                <c:pt idx="6">
                  <c:v>0.76187007557322972</c:v>
                </c:pt>
                <c:pt idx="7">
                  <c:v>0.78244740433116833</c:v>
                </c:pt>
                <c:pt idx="8">
                  <c:v>0.8444807297757897</c:v>
                </c:pt>
                <c:pt idx="9">
                  <c:v>0.8571865879834184</c:v>
                </c:pt>
                <c:pt idx="10">
                  <c:v>0.88629007864567444</c:v>
                </c:pt>
                <c:pt idx="11">
                  <c:v>0.91481295573957899</c:v>
                </c:pt>
                <c:pt idx="12">
                  <c:v>0.95125675653735298</c:v>
                </c:pt>
                <c:pt idx="13">
                  <c:v>0.95591572559242521</c:v>
                </c:pt>
                <c:pt idx="14">
                  <c:v>0.96003237540170072</c:v>
                </c:pt>
                <c:pt idx="15">
                  <c:v>0.96420052583820937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74-495B-8FA4-DA6FB9263CD6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0.136429675181614</c:v>
                </c:pt>
                <c:pt idx="1">
                  <c:v>0.30014528539955071</c:v>
                </c:pt>
                <c:pt idx="2">
                  <c:v>0.41110132955872442</c:v>
                </c:pt>
                <c:pt idx="3">
                  <c:v>0.51138315724552597</c:v>
                </c:pt>
                <c:pt idx="4">
                  <c:v>0.59922447418296876</c:v>
                </c:pt>
                <c:pt idx="5">
                  <c:v>0.64886896940777516</c:v>
                </c:pt>
                <c:pt idx="6">
                  <c:v>0.77513210792555898</c:v>
                </c:pt>
                <c:pt idx="7">
                  <c:v>0.79810660719463378</c:v>
                </c:pt>
                <c:pt idx="8">
                  <c:v>0.90376567623105786</c:v>
                </c:pt>
                <c:pt idx="9">
                  <c:v>0.91071224279381446</c:v>
                </c:pt>
                <c:pt idx="10">
                  <c:v>0.94109362055850443</c:v>
                </c:pt>
                <c:pt idx="11">
                  <c:v>0.94617849119928821</c:v>
                </c:pt>
                <c:pt idx="12">
                  <c:v>0.94982528348002782</c:v>
                </c:pt>
                <c:pt idx="13">
                  <c:v>0.95114345655807886</c:v>
                </c:pt>
                <c:pt idx="14">
                  <c:v>0.95797028662305317</c:v>
                </c:pt>
                <c:pt idx="15">
                  <c:v>0.95797028662305317</c:v>
                </c:pt>
                <c:pt idx="16">
                  <c:v>0.96192545511772654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74-495B-8FA4-DA6FB9263CD6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0.27803444108539188</c:v>
                </c:pt>
                <c:pt idx="1">
                  <c:v>0.27803444108539188</c:v>
                </c:pt>
                <c:pt idx="2">
                  <c:v>0.38294095473566708</c:v>
                </c:pt>
                <c:pt idx="3">
                  <c:v>0.50337847493885868</c:v>
                </c:pt>
                <c:pt idx="4">
                  <c:v>0.58819958839030029</c:v>
                </c:pt>
                <c:pt idx="5">
                  <c:v>0.60725609879479059</c:v>
                </c:pt>
                <c:pt idx="6">
                  <c:v>0.7589763594502974</c:v>
                </c:pt>
                <c:pt idx="7">
                  <c:v>0.77561745175695929</c:v>
                </c:pt>
                <c:pt idx="8">
                  <c:v>0.91417747672381333</c:v>
                </c:pt>
                <c:pt idx="9">
                  <c:v>0.92823066519788289</c:v>
                </c:pt>
                <c:pt idx="10">
                  <c:v>0.96732112409486526</c:v>
                </c:pt>
                <c:pt idx="11">
                  <c:v>0.97777428768384178</c:v>
                </c:pt>
                <c:pt idx="12">
                  <c:v>0.97777428768384178</c:v>
                </c:pt>
                <c:pt idx="13">
                  <c:v>0.97777428768384178</c:v>
                </c:pt>
                <c:pt idx="14">
                  <c:v>0.99181023327731543</c:v>
                </c:pt>
                <c:pt idx="15">
                  <c:v>0.99181023327731543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74-495B-8FA4-DA6FB9263CD6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7.9601283162326564E-2</c:v>
                </c:pt>
                <c:pt idx="1">
                  <c:v>0.19634983180040549</c:v>
                </c:pt>
                <c:pt idx="2">
                  <c:v>0.38565970734575022</c:v>
                </c:pt>
                <c:pt idx="3">
                  <c:v>0.46124539601603343</c:v>
                </c:pt>
                <c:pt idx="4">
                  <c:v>0.5408382710843963</c:v>
                </c:pt>
                <c:pt idx="5">
                  <c:v>0.64550393279007967</c:v>
                </c:pt>
                <c:pt idx="6">
                  <c:v>0.71245430373842455</c:v>
                </c:pt>
                <c:pt idx="7">
                  <c:v>0.73557826971618478</c:v>
                </c:pt>
                <c:pt idx="8">
                  <c:v>0.78916879677640595</c:v>
                </c:pt>
                <c:pt idx="9">
                  <c:v>0.82275597215900365</c:v>
                </c:pt>
                <c:pt idx="10">
                  <c:v>0.89125865995480269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74-495B-8FA4-DA6FB9263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2.4666666666666668</c:v>
                </c:pt>
                <c:pt idx="1">
                  <c:v>1.9641458503401359</c:v>
                </c:pt>
                <c:pt idx="2">
                  <c:v>1.1959906291235121</c:v>
                </c:pt>
                <c:pt idx="3">
                  <c:v>1.1725608011610289</c:v>
                </c:pt>
                <c:pt idx="4">
                  <c:v>1.1935248803599381</c:v>
                </c:pt>
                <c:pt idx="5">
                  <c:v>1.1037179907780941</c:v>
                </c:pt>
                <c:pt idx="6">
                  <c:v>1.032456770709957</c:v>
                </c:pt>
                <c:pt idx="7">
                  <c:v>1.072854962233861</c:v>
                </c:pt>
                <c:pt idx="8">
                  <c:v>1.0425601918370251</c:v>
                </c:pt>
                <c:pt idx="9">
                  <c:v>1.083260031058833</c:v>
                </c:pt>
                <c:pt idx="10">
                  <c:v>1.029226967177044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D-457B-82E8-73302F66316A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2.3555555555555561</c:v>
                </c:pt>
                <c:pt idx="1">
                  <c:v>2.0202451025056951</c:v>
                </c:pt>
                <c:pt idx="2">
                  <c:v>1.2068497383068379</c:v>
                </c:pt>
                <c:pt idx="3">
                  <c:v>1.195257485443721</c:v>
                </c:pt>
                <c:pt idx="4">
                  <c:v>1.2063800714242059</c:v>
                </c:pt>
                <c:pt idx="5">
                  <c:v>1.1163577393906809</c:v>
                </c:pt>
                <c:pt idx="6">
                  <c:v>1.0199909983390341</c:v>
                </c:pt>
                <c:pt idx="7">
                  <c:v>1.056546138151891</c:v>
                </c:pt>
                <c:pt idx="8">
                  <c:v>1.017957956409913</c:v>
                </c:pt>
                <c:pt idx="9">
                  <c:v>1.0341305021063909</c:v>
                </c:pt>
                <c:pt idx="10">
                  <c:v>1.032702512762973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D-457B-82E8-73302F66316A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1.397205882352941</c:v>
                </c:pt>
                <c:pt idx="2">
                  <c:v>1.2241321496303219</c:v>
                </c:pt>
                <c:pt idx="3">
                  <c:v>1.205575212013809</c:v>
                </c:pt>
                <c:pt idx="4">
                  <c:v>1.0568908346156349</c:v>
                </c:pt>
                <c:pt idx="5">
                  <c:v>1.125387612706966</c:v>
                </c:pt>
                <c:pt idx="6">
                  <c:v>1.0234132215867091</c:v>
                </c:pt>
                <c:pt idx="7">
                  <c:v>1.078894456814451</c:v>
                </c:pt>
                <c:pt idx="8">
                  <c:v>1.015214381089437</c:v>
                </c:pt>
                <c:pt idx="9">
                  <c:v>1.02568312441279</c:v>
                </c:pt>
                <c:pt idx="10">
                  <c:v>1.007319413342747</c:v>
                </c:pt>
                <c:pt idx="11">
                  <c:v>1.002117756135722</c:v>
                </c:pt>
                <c:pt idx="12">
                  <c:v>1.0007114724350781</c:v>
                </c:pt>
                <c:pt idx="13">
                  <c:v>1.0096490914897911</c:v>
                </c:pt>
                <c:pt idx="14">
                  <c:v>1</c:v>
                </c:pt>
                <c:pt idx="15">
                  <c:v>1.006401506317113</c:v>
                </c:pt>
                <c:pt idx="16">
                  <c:v>1.0266226715515649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D-457B-82E8-73302F66316A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1.4473684210526321</c:v>
                </c:pt>
                <c:pt idx="2">
                  <c:v>1.266902564102564</c:v>
                </c:pt>
                <c:pt idx="3">
                  <c:v>1.1827739723156121</c:v>
                </c:pt>
                <c:pt idx="4">
                  <c:v>1.0254689469863869</c:v>
                </c:pt>
                <c:pt idx="5">
                  <c:v>1.2323191707992669</c:v>
                </c:pt>
                <c:pt idx="6">
                  <c:v>1.014862429635685</c:v>
                </c:pt>
                <c:pt idx="7">
                  <c:v>1.0840795392441249</c:v>
                </c:pt>
                <c:pt idx="8">
                  <c:v>1.026366527693094</c:v>
                </c:pt>
                <c:pt idx="9">
                  <c:v>1.031704162122403</c:v>
                </c:pt>
                <c:pt idx="10">
                  <c:v>1.0166888787696</c:v>
                </c:pt>
                <c:pt idx="11">
                  <c:v>1</c:v>
                </c:pt>
                <c:pt idx="12">
                  <c:v>1</c:v>
                </c:pt>
                <c:pt idx="13">
                  <c:v>1.0186247555035219</c:v>
                </c:pt>
                <c:pt idx="14">
                  <c:v>1</c:v>
                </c:pt>
                <c:pt idx="15">
                  <c:v>1.0115673889087251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D-457B-82E8-73302F66316A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2.6857142857142851</c:v>
                </c:pt>
                <c:pt idx="1">
                  <c:v>1.973212499639307</c:v>
                </c:pt>
                <c:pt idx="2">
                  <c:v>1.292538245982515</c:v>
                </c:pt>
                <c:pt idx="3">
                  <c:v>1.163606821719791</c:v>
                </c:pt>
                <c:pt idx="4">
                  <c:v>1.2232680008415779</c:v>
                </c:pt>
                <c:pt idx="5">
                  <c:v>1.1196303466850079</c:v>
                </c:pt>
                <c:pt idx="6">
                  <c:v>1.040491417495641</c:v>
                </c:pt>
                <c:pt idx="7">
                  <c:v>1.104175656856031</c:v>
                </c:pt>
                <c:pt idx="8">
                  <c:v>1.0412078875776101</c:v>
                </c:pt>
                <c:pt idx="9">
                  <c:v>1.074319261886528</c:v>
                </c:pt>
                <c:pt idx="10">
                  <c:v>1.0297067633492809</c:v>
                </c:pt>
                <c:pt idx="11">
                  <c:v>1.0398374340559171</c:v>
                </c:pt>
                <c:pt idx="12">
                  <c:v>1.004897698779067</c:v>
                </c:pt>
                <c:pt idx="13">
                  <c:v>1.004306498678766</c:v>
                </c:pt>
                <c:pt idx="14">
                  <c:v>1.0043416769510141</c:v>
                </c:pt>
                <c:pt idx="15">
                  <c:v>1.0030965223164301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9D-457B-82E8-73302F66316A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2.52</c:v>
                </c:pt>
                <c:pt idx="1">
                  <c:v>2.0141463079721951</c:v>
                </c:pt>
                <c:pt idx="2">
                  <c:v>1.314573226764022</c:v>
                </c:pt>
                <c:pt idx="3">
                  <c:v>1.183132888358009</c:v>
                </c:pt>
                <c:pt idx="4">
                  <c:v>1.254797758922966</c:v>
                </c:pt>
                <c:pt idx="5">
                  <c:v>1.1492544624312251</c:v>
                </c:pt>
                <c:pt idx="6">
                  <c:v>1.0270089736001979</c:v>
                </c:pt>
                <c:pt idx="7">
                  <c:v>1.079281144139838</c:v>
                </c:pt>
                <c:pt idx="8">
                  <c:v>1.0150457645268021</c:v>
                </c:pt>
                <c:pt idx="9">
                  <c:v>1.033952340214193</c:v>
                </c:pt>
                <c:pt idx="10">
                  <c:v>1.032182326961721</c:v>
                </c:pt>
                <c:pt idx="11">
                  <c:v>1.0398374340559171</c:v>
                </c:pt>
                <c:pt idx="12">
                  <c:v>1.004897698779067</c:v>
                </c:pt>
                <c:pt idx="13">
                  <c:v>1.004306498678766</c:v>
                </c:pt>
                <c:pt idx="14">
                  <c:v>1.0043416769510141</c:v>
                </c:pt>
                <c:pt idx="15">
                  <c:v>1.0030965223164301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9D-457B-82E8-73302F66316A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1.3696744528619531</c:v>
                </c:pt>
                <c:pt idx="2">
                  <c:v>1.243934573975823</c:v>
                </c:pt>
                <c:pt idx="3">
                  <c:v>1.17177201809028</c:v>
                </c:pt>
                <c:pt idx="4">
                  <c:v>1.0828479098629871</c:v>
                </c:pt>
                <c:pt idx="5">
                  <c:v>1.194589577358006</c:v>
                </c:pt>
                <c:pt idx="6">
                  <c:v>1.0296394627885559</c:v>
                </c:pt>
                <c:pt idx="7">
                  <c:v>1.1323871624215951</c:v>
                </c:pt>
                <c:pt idx="8">
                  <c:v>1.007686247381872</c:v>
                </c:pt>
                <c:pt idx="9">
                  <c:v>1.03336001904563</c:v>
                </c:pt>
                <c:pt idx="10">
                  <c:v>1.005403150685227</c:v>
                </c:pt>
                <c:pt idx="11">
                  <c:v>1.0038542329112949</c:v>
                </c:pt>
                <c:pt idx="12">
                  <c:v>1.0013878058427981</c:v>
                </c:pt>
                <c:pt idx="13">
                  <c:v>1.007177497797944</c:v>
                </c:pt>
                <c:pt idx="14">
                  <c:v>1</c:v>
                </c:pt>
                <c:pt idx="15">
                  <c:v>1.0041286964219061</c:v>
                </c:pt>
                <c:pt idx="16">
                  <c:v>1.0395815961410579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9D-457B-82E8-73302F66316A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1.3773148148148151</c:v>
                </c:pt>
                <c:pt idx="2">
                  <c:v>1.314506763285024</c:v>
                </c:pt>
                <c:pt idx="3">
                  <c:v>1.168503656144106</c:v>
                </c:pt>
                <c:pt idx="4">
                  <c:v>1.0323980342397741</c:v>
                </c:pt>
                <c:pt idx="5">
                  <c:v>1.2498455939044879</c:v>
                </c:pt>
                <c:pt idx="6">
                  <c:v>1.021925705721209</c:v>
                </c:pt>
                <c:pt idx="7">
                  <c:v>1.1786448005430801</c:v>
                </c:pt>
                <c:pt idx="8">
                  <c:v>1.0153724947637439</c:v>
                </c:pt>
                <c:pt idx="9">
                  <c:v>1.0421128716843771</c:v>
                </c:pt>
                <c:pt idx="10">
                  <c:v>1.0108063013704549</c:v>
                </c:pt>
                <c:pt idx="11">
                  <c:v>1</c:v>
                </c:pt>
                <c:pt idx="12">
                  <c:v>1</c:v>
                </c:pt>
                <c:pt idx="13">
                  <c:v>1.014354995595887</c:v>
                </c:pt>
                <c:pt idx="14">
                  <c:v>1</c:v>
                </c:pt>
                <c:pt idx="15">
                  <c:v>1.008257392843813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9D-457B-82E8-73302F66316A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2.4666666666666668</c:v>
                </c:pt>
                <c:pt idx="1">
                  <c:v>1.9641458503401359</c:v>
                </c:pt>
                <c:pt idx="2">
                  <c:v>1.1959906291235121</c:v>
                </c:pt>
                <c:pt idx="3">
                  <c:v>1.1725608011610289</c:v>
                </c:pt>
                <c:pt idx="4">
                  <c:v>1.1935248803599381</c:v>
                </c:pt>
                <c:pt idx="5">
                  <c:v>1.1037179907780941</c:v>
                </c:pt>
                <c:pt idx="6">
                  <c:v>1.032456770709957</c:v>
                </c:pt>
                <c:pt idx="7">
                  <c:v>1.072854962233861</c:v>
                </c:pt>
                <c:pt idx="8">
                  <c:v>1.0425601918370251</c:v>
                </c:pt>
                <c:pt idx="9">
                  <c:v>1.083260031058833</c:v>
                </c:pt>
                <c:pt idx="10">
                  <c:v>1.029226967177044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9D-457B-82E8-73302F66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0.4545454545454547</v>
      </c>
      <c r="D7" s="4">
        <f t="shared" ref="D7:D29" si="2">+G7/G8</f>
        <v>0.39682539682539669</v>
      </c>
      <c r="E7" s="5">
        <v>0.27803444108539188</v>
      </c>
      <c r="F7" s="5">
        <v>0.136429675181614</v>
      </c>
      <c r="G7" s="5">
        <v>6.6923880872272717E-2</v>
      </c>
      <c r="H7" s="4">
        <f t="shared" ref="H7:H29" si="3">+I7/I8</f>
        <v>0.40540540540540548</v>
      </c>
      <c r="I7" s="5">
        <v>7.9601283162326564E-2</v>
      </c>
      <c r="J7" s="5">
        <f t="shared" ref="J7:J30" si="4">I7</f>
        <v>7.9601283162326564E-2</v>
      </c>
    </row>
    <row r="8" spans="1:10" ht="15.5" customHeight="1" x14ac:dyDescent="0.35">
      <c r="A8" s="3">
        <f t="shared" ref="A8:A29" si="5">1+A7</f>
        <v>1</v>
      </c>
      <c r="B8" s="4">
        <f t="shared" si="0"/>
        <v>0.7260504201680672</v>
      </c>
      <c r="C8" s="4">
        <f t="shared" si="1"/>
        <v>0.7301004979033423</v>
      </c>
      <c r="D8" s="4">
        <f t="shared" si="2"/>
        <v>0.49648826207008834</v>
      </c>
      <c r="E8" s="5">
        <v>0.27803444108539188</v>
      </c>
      <c r="F8" s="5">
        <v>0.30014528539955071</v>
      </c>
      <c r="G8" s="5">
        <v>0.1686481797981273</v>
      </c>
      <c r="H8" s="4">
        <f t="shared" si="3"/>
        <v>0.50912716070796238</v>
      </c>
      <c r="I8" s="5">
        <v>0.19634983180040549</v>
      </c>
      <c r="J8" s="5">
        <f t="shared" si="4"/>
        <v>0.19634983180040549</v>
      </c>
    </row>
    <row r="9" spans="1:10" ht="15.5" customHeight="1" x14ac:dyDescent="0.35">
      <c r="A9" s="3">
        <f t="shared" si="5"/>
        <v>2</v>
      </c>
      <c r="B9" s="4">
        <f t="shared" si="0"/>
        <v>0.76074161649875838</v>
      </c>
      <c r="C9" s="4">
        <f t="shared" si="1"/>
        <v>0.80390080066979186</v>
      </c>
      <c r="D9" s="4">
        <f t="shared" si="2"/>
        <v>0.76070315418002132</v>
      </c>
      <c r="E9" s="5">
        <v>0.38294095473566708</v>
      </c>
      <c r="F9" s="5">
        <v>0.41110132955872442</v>
      </c>
      <c r="G9" s="5">
        <v>0.33968210868662901</v>
      </c>
      <c r="H9" s="4">
        <f t="shared" si="3"/>
        <v>0.83612695254381297</v>
      </c>
      <c r="I9" s="5">
        <v>0.38565970734575022</v>
      </c>
      <c r="J9" s="5">
        <f t="shared" si="4"/>
        <v>0.38565970734575022</v>
      </c>
    </row>
    <row r="10" spans="1:10" ht="15.5" customHeight="1" x14ac:dyDescent="0.35">
      <c r="A10" s="3">
        <f t="shared" si="5"/>
        <v>3</v>
      </c>
      <c r="B10" s="4">
        <f t="shared" si="0"/>
        <v>0.85579535394853334</v>
      </c>
      <c r="C10" s="4">
        <f t="shared" si="1"/>
        <v>0.85340832906197173</v>
      </c>
      <c r="D10" s="4">
        <f t="shared" si="2"/>
        <v>0.84521359336721058</v>
      </c>
      <c r="E10" s="5">
        <v>0.50337847493885868</v>
      </c>
      <c r="F10" s="5">
        <v>0.51138315724552597</v>
      </c>
      <c r="G10" s="5">
        <v>0.44653700569018911</v>
      </c>
      <c r="H10" s="4">
        <f t="shared" si="3"/>
        <v>0.85283424024565258</v>
      </c>
      <c r="I10" s="5">
        <v>0.46124539601603343</v>
      </c>
      <c r="J10" s="5">
        <f t="shared" si="4"/>
        <v>0.46124539601603343</v>
      </c>
    </row>
    <row r="11" spans="1:10" ht="15.5" customHeight="1" x14ac:dyDescent="0.35">
      <c r="A11" s="3">
        <f t="shared" si="5"/>
        <v>4</v>
      </c>
      <c r="B11" s="4">
        <f t="shared" si="0"/>
        <v>0.96861865950410153</v>
      </c>
      <c r="C11" s="4">
        <f t="shared" si="1"/>
        <v>0.92349072375873187</v>
      </c>
      <c r="D11" s="4">
        <f t="shared" si="2"/>
        <v>0.79694117469442494</v>
      </c>
      <c r="E11" s="5">
        <v>0.58819958839030029</v>
      </c>
      <c r="F11" s="5">
        <v>0.59922447418296876</v>
      </c>
      <c r="G11" s="5">
        <v>0.52831261730097034</v>
      </c>
      <c r="H11" s="4">
        <f t="shared" si="3"/>
        <v>0.8378543392396014</v>
      </c>
      <c r="I11" s="5">
        <v>0.5408382710843963</v>
      </c>
      <c r="J11" s="5">
        <f t="shared" si="4"/>
        <v>0.5408382710843963</v>
      </c>
    </row>
    <row r="12" spans="1:10" ht="15.5" customHeight="1" x14ac:dyDescent="0.35">
      <c r="A12" s="3">
        <f t="shared" si="5"/>
        <v>5</v>
      </c>
      <c r="B12" s="4">
        <f t="shared" si="0"/>
        <v>0.80009883210935184</v>
      </c>
      <c r="C12" s="4">
        <f t="shared" si="1"/>
        <v>0.83710758820751918</v>
      </c>
      <c r="D12" s="4">
        <f t="shared" si="2"/>
        <v>0.87012931660454051</v>
      </c>
      <c r="E12" s="5">
        <v>0.60725609879479059</v>
      </c>
      <c r="F12" s="5">
        <v>0.64886896940777516</v>
      </c>
      <c r="G12" s="5">
        <v>0.66292548819998398</v>
      </c>
      <c r="H12" s="4">
        <f t="shared" si="3"/>
        <v>0.90602854022069956</v>
      </c>
      <c r="I12" s="5">
        <v>0.64550393279007967</v>
      </c>
      <c r="J12" s="5">
        <f t="shared" si="4"/>
        <v>0.64550393279007967</v>
      </c>
    </row>
    <row r="13" spans="1:10" ht="15.5" customHeight="1" x14ac:dyDescent="0.35">
      <c r="A13" s="3">
        <f t="shared" si="5"/>
        <v>6</v>
      </c>
      <c r="B13" s="4">
        <f t="shared" si="0"/>
        <v>0.97854471651074149</v>
      </c>
      <c r="C13" s="4">
        <f t="shared" si="1"/>
        <v>0.97121374630661084</v>
      </c>
      <c r="D13" s="4">
        <f t="shared" si="2"/>
        <v>0.9737013265760297</v>
      </c>
      <c r="E13" s="5">
        <v>0.7589763594502974</v>
      </c>
      <c r="F13" s="5">
        <v>0.77513210792555898</v>
      </c>
      <c r="G13" s="5">
        <v>0.76187007557322972</v>
      </c>
      <c r="H13" s="4">
        <f t="shared" si="3"/>
        <v>0.96856355478434353</v>
      </c>
      <c r="I13" s="5">
        <v>0.71245430373842455</v>
      </c>
      <c r="J13" s="5">
        <f t="shared" si="4"/>
        <v>0.71245430373842455</v>
      </c>
    </row>
    <row r="14" spans="1:10" ht="15.5" customHeight="1" x14ac:dyDescent="0.35">
      <c r="A14" s="3">
        <f t="shared" si="5"/>
        <v>7</v>
      </c>
      <c r="B14" s="4">
        <f t="shared" si="0"/>
        <v>0.84843202934355921</v>
      </c>
      <c r="C14" s="4">
        <f t="shared" si="1"/>
        <v>0.88309019493078078</v>
      </c>
      <c r="D14" s="4">
        <f t="shared" si="2"/>
        <v>0.92654263945005444</v>
      </c>
      <c r="E14" s="5">
        <v>0.77561745175695929</v>
      </c>
      <c r="F14" s="5">
        <v>0.79810660719463378</v>
      </c>
      <c r="G14" s="5">
        <v>0.78244740433116833</v>
      </c>
      <c r="H14" s="4">
        <f t="shared" si="3"/>
        <v>0.93209244045237527</v>
      </c>
      <c r="I14" s="5">
        <v>0.73557826971618478</v>
      </c>
      <c r="J14" s="5">
        <f t="shared" si="4"/>
        <v>0.73557826971618478</v>
      </c>
    </row>
    <row r="15" spans="1:10" ht="15.5" customHeight="1" x14ac:dyDescent="0.35">
      <c r="A15" s="3">
        <f t="shared" si="5"/>
        <v>8</v>
      </c>
      <c r="B15" s="4">
        <f t="shared" si="0"/>
        <v>0.98486024110066039</v>
      </c>
      <c r="C15" s="4">
        <f t="shared" si="1"/>
        <v>0.99237238038939013</v>
      </c>
      <c r="D15" s="4">
        <f t="shared" si="2"/>
        <v>0.98517725500404763</v>
      </c>
      <c r="E15" s="5">
        <v>0.91417747672381333</v>
      </c>
      <c r="F15" s="5">
        <v>0.90376567623105786</v>
      </c>
      <c r="G15" s="5">
        <v>0.8444807297757897</v>
      </c>
      <c r="H15" s="4">
        <f t="shared" si="3"/>
        <v>0.95917723295953572</v>
      </c>
      <c r="I15" s="5">
        <v>0.78916879677640595</v>
      </c>
      <c r="J15" s="5">
        <f t="shared" si="4"/>
        <v>0.78916879677640595</v>
      </c>
    </row>
    <row r="16" spans="1:10" ht="15.5" customHeight="1" x14ac:dyDescent="0.35">
      <c r="A16" s="3">
        <f t="shared" si="5"/>
        <v>9</v>
      </c>
      <c r="B16" s="4">
        <f t="shared" si="0"/>
        <v>0.95958895353023554</v>
      </c>
      <c r="C16" s="4">
        <f t="shared" si="1"/>
        <v>0.96771694430713517</v>
      </c>
      <c r="D16" s="4">
        <f t="shared" si="2"/>
        <v>0.96716256746693063</v>
      </c>
      <c r="E16" s="5">
        <v>0.92823066519788289</v>
      </c>
      <c r="F16" s="5">
        <v>0.91071224279381446</v>
      </c>
      <c r="G16" s="5">
        <v>0.8571865879834184</v>
      </c>
      <c r="H16" s="4">
        <f t="shared" si="3"/>
        <v>0.9231393860461643</v>
      </c>
      <c r="I16" s="5">
        <v>0.82275597215900365</v>
      </c>
      <c r="J16" s="5">
        <f t="shared" si="4"/>
        <v>0.82275597215900365</v>
      </c>
    </row>
    <row r="17" spans="1:10" ht="15.5" customHeight="1" x14ac:dyDescent="0.35">
      <c r="A17" s="3">
        <f t="shared" si="5"/>
        <v>10</v>
      </c>
      <c r="B17" s="4">
        <f t="shared" si="0"/>
        <v>0.98930922635147422</v>
      </c>
      <c r="C17" s="4">
        <f t="shared" si="1"/>
        <v>0.99462588646002859</v>
      </c>
      <c r="D17" s="4">
        <f t="shared" si="2"/>
        <v>0.96882108313513626</v>
      </c>
      <c r="E17" s="5">
        <v>0.96732112409486526</v>
      </c>
      <c r="F17" s="5">
        <v>0.94109362055850443</v>
      </c>
      <c r="G17" s="5">
        <v>0.88629007864567444</v>
      </c>
      <c r="H17" s="4">
        <f t="shared" si="3"/>
        <v>0.9716029912651748</v>
      </c>
      <c r="I17" s="5">
        <v>0.89125865995480269</v>
      </c>
      <c r="J17" s="5">
        <f t="shared" si="4"/>
        <v>0.89125865995480269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0.99616056516480767</v>
      </c>
      <c r="D18" s="4">
        <f t="shared" si="2"/>
        <v>0.96168878638987842</v>
      </c>
      <c r="E18" s="5">
        <v>0.97777428768384178</v>
      </c>
      <c r="F18" s="5">
        <v>0.94617849119928821</v>
      </c>
      <c r="G18" s="5">
        <v>0.91481295573957899</v>
      </c>
      <c r="H18" s="4">
        <f t="shared" si="3"/>
        <v>0.95798282353662056</v>
      </c>
      <c r="I18" s="5">
        <v>0.91730744755555804</v>
      </c>
      <c r="J18" s="5">
        <f t="shared" si="4"/>
        <v>0.91730744755555804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0.99861411749304241</v>
      </c>
      <c r="D19" s="4">
        <f t="shared" si="2"/>
        <v>0.99512617176353613</v>
      </c>
      <c r="E19" s="5">
        <v>0.97777428768384178</v>
      </c>
      <c r="F19" s="5">
        <v>0.94982528348002782</v>
      </c>
      <c r="G19" s="5">
        <v>0.95125675653735298</v>
      </c>
      <c r="H19" s="4">
        <f t="shared" si="3"/>
        <v>0.99463906268797975</v>
      </c>
      <c r="I19" s="5">
        <v>0.95754059991295071</v>
      </c>
      <c r="J19" s="5">
        <f t="shared" si="4"/>
        <v>0.95754059991295071</v>
      </c>
    </row>
    <row r="20" spans="1:10" ht="15.5" customHeight="1" x14ac:dyDescent="0.35">
      <c r="A20" s="3">
        <f t="shared" si="5"/>
        <v>13</v>
      </c>
      <c r="B20" s="4">
        <f t="shared" si="0"/>
        <v>0.98584815408982662</v>
      </c>
      <c r="C20" s="4">
        <f t="shared" si="1"/>
        <v>0.99287365155234653</v>
      </c>
      <c r="D20" s="4">
        <f t="shared" si="2"/>
        <v>0.99571196772655401</v>
      </c>
      <c r="E20" s="5">
        <v>0.97777428768384178</v>
      </c>
      <c r="F20" s="5">
        <v>0.95114345655807886</v>
      </c>
      <c r="G20" s="5">
        <v>0.95591572559242521</v>
      </c>
      <c r="H20" s="4">
        <f t="shared" si="3"/>
        <v>0.99442980783616852</v>
      </c>
      <c r="I20" s="5">
        <v>0.96270158274824669</v>
      </c>
      <c r="J20" s="5">
        <f t="shared" si="4"/>
        <v>0.96270158274824669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0.99567709172022578</v>
      </c>
      <c r="E21" s="5">
        <v>0.99181023327731543</v>
      </c>
      <c r="F21" s="5">
        <v>0.95797028662305317</v>
      </c>
      <c r="G21" s="5">
        <v>0.96003237540170072</v>
      </c>
      <c r="H21" s="4">
        <f t="shared" si="3"/>
        <v>0.99278175776950528</v>
      </c>
      <c r="I21" s="5">
        <v>0.9680940526541929</v>
      </c>
      <c r="J21" s="5">
        <f t="shared" si="4"/>
        <v>0.9680940526541929</v>
      </c>
    </row>
    <row r="22" spans="1:10" ht="15.5" customHeight="1" x14ac:dyDescent="0.35">
      <c r="A22" s="3">
        <f t="shared" si="5"/>
        <v>15</v>
      </c>
      <c r="B22" s="4">
        <f t="shared" si="0"/>
        <v>0.99181023327731543</v>
      </c>
      <c r="C22" s="4">
        <f t="shared" si="1"/>
        <v>0.99588827962330062</v>
      </c>
      <c r="D22" s="4">
        <f t="shared" si="2"/>
        <v>0.99691303653482988</v>
      </c>
      <c r="E22" s="5">
        <v>0.99181023327731543</v>
      </c>
      <c r="F22" s="5">
        <v>0.95797028662305317</v>
      </c>
      <c r="G22" s="5">
        <v>0.96420052583820937</v>
      </c>
      <c r="H22" s="4">
        <f t="shared" si="3"/>
        <v>0.99602269081405981</v>
      </c>
      <c r="I22" s="5">
        <v>0.97513279739267311</v>
      </c>
      <c r="J22" s="5">
        <f t="shared" si="4"/>
        <v>0.97513279739267311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0.96192545511772654</v>
      </c>
      <c r="D23" s="4">
        <f t="shared" si="2"/>
        <v>0.96718619428398089</v>
      </c>
      <c r="E23" s="5">
        <v>1</v>
      </c>
      <c r="F23" s="5">
        <v>0.96192545511772654</v>
      </c>
      <c r="G23" s="5">
        <v>0.96718619428398089</v>
      </c>
      <c r="H23" s="4">
        <f t="shared" si="3"/>
        <v>0.97902668923705627</v>
      </c>
      <c r="I23" s="5">
        <v>0.97902668923705627</v>
      </c>
      <c r="J23" s="5">
        <f t="shared" si="4"/>
        <v>0.97902668923705627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2.271185</v>
      </c>
      <c r="D38" s="4">
        <v>1.126704781864974</v>
      </c>
      <c r="E38" s="4">
        <v>1.0586176779193071</v>
      </c>
      <c r="F38" s="4">
        <v>1.156887065307471</v>
      </c>
      <c r="G38" s="4">
        <v>1</v>
      </c>
      <c r="H38" s="4">
        <v>1.25526850257901</v>
      </c>
      <c r="I38" s="4">
        <v>0.99999999999999989</v>
      </c>
      <c r="J38" s="4">
        <v>0.99999999999999989</v>
      </c>
      <c r="K38" s="4">
        <v>1.386500353969478</v>
      </c>
      <c r="L38" s="4">
        <v>1</v>
      </c>
      <c r="M38" s="4">
        <v>1.119169189081169</v>
      </c>
      <c r="N38" s="4">
        <v>1.008190772930478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1.521252</v>
      </c>
      <c r="D39" s="4">
        <v>1</v>
      </c>
      <c r="E39" s="4">
        <v>1.120953004498926</v>
      </c>
      <c r="F39" s="4">
        <v>1</v>
      </c>
      <c r="G39" s="4">
        <v>1</v>
      </c>
      <c r="H39" s="4">
        <v>1</v>
      </c>
      <c r="I39" s="4">
        <v>1.7154367800184369</v>
      </c>
      <c r="J39" s="4">
        <v>1.4375691393425249</v>
      </c>
      <c r="K39" s="4">
        <v>1.246541229871599</v>
      </c>
      <c r="L39" s="4">
        <v>1.0381532310063679</v>
      </c>
      <c r="M39" s="4">
        <v>1.1286287077224999</v>
      </c>
      <c r="N39" s="4">
        <v>1</v>
      </c>
      <c r="O39" s="4">
        <v>1</v>
      </c>
      <c r="P39" s="4">
        <v>1.0390750925591259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2.319586666666666</v>
      </c>
      <c r="D40" s="4">
        <v>1.0143703763314149</v>
      </c>
      <c r="E40" s="4">
        <v>1</v>
      </c>
      <c r="F40" s="4">
        <v>1.454677592098329</v>
      </c>
      <c r="G40" s="4">
        <v>1.0097796891768971</v>
      </c>
      <c r="H40" s="4">
        <v>1.019315937287822</v>
      </c>
      <c r="I40" s="4">
        <v>1</v>
      </c>
      <c r="J40" s="4">
        <v>1</v>
      </c>
      <c r="K40" s="4">
        <v>1.075693637571294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1.237489576846349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1.734647368421053</v>
      </c>
      <c r="D41" s="4">
        <v>1</v>
      </c>
      <c r="E41" s="4">
        <v>1</v>
      </c>
      <c r="F41" s="4">
        <v>1</v>
      </c>
      <c r="G41" s="4">
        <v>1.0151919243407579</v>
      </c>
      <c r="H41" s="4">
        <v>1.0896619743566749</v>
      </c>
      <c r="I41" s="4">
        <v>1</v>
      </c>
      <c r="J41" s="4">
        <v>1</v>
      </c>
      <c r="K41" s="4">
        <v>1</v>
      </c>
      <c r="L41" s="4">
        <v>1</v>
      </c>
      <c r="M41" s="4">
        <v>1.1236704243122411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2.2000000000000002</v>
      </c>
      <c r="C42" s="4">
        <v>1.9169409090909091</v>
      </c>
      <c r="D42" s="4">
        <v>1.2375754931507821</v>
      </c>
      <c r="E42" s="4">
        <v>1.2055414729105469</v>
      </c>
      <c r="F42" s="4">
        <v>1.087413282050874</v>
      </c>
      <c r="G42" s="4">
        <v>1.3069300418740271</v>
      </c>
      <c r="H42" s="4">
        <v>1</v>
      </c>
      <c r="I42" s="4">
        <v>1.157050755148485</v>
      </c>
      <c r="J42" s="4">
        <v>1</v>
      </c>
      <c r="K42" s="4">
        <v>1</v>
      </c>
      <c r="L42" s="4">
        <v>1</v>
      </c>
      <c r="M42" s="4">
        <v>1.0386612012615151</v>
      </c>
      <c r="N42" s="4">
        <v>1.0373570785824691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</v>
      </c>
      <c r="C43" s="4">
        <v>1.7749999999999999</v>
      </c>
      <c r="D43" s="4">
        <v>1.0282281690140851</v>
      </c>
      <c r="E43" s="4">
        <v>1.30683166174001</v>
      </c>
      <c r="F43" s="4">
        <v>1.385926405755721</v>
      </c>
      <c r="G43" s="4">
        <v>1.0303910357637689</v>
      </c>
      <c r="H43" s="4">
        <v>1</v>
      </c>
      <c r="I43" s="4">
        <v>1</v>
      </c>
      <c r="J43" s="4">
        <v>1</v>
      </c>
      <c r="K43" s="4">
        <v>1</v>
      </c>
      <c r="L43" s="4">
        <v>1.3156157884229189</v>
      </c>
      <c r="M43" s="4">
        <v>1.0447942888258079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2.0499999999999998</v>
      </c>
      <c r="D44" s="4">
        <v>1.669892682926829</v>
      </c>
      <c r="E44" s="4">
        <v>1.029211750134374</v>
      </c>
      <c r="F44" s="4">
        <v>1.0996145637020049</v>
      </c>
      <c r="G44" s="4">
        <v>1</v>
      </c>
      <c r="H44" s="4">
        <v>1.116151513196102</v>
      </c>
      <c r="I44" s="4">
        <v>1</v>
      </c>
      <c r="J44" s="4">
        <v>1</v>
      </c>
      <c r="K44" s="4">
        <v>1</v>
      </c>
      <c r="L44" s="4">
        <v>1</v>
      </c>
      <c r="M44" s="4">
        <v>1.023125397467769</v>
      </c>
      <c r="N44" s="4">
        <v>1.0083268350567891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1.705882352941176</v>
      </c>
      <c r="D45" s="4">
        <v>0.99999999999999989</v>
      </c>
      <c r="E45" s="4">
        <v>1.353386206896551</v>
      </c>
      <c r="F45" s="4">
        <v>1.9214180522928439</v>
      </c>
      <c r="G45" s="4">
        <v>1.3207889439639739</v>
      </c>
      <c r="H45" s="4">
        <v>1.030119393274942</v>
      </c>
      <c r="I45" s="4">
        <v>1</v>
      </c>
      <c r="J45" s="4">
        <v>1</v>
      </c>
      <c r="K45" s="4">
        <v>1.1315743307252379</v>
      </c>
      <c r="L45" s="4">
        <v>1</v>
      </c>
      <c r="M45" s="4">
        <v>1</v>
      </c>
      <c r="N45" s="4">
        <v>1</v>
      </c>
      <c r="O45" s="4">
        <v>1.043064986787662</v>
      </c>
      <c r="P45" s="4">
        <v>1</v>
      </c>
      <c r="Q45" s="4">
        <v>1.024772178531439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>
        <v>2.291652941176471</v>
      </c>
      <c r="E46" s="4">
        <v>1.6682435745069699</v>
      </c>
      <c r="F46" s="4">
        <v>1.018570092134983</v>
      </c>
      <c r="G46" s="4">
        <v>1.011329561848078</v>
      </c>
      <c r="H46" s="4">
        <v>1</v>
      </c>
      <c r="I46" s="4">
        <v>1</v>
      </c>
      <c r="J46" s="4">
        <v>1.134431690030397</v>
      </c>
      <c r="K46" s="4">
        <v>1.0526672679513089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1.5987179640981961</v>
      </c>
      <c r="E47" s="4">
        <v>1.0480773800441729</v>
      </c>
      <c r="F47" s="4">
        <v>1.3104049029388041</v>
      </c>
      <c r="G47" s="4">
        <v>1.2913975792146111</v>
      </c>
      <c r="H47" s="4">
        <v>1</v>
      </c>
      <c r="I47" s="4">
        <v>1</v>
      </c>
      <c r="J47" s="4">
        <v>1</v>
      </c>
      <c r="K47" s="4">
        <v>1.021154231269338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2.2000000000000002</v>
      </c>
      <c r="D48" s="4">
        <v>2.6386818181818179</v>
      </c>
      <c r="E48" s="4">
        <v>1</v>
      </c>
      <c r="F48" s="4">
        <v>1.7908683743604761</v>
      </c>
      <c r="G48" s="4">
        <v>1</v>
      </c>
      <c r="H48" s="4">
        <v>1</v>
      </c>
      <c r="I48" s="4">
        <v>1.0384757078808831</v>
      </c>
      <c r="J48" s="4">
        <v>1</v>
      </c>
      <c r="K48" s="4">
        <v>1</v>
      </c>
      <c r="L48" s="4">
        <v>1.0324189041113649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2.502253333333333</v>
      </c>
      <c r="D49" s="4">
        <v>0.99999999999999989</v>
      </c>
      <c r="E49" s="4">
        <v>1.039963979133474</v>
      </c>
      <c r="F49" s="4">
        <v>1.076856467984157</v>
      </c>
      <c r="G49" s="4">
        <v>1</v>
      </c>
      <c r="H49" s="4">
        <v>1.035685567329149</v>
      </c>
      <c r="I49" s="4">
        <v>1</v>
      </c>
      <c r="J49" s="4">
        <v>1</v>
      </c>
      <c r="K49" s="4">
        <v>1.1263386150531309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1.6325806451612901</v>
      </c>
      <c r="D50" s="4">
        <v>1.019758940920767</v>
      </c>
      <c r="E50" s="4">
        <v>0.99999999999999989</v>
      </c>
      <c r="F50" s="4">
        <v>1.4423677581863981</v>
      </c>
      <c r="G50" s="4">
        <v>1.120901765971795</v>
      </c>
      <c r="H50" s="4">
        <v>1.035953720371138</v>
      </c>
      <c r="I50" s="4">
        <v>1.2199128650194471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2</v>
      </c>
      <c r="C51" s="4">
        <v>1.3859999999999999</v>
      </c>
      <c r="D51" s="4">
        <v>1.054112554112554</v>
      </c>
      <c r="E51" s="4">
        <v>1.4106776180698151</v>
      </c>
      <c r="F51" s="4">
        <v>1.388161086851043</v>
      </c>
      <c r="G51" s="4">
        <v>1.2970989164627751</v>
      </c>
      <c r="H51" s="4">
        <v>1.040420371867421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6.6985000000000001</v>
      </c>
      <c r="D52" s="4">
        <v>1</v>
      </c>
      <c r="E52" s="4">
        <v>1.272449055758752</v>
      </c>
      <c r="F52" s="4">
        <v>1.011732269607555</v>
      </c>
      <c r="G52" s="4">
        <v>1</v>
      </c>
      <c r="H52" s="4">
        <v>1.0057981098162001</v>
      </c>
      <c r="I52" s="4">
        <v>1</v>
      </c>
      <c r="J52" s="4">
        <v>1.046117484291232</v>
      </c>
      <c r="V52" s="4"/>
    </row>
    <row r="53" spans="1:22" ht="15.5" customHeight="1" x14ac:dyDescent="0.35">
      <c r="A53" s="1">
        <f t="shared" si="6"/>
        <v>15</v>
      </c>
      <c r="B53" s="4">
        <v>4</v>
      </c>
      <c r="C53" s="4">
        <v>1.532375</v>
      </c>
      <c r="D53" s="4">
        <v>1.0815727220817359</v>
      </c>
      <c r="E53" s="4">
        <v>1.1960932196998271</v>
      </c>
      <c r="F53" s="4">
        <v>1</v>
      </c>
      <c r="G53" s="4">
        <v>1.1765558988586919</v>
      </c>
      <c r="H53" s="4">
        <v>1</v>
      </c>
      <c r="I53" s="4">
        <v>1.5359344016292411</v>
      </c>
    </row>
    <row r="54" spans="1:22" ht="15.5" customHeight="1" x14ac:dyDescent="0.35">
      <c r="A54" s="1">
        <f t="shared" si="6"/>
        <v>16</v>
      </c>
      <c r="B54" s="4"/>
      <c r="C54" s="4">
        <v>1.563375</v>
      </c>
      <c r="D54" s="4">
        <v>1.271847765251459</v>
      </c>
      <c r="E54" s="4">
        <v>1.056578864650783</v>
      </c>
      <c r="F54" s="4">
        <v>1.023799607306479</v>
      </c>
      <c r="G54" s="4">
        <v>1.162724472598361</v>
      </c>
      <c r="H54" s="4">
        <v>1.059979007347428</v>
      </c>
    </row>
    <row r="55" spans="1:22" ht="15.5" customHeight="1" x14ac:dyDescent="0.35">
      <c r="A55" s="1">
        <f t="shared" si="6"/>
        <v>17</v>
      </c>
      <c r="B55" s="4">
        <v>2.2000000000000002</v>
      </c>
      <c r="C55" s="4">
        <v>1.0227272727272729</v>
      </c>
      <c r="D55" s="4">
        <v>1.166666666666667</v>
      </c>
      <c r="E55" s="4">
        <v>1.038095238095238</v>
      </c>
      <c r="F55" s="4">
        <v>1.073394495412844</v>
      </c>
      <c r="G55" s="4">
        <v>1.4102564102564099</v>
      </c>
    </row>
    <row r="56" spans="1:22" ht="15.5" customHeight="1" x14ac:dyDescent="0.35">
      <c r="A56" s="1">
        <f t="shared" si="6"/>
        <v>18</v>
      </c>
      <c r="B56" s="4">
        <v>2</v>
      </c>
      <c r="C56" s="4">
        <v>1.5</v>
      </c>
      <c r="D56" s="4">
        <v>1.6174333333333331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>
        <v>2.4</v>
      </c>
      <c r="C57" s="4">
        <v>1.854166666666667</v>
      </c>
      <c r="D57" s="4">
        <v>1</v>
      </c>
      <c r="E57" s="4">
        <v>1.4674157303370789</v>
      </c>
    </row>
    <row r="58" spans="1:22" ht="15.5" customHeight="1" x14ac:dyDescent="0.35">
      <c r="A58" s="1">
        <f t="shared" si="6"/>
        <v>20</v>
      </c>
      <c r="B58" s="4"/>
      <c r="C58" s="4">
        <v>1.2777777777777779</v>
      </c>
      <c r="D58" s="4">
        <v>1.326086956521739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7.9601283162326564E-2</v>
      </c>
      <c r="C2" s="32">
        <v>8.4693496322789996E-2</v>
      </c>
      <c r="D2" s="32">
        <v>0.1529726019126787</v>
      </c>
      <c r="E2" s="32">
        <v>0.29895588660854089</v>
      </c>
      <c r="F2" s="32">
        <v>6.3327399437469539E-2</v>
      </c>
      <c r="G2" s="32">
        <v>6.6923880872272717E-2</v>
      </c>
      <c r="H2" s="32">
        <v>0.136429675181614</v>
      </c>
      <c r="I2" s="32">
        <v>0.27803444108539188</v>
      </c>
      <c r="J2" s="32">
        <v>7.9601283162326564E-2</v>
      </c>
      <c r="M2" s="31">
        <v>1</v>
      </c>
      <c r="N2" s="17">
        <v>2.4666666666666668</v>
      </c>
      <c r="O2" s="17">
        <v>2.3555555555555561</v>
      </c>
      <c r="P2" s="17">
        <v>2.2000000000000002</v>
      </c>
      <c r="Q2" s="17"/>
      <c r="R2" s="17">
        <v>2.6857142857142851</v>
      </c>
      <c r="S2" s="17">
        <v>2.52</v>
      </c>
      <c r="T2" s="17">
        <v>2.2000000000000002</v>
      </c>
      <c r="U2" s="17"/>
      <c r="V2" s="17">
        <v>2.4666666666666668</v>
      </c>
    </row>
    <row r="3" spans="1:27" x14ac:dyDescent="0.35">
      <c r="A3">
        <f t="shared" ref="A3:A24" si="0">+A2+1</f>
        <v>2</v>
      </c>
      <c r="B3" s="32">
        <v>0.19634983180040549</v>
      </c>
      <c r="C3" s="32">
        <v>0.19950023578257201</v>
      </c>
      <c r="D3" s="32">
        <v>0.33653972420789319</v>
      </c>
      <c r="E3" s="32">
        <v>0.29895588660854089</v>
      </c>
      <c r="F3" s="32">
        <v>0.17007930134634669</v>
      </c>
      <c r="G3" s="32">
        <v>0.1686481797981273</v>
      </c>
      <c r="H3" s="32">
        <v>0.30014528539955071</v>
      </c>
      <c r="I3" s="32">
        <v>0.27803444108539188</v>
      </c>
      <c r="J3" s="32">
        <v>0.19634983180040549</v>
      </c>
      <c r="M3">
        <f t="shared" ref="M3:M24" si="1">+M2+1</f>
        <v>2</v>
      </c>
      <c r="N3" s="17">
        <v>1.9641458503401359</v>
      </c>
      <c r="O3" s="17">
        <v>2.0202451025056951</v>
      </c>
      <c r="P3" s="17">
        <v>1.397205882352941</v>
      </c>
      <c r="Q3" s="17">
        <v>1.4473684210526321</v>
      </c>
      <c r="R3" s="17">
        <v>1.973212499639307</v>
      </c>
      <c r="S3" s="17">
        <v>2.0141463079721951</v>
      </c>
      <c r="T3" s="17">
        <v>1.3696744528619531</v>
      </c>
      <c r="U3" s="17">
        <v>1.3773148148148151</v>
      </c>
      <c r="V3" s="17">
        <v>1.9641458503401359</v>
      </c>
    </row>
    <row r="4" spans="1:27" x14ac:dyDescent="0.35">
      <c r="A4">
        <f t="shared" si="0"/>
        <v>3</v>
      </c>
      <c r="B4" s="32">
        <v>0.38565970734575022</v>
      </c>
      <c r="C4" s="32">
        <v>0.40303937428847247</v>
      </c>
      <c r="D4" s="32">
        <v>0.47021528230870491</v>
      </c>
      <c r="E4" s="32">
        <v>0.43269930956499342</v>
      </c>
      <c r="F4" s="32">
        <v>0.3356026033465318</v>
      </c>
      <c r="G4" s="32">
        <v>0.33968210868662901</v>
      </c>
      <c r="H4" s="32">
        <v>0.41110132955872442</v>
      </c>
      <c r="I4" s="32">
        <v>0.38294095473566708</v>
      </c>
      <c r="J4" s="32">
        <v>0.38565970734575022</v>
      </c>
      <c r="M4">
        <f t="shared" si="1"/>
        <v>3</v>
      </c>
      <c r="N4" s="17">
        <v>1.1959906291235121</v>
      </c>
      <c r="O4" s="17">
        <v>1.2068497383068379</v>
      </c>
      <c r="P4" s="17">
        <v>1.2241321496303219</v>
      </c>
      <c r="Q4" s="17">
        <v>1.266902564102564</v>
      </c>
      <c r="R4" s="17">
        <v>1.292538245982515</v>
      </c>
      <c r="S4" s="17">
        <v>1.314573226764022</v>
      </c>
      <c r="T4" s="17">
        <v>1.243934573975823</v>
      </c>
      <c r="U4" s="17">
        <v>1.314506763285024</v>
      </c>
      <c r="V4" s="17">
        <v>1.1959906291235121</v>
      </c>
    </row>
    <row r="5" spans="1:27" x14ac:dyDescent="0.35">
      <c r="A5">
        <f t="shared" si="0"/>
        <v>4</v>
      </c>
      <c r="B5" s="32">
        <v>0.46124539601603343</v>
      </c>
      <c r="C5" s="32">
        <v>0.48640796338739478</v>
      </c>
      <c r="D5" s="32">
        <v>0.57560564432158345</v>
      </c>
      <c r="E5" s="32">
        <v>0.54818786477329917</v>
      </c>
      <c r="F5" s="32">
        <v>0.43377920027669209</v>
      </c>
      <c r="G5" s="32">
        <v>0.44653700569018911</v>
      </c>
      <c r="H5" s="32">
        <v>0.51138315724552597</v>
      </c>
      <c r="I5" s="32">
        <v>0.50337847493885868</v>
      </c>
      <c r="J5" s="32">
        <v>0.46124539601603343</v>
      </c>
      <c r="M5">
        <f t="shared" si="1"/>
        <v>4</v>
      </c>
      <c r="N5" s="17">
        <v>1.1725608011610289</v>
      </c>
      <c r="O5" s="17">
        <v>1.195257485443721</v>
      </c>
      <c r="P5" s="17">
        <v>1.205575212013809</v>
      </c>
      <c r="Q5" s="17">
        <v>1.1827739723156121</v>
      </c>
      <c r="R5" s="17">
        <v>1.163606821719791</v>
      </c>
      <c r="S5" s="17">
        <v>1.183132888358009</v>
      </c>
      <c r="T5" s="17">
        <v>1.17177201809028</v>
      </c>
      <c r="U5" s="17">
        <v>1.168503656144106</v>
      </c>
      <c r="V5" s="17">
        <v>1.1725608011610289</v>
      </c>
    </row>
    <row r="6" spans="1:27" x14ac:dyDescent="0.35">
      <c r="A6">
        <f t="shared" si="0"/>
        <v>5</v>
      </c>
      <c r="B6" s="32">
        <v>0.5408382710843963</v>
      </c>
      <c r="C6" s="32">
        <v>0.58138275921821891</v>
      </c>
      <c r="D6" s="32">
        <v>0.69393589668933842</v>
      </c>
      <c r="E6" s="32">
        <v>0.64838233839312875</v>
      </c>
      <c r="F6" s="32">
        <v>0.50474843656211432</v>
      </c>
      <c r="G6" s="32">
        <v>0.52831261730097034</v>
      </c>
      <c r="H6" s="32">
        <v>0.59922447418296876</v>
      </c>
      <c r="I6" s="32">
        <v>0.58819958839030029</v>
      </c>
      <c r="J6" s="32">
        <v>0.5408382710843963</v>
      </c>
      <c r="M6">
        <f t="shared" si="1"/>
        <v>5</v>
      </c>
      <c r="N6" s="17">
        <v>1.1935248803599381</v>
      </c>
      <c r="O6" s="17">
        <v>1.2063800714242059</v>
      </c>
      <c r="P6" s="17">
        <v>1.0568908346156349</v>
      </c>
      <c r="Q6" s="17">
        <v>1.0254689469863869</v>
      </c>
      <c r="R6" s="17">
        <v>1.2232680008415779</v>
      </c>
      <c r="S6" s="17">
        <v>1.254797758922966</v>
      </c>
      <c r="T6" s="17">
        <v>1.0828479098629871</v>
      </c>
      <c r="U6" s="17">
        <v>1.0323980342397741</v>
      </c>
      <c r="V6" s="17">
        <v>1.1935248803599381</v>
      </c>
    </row>
    <row r="7" spans="1:27" x14ac:dyDescent="0.35">
      <c r="A7">
        <f t="shared" si="0"/>
        <v>6</v>
      </c>
      <c r="B7" s="32">
        <v>0.64550393279007967</v>
      </c>
      <c r="C7" s="32">
        <v>0.70136857459047697</v>
      </c>
      <c r="D7" s="32">
        <v>0.73341448902174389</v>
      </c>
      <c r="E7" s="32">
        <v>0.66489595379657285</v>
      </c>
      <c r="F7" s="32">
        <v>0.61744261092124975</v>
      </c>
      <c r="G7" s="32">
        <v>0.66292548819998398</v>
      </c>
      <c r="H7" s="32">
        <v>0.64886896940777516</v>
      </c>
      <c r="I7" s="32">
        <v>0.60725609879479059</v>
      </c>
      <c r="J7" s="32">
        <v>0.64550393279007967</v>
      </c>
      <c r="M7">
        <f t="shared" si="1"/>
        <v>6</v>
      </c>
      <c r="N7" s="17">
        <v>1.1037179907780941</v>
      </c>
      <c r="O7" s="17">
        <v>1.1163577393906809</v>
      </c>
      <c r="P7" s="17">
        <v>1.125387612706966</v>
      </c>
      <c r="Q7" s="17">
        <v>1.2323191707992669</v>
      </c>
      <c r="R7" s="17">
        <v>1.1196303466850079</v>
      </c>
      <c r="S7" s="17">
        <v>1.1492544624312251</v>
      </c>
      <c r="T7" s="17">
        <v>1.194589577358006</v>
      </c>
      <c r="U7" s="17">
        <v>1.2498455939044879</v>
      </c>
      <c r="V7" s="17">
        <v>1.1037179907780941</v>
      </c>
    </row>
    <row r="8" spans="1:27" x14ac:dyDescent="0.35">
      <c r="A8">
        <f t="shared" si="0"/>
        <v>7</v>
      </c>
      <c r="B8" s="32">
        <v>0.71245430373842455</v>
      </c>
      <c r="C8" s="32">
        <v>0.78297823640948938</v>
      </c>
      <c r="D8" s="32">
        <v>0.82537558092487939</v>
      </c>
      <c r="E8" s="32">
        <v>0.81936403045038075</v>
      </c>
      <c r="F8" s="32">
        <v>0.69130748452385538</v>
      </c>
      <c r="G8" s="32">
        <v>0.76187007557322972</v>
      </c>
      <c r="H8" s="32">
        <v>0.77513210792555898</v>
      </c>
      <c r="I8" s="32">
        <v>0.7589763594502974</v>
      </c>
      <c r="J8" s="32">
        <v>0.71245430373842455</v>
      </c>
      <c r="M8">
        <f t="shared" si="1"/>
        <v>7</v>
      </c>
      <c r="N8" s="17">
        <v>1.032456770709957</v>
      </c>
      <c r="O8" s="17">
        <v>1.0199909983390341</v>
      </c>
      <c r="P8" s="17">
        <v>1.0234132215867091</v>
      </c>
      <c r="Q8" s="17">
        <v>1.014862429635685</v>
      </c>
      <c r="R8" s="17">
        <v>1.040491417495641</v>
      </c>
      <c r="S8" s="17">
        <v>1.0270089736001979</v>
      </c>
      <c r="T8" s="17">
        <v>1.0296394627885559</v>
      </c>
      <c r="U8" s="17">
        <v>1.021925705721209</v>
      </c>
      <c r="V8" s="17">
        <v>1.032456770709957</v>
      </c>
    </row>
    <row r="9" spans="1:27" x14ac:dyDescent="0.35">
      <c r="A9">
        <f t="shared" si="0"/>
        <v>8</v>
      </c>
      <c r="B9" s="32">
        <v>0.73557826971618478</v>
      </c>
      <c r="C9" s="32">
        <v>0.79863075303305098</v>
      </c>
      <c r="D9" s="32">
        <v>0.84470028229333249</v>
      </c>
      <c r="E9" s="32">
        <v>0.83154177069896063</v>
      </c>
      <c r="F9" s="32">
        <v>0.71929950449757196</v>
      </c>
      <c r="G9" s="32">
        <v>0.78244740433116833</v>
      </c>
      <c r="H9" s="32">
        <v>0.79810660719463378</v>
      </c>
      <c r="I9" s="32">
        <v>0.77561745175695929</v>
      </c>
      <c r="J9" s="32">
        <v>0.73557826971618478</v>
      </c>
      <c r="M9">
        <f t="shared" si="1"/>
        <v>8</v>
      </c>
      <c r="N9" s="17">
        <v>1.072854962233861</v>
      </c>
      <c r="O9" s="17">
        <v>1.056546138151891</v>
      </c>
      <c r="P9" s="17">
        <v>1.078894456814451</v>
      </c>
      <c r="Q9" s="17">
        <v>1.0840795392441249</v>
      </c>
      <c r="R9" s="17">
        <v>1.104175656856031</v>
      </c>
      <c r="S9" s="17">
        <v>1.079281144139838</v>
      </c>
      <c r="T9" s="17">
        <v>1.1323871624215951</v>
      </c>
      <c r="U9" s="17">
        <v>1.1786448005430801</v>
      </c>
      <c r="V9" s="17">
        <v>1.072854962233861</v>
      </c>
    </row>
    <row r="10" spans="1:27" x14ac:dyDescent="0.35">
      <c r="A10">
        <f t="shared" si="0"/>
        <v>9</v>
      </c>
      <c r="B10" s="32">
        <v>0.78916879677640595</v>
      </c>
      <c r="C10" s="32">
        <v>0.84379023792640695</v>
      </c>
      <c r="D10" s="32">
        <v>0.91134245223587795</v>
      </c>
      <c r="E10" s="32">
        <v>0.90145741964157311</v>
      </c>
      <c r="F10" s="32">
        <v>0.79423300285482401</v>
      </c>
      <c r="G10" s="32">
        <v>0.8444807297757897</v>
      </c>
      <c r="H10" s="32">
        <v>0.90376567623105786</v>
      </c>
      <c r="I10" s="32">
        <v>0.91417747672381333</v>
      </c>
      <c r="J10" s="32">
        <v>0.78916879677640595</v>
      </c>
      <c r="M10">
        <f t="shared" si="1"/>
        <v>9</v>
      </c>
      <c r="N10" s="17">
        <v>1.0425601918370251</v>
      </c>
      <c r="O10" s="17">
        <v>1.017957956409913</v>
      </c>
      <c r="P10" s="17">
        <v>1.015214381089437</v>
      </c>
      <c r="Q10" s="17">
        <v>1.026366527693094</v>
      </c>
      <c r="R10" s="17">
        <v>1.0412078875776101</v>
      </c>
      <c r="S10" s="17">
        <v>1.0150457645268021</v>
      </c>
      <c r="T10" s="17">
        <v>1.007686247381872</v>
      </c>
      <c r="U10" s="17">
        <v>1.0153724947637439</v>
      </c>
      <c r="V10" s="17">
        <v>1.0425601918370251</v>
      </c>
    </row>
    <row r="11" spans="1:27" x14ac:dyDescent="0.35">
      <c r="A11">
        <f t="shared" si="0"/>
        <v>10</v>
      </c>
      <c r="B11" s="32">
        <v>0.82275597215900365</v>
      </c>
      <c r="C11" s="32">
        <v>0.85894298623819954</v>
      </c>
      <c r="D11" s="32">
        <v>0.92520796360717683</v>
      </c>
      <c r="E11" s="32">
        <v>0.92522572166069728</v>
      </c>
      <c r="F11" s="32">
        <v>0.82696166714689334</v>
      </c>
      <c r="G11" s="32">
        <v>0.8571865879834184</v>
      </c>
      <c r="H11" s="32">
        <v>0.91071224279381446</v>
      </c>
      <c r="I11" s="32">
        <v>0.92823066519788289</v>
      </c>
      <c r="J11" s="32">
        <v>0.82275597215900365</v>
      </c>
      <c r="M11">
        <f t="shared" si="1"/>
        <v>10</v>
      </c>
      <c r="N11" s="17">
        <v>1.083260031058833</v>
      </c>
      <c r="O11" s="17">
        <v>1.0341305021063909</v>
      </c>
      <c r="P11" s="17">
        <v>1.02568312441279</v>
      </c>
      <c r="Q11" s="17">
        <v>1.031704162122403</v>
      </c>
      <c r="R11" s="17">
        <v>1.074319261886528</v>
      </c>
      <c r="S11" s="17">
        <v>1.033952340214193</v>
      </c>
      <c r="T11" s="17">
        <v>1.03336001904563</v>
      </c>
      <c r="U11" s="17">
        <v>1.0421128716843771</v>
      </c>
      <c r="V11" s="17">
        <v>1.083260031058833</v>
      </c>
    </row>
    <row r="12" spans="1:27" x14ac:dyDescent="0.35">
      <c r="A12">
        <f t="shared" si="0"/>
        <v>11</v>
      </c>
      <c r="B12" s="32">
        <v>0.89125865995480269</v>
      </c>
      <c r="C12" s="32">
        <v>0.88825914163927211</v>
      </c>
      <c r="D12" s="32">
        <v>0.94897019484420442</v>
      </c>
      <c r="E12" s="32">
        <v>0.95455922794004588</v>
      </c>
      <c r="F12" s="32">
        <v>0.8884208478577027</v>
      </c>
      <c r="G12" s="32">
        <v>0.88629007864567444</v>
      </c>
      <c r="H12" s="32">
        <v>0.94109362055850443</v>
      </c>
      <c r="I12" s="32">
        <v>0.96732112409486526</v>
      </c>
      <c r="J12" s="32">
        <v>0.89125865995480269</v>
      </c>
      <c r="M12">
        <f t="shared" si="1"/>
        <v>11</v>
      </c>
      <c r="N12" s="17">
        <v>1.029226967177044</v>
      </c>
      <c r="O12" s="17">
        <v>1.032702512762973</v>
      </c>
      <c r="P12" s="17">
        <v>1.007319413342747</v>
      </c>
      <c r="Q12" s="17">
        <v>1.0166888787696</v>
      </c>
      <c r="R12" s="17">
        <v>1.0297067633492809</v>
      </c>
      <c r="S12" s="17">
        <v>1.032182326961721</v>
      </c>
      <c r="T12" s="17">
        <v>1.005403150685227</v>
      </c>
      <c r="U12" s="17">
        <v>1.0108063013704549</v>
      </c>
      <c r="V12" s="17">
        <v>1.029226967177044</v>
      </c>
    </row>
    <row r="13" spans="1:27" x14ac:dyDescent="0.35">
      <c r="A13">
        <f t="shared" si="0"/>
        <v>12</v>
      </c>
      <c r="B13" s="32">
        <v>0.91730744755555804</v>
      </c>
      <c r="C13" s="32">
        <v>0.91730744755555804</v>
      </c>
      <c r="D13" s="32">
        <v>0.95591609995021609</v>
      </c>
      <c r="E13" s="32">
        <v>0.97048975117354064</v>
      </c>
      <c r="F13" s="32">
        <v>0.91481295573957899</v>
      </c>
      <c r="G13" s="32">
        <v>0.91481295573957899</v>
      </c>
      <c r="H13" s="32">
        <v>0.94617849119928821</v>
      </c>
      <c r="I13" s="32">
        <v>0.97777428768384178</v>
      </c>
      <c r="J13" s="32">
        <v>0.91730744755555804</v>
      </c>
      <c r="M13">
        <f t="shared" si="1"/>
        <v>12</v>
      </c>
      <c r="N13" s="17">
        <v>1.043860052008305</v>
      </c>
      <c r="O13" s="17">
        <v>1.043860052008305</v>
      </c>
      <c r="P13" s="17">
        <v>1.002117756135722</v>
      </c>
      <c r="Q13" s="17">
        <v>1</v>
      </c>
      <c r="R13" s="17">
        <v>1.0398374340559171</v>
      </c>
      <c r="S13" s="17">
        <v>1.0398374340559171</v>
      </c>
      <c r="T13" s="17">
        <v>1.0038542329112949</v>
      </c>
      <c r="U13" s="17">
        <v>1</v>
      </c>
      <c r="V13" s="17">
        <v>1.043860052008305</v>
      </c>
    </row>
    <row r="14" spans="1:27" x14ac:dyDescent="0.35">
      <c r="A14">
        <f t="shared" si="0"/>
        <v>13</v>
      </c>
      <c r="B14" s="32">
        <v>0.95754059991295071</v>
      </c>
      <c r="C14" s="32">
        <v>0.95754059991295071</v>
      </c>
      <c r="D14" s="32">
        <v>0.95794049713612117</v>
      </c>
      <c r="E14" s="32">
        <v>0.97048975117354064</v>
      </c>
      <c r="F14" s="32">
        <v>0.95125675653735298</v>
      </c>
      <c r="G14" s="32">
        <v>0.95125675653735298</v>
      </c>
      <c r="H14" s="32">
        <v>0.94982528348002782</v>
      </c>
      <c r="I14" s="32">
        <v>0.97777428768384178</v>
      </c>
      <c r="J14" s="32">
        <v>0.95754059991295071</v>
      </c>
      <c r="M14">
        <f t="shared" si="1"/>
        <v>13</v>
      </c>
      <c r="N14" s="17">
        <v>1.005389831862759</v>
      </c>
      <c r="O14" s="17">
        <v>1.005389831862759</v>
      </c>
      <c r="P14" s="17">
        <v>1.0007114724350781</v>
      </c>
      <c r="Q14" s="17">
        <v>1</v>
      </c>
      <c r="R14" s="17">
        <v>1.004897698779067</v>
      </c>
      <c r="S14" s="17">
        <v>1.004897698779067</v>
      </c>
      <c r="T14" s="17">
        <v>1.0013878058427981</v>
      </c>
      <c r="U14" s="17">
        <v>1</v>
      </c>
      <c r="V14" s="17">
        <v>1.005389831862759</v>
      </c>
    </row>
    <row r="15" spans="1:27" x14ac:dyDescent="0.35">
      <c r="A15">
        <f t="shared" si="0"/>
        <v>14</v>
      </c>
      <c r="B15" s="32">
        <v>0.96270158274824669</v>
      </c>
      <c r="C15" s="32">
        <v>0.96270158274824669</v>
      </c>
      <c r="D15" s="32">
        <v>0.95862204539427864</v>
      </c>
      <c r="E15" s="32">
        <v>0.97048975117354064</v>
      </c>
      <c r="F15" s="32">
        <v>0.95591572559242521</v>
      </c>
      <c r="G15" s="32">
        <v>0.95591572559242521</v>
      </c>
      <c r="H15" s="32">
        <v>0.95114345655807886</v>
      </c>
      <c r="I15" s="32">
        <v>0.97777428768384178</v>
      </c>
      <c r="J15" s="32">
        <v>0.96270158274824669</v>
      </c>
      <c r="M15">
        <f t="shared" si="1"/>
        <v>14</v>
      </c>
      <c r="N15" s="17">
        <v>1.005601392999222</v>
      </c>
      <c r="O15" s="17">
        <v>1.005601392999222</v>
      </c>
      <c r="P15" s="17">
        <v>1.0096490914897911</v>
      </c>
      <c r="Q15" s="17">
        <v>1.0186247555035219</v>
      </c>
      <c r="R15" s="17">
        <v>1.004306498678766</v>
      </c>
      <c r="S15" s="17">
        <v>1.004306498678766</v>
      </c>
      <c r="T15" s="17">
        <v>1.007177497797944</v>
      </c>
      <c r="U15" s="17">
        <v>1.014354995595887</v>
      </c>
      <c r="V15" s="17">
        <v>1.005601392999222</v>
      </c>
    </row>
    <row r="16" spans="1:27" x14ac:dyDescent="0.35">
      <c r="A16">
        <f t="shared" si="0"/>
        <v>15</v>
      </c>
      <c r="B16" s="32">
        <v>0.9680940526541929</v>
      </c>
      <c r="C16" s="32">
        <v>0.9680940526541929</v>
      </c>
      <c r="D16" s="32">
        <v>0.96787187721441847</v>
      </c>
      <c r="E16" s="32">
        <v>0.98856488550782196</v>
      </c>
      <c r="F16" s="32">
        <v>0.96003237540170072</v>
      </c>
      <c r="G16" s="32">
        <v>0.96003237540170072</v>
      </c>
      <c r="H16" s="32">
        <v>0.95797028662305317</v>
      </c>
      <c r="I16" s="32">
        <v>0.99181023327731543</v>
      </c>
      <c r="J16" s="32">
        <v>0.9680940526541929</v>
      </c>
      <c r="M16">
        <f t="shared" si="1"/>
        <v>15</v>
      </c>
      <c r="N16" s="17">
        <v>1.0072707240780809</v>
      </c>
      <c r="O16" s="17">
        <v>1.0072707240780809</v>
      </c>
      <c r="P16" s="17">
        <v>1</v>
      </c>
      <c r="Q16" s="17">
        <v>1</v>
      </c>
      <c r="R16" s="17">
        <v>1.0043416769510141</v>
      </c>
      <c r="S16" s="17">
        <v>1.0043416769510141</v>
      </c>
      <c r="T16" s="17">
        <v>1</v>
      </c>
      <c r="U16" s="17">
        <v>1</v>
      </c>
      <c r="V16" s="17">
        <v>1.0072707240780809</v>
      </c>
    </row>
    <row r="17" spans="1:22" x14ac:dyDescent="0.35">
      <c r="A17">
        <f t="shared" si="0"/>
        <v>16</v>
      </c>
      <c r="B17" s="32">
        <v>0.97513279739267311</v>
      </c>
      <c r="C17" s="32">
        <v>0.97513279739267311</v>
      </c>
      <c r="D17" s="32">
        <v>0.96787187721441847</v>
      </c>
      <c r="E17" s="32">
        <v>0.98856488550782196</v>
      </c>
      <c r="F17" s="32">
        <v>0.96420052583820937</v>
      </c>
      <c r="G17" s="32">
        <v>0.96420052583820937</v>
      </c>
      <c r="H17" s="32">
        <v>0.95797028662305317</v>
      </c>
      <c r="I17" s="32">
        <v>0.99181023327731543</v>
      </c>
      <c r="J17" s="32">
        <v>0.97513279739267311</v>
      </c>
      <c r="M17">
        <f t="shared" si="1"/>
        <v>16</v>
      </c>
      <c r="N17" s="17">
        <v>1.0039931913425479</v>
      </c>
      <c r="O17" s="17">
        <v>1.0039931913425479</v>
      </c>
      <c r="P17" s="17">
        <v>1.006401506317113</v>
      </c>
      <c r="Q17" s="17">
        <v>1.0115673889087251</v>
      </c>
      <c r="R17" s="17">
        <v>1.0030965223164301</v>
      </c>
      <c r="S17" s="17">
        <v>1.0030965223164301</v>
      </c>
      <c r="T17" s="17">
        <v>1.0041286964219061</v>
      </c>
      <c r="U17" s="17">
        <v>1.008257392843813</v>
      </c>
      <c r="V17" s="17">
        <v>1.0039931913425479</v>
      </c>
    </row>
    <row r="18" spans="1:22" x14ac:dyDescent="0.35">
      <c r="A18">
        <f t="shared" si="0"/>
        <v>17</v>
      </c>
      <c r="B18" s="32">
        <v>0.97902668923705627</v>
      </c>
      <c r="C18" s="32">
        <v>0.97902668923705627</v>
      </c>
      <c r="D18" s="32">
        <v>0.97406771515056279</v>
      </c>
      <c r="E18" s="32">
        <v>1</v>
      </c>
      <c r="F18" s="32">
        <v>0.96718619428398089</v>
      </c>
      <c r="G18" s="32">
        <v>0.96718619428398089</v>
      </c>
      <c r="H18" s="32">
        <v>0.96192545511772654</v>
      </c>
      <c r="I18" s="32">
        <v>1</v>
      </c>
      <c r="J18" s="32">
        <v>0.97902668923705627</v>
      </c>
      <c r="M18">
        <f t="shared" si="1"/>
        <v>17</v>
      </c>
      <c r="N18" s="17">
        <v>1.021422613901658</v>
      </c>
      <c r="O18" s="17">
        <v>1.021422613901658</v>
      </c>
      <c r="P18" s="17">
        <v>1.0266226715515649</v>
      </c>
      <c r="Q18" s="17">
        <v>1</v>
      </c>
      <c r="R18" s="17">
        <v>1.0339270824066209</v>
      </c>
      <c r="S18" s="17">
        <v>1.0339270824066209</v>
      </c>
      <c r="T18" s="17">
        <v>1.0395815961410579</v>
      </c>
      <c r="U18" s="17">
        <v>1</v>
      </c>
      <c r="V18" s="17">
        <v>1.021422613901658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12308.86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12308.86</v>
      </c>
      <c r="H8" s="14">
        <f t="shared" ref="H8:H31" si="4">G8-B8</f>
        <v>0</v>
      </c>
      <c r="I8" s="13">
        <v>44478.226666666662</v>
      </c>
      <c r="J8" s="13">
        <f t="shared" ref="J8:J28" si="5">100*$G8/$I8</f>
        <v>27.673900068557892</v>
      </c>
      <c r="K8" s="13">
        <f t="shared" ref="K8:K31" si="6">100*(B8/I8)</f>
        <v>27.673900068557895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2000</v>
      </c>
      <c r="U8" s="17">
        <v>4542.37</v>
      </c>
      <c r="V8" s="17">
        <v>5117.91</v>
      </c>
      <c r="W8" s="17">
        <v>5417.91</v>
      </c>
      <c r="X8" s="17">
        <v>6267.91</v>
      </c>
      <c r="Y8" s="17">
        <v>6267.91</v>
      </c>
      <c r="Z8" s="17">
        <v>7867.91</v>
      </c>
      <c r="AA8" s="17">
        <v>7867.91</v>
      </c>
      <c r="AB8" s="17">
        <v>7867.91</v>
      </c>
      <c r="AC8" s="17">
        <v>10908.86</v>
      </c>
      <c r="AD8" s="17">
        <v>10908.86</v>
      </c>
      <c r="AE8" s="17">
        <v>12208.86</v>
      </c>
      <c r="AF8" s="17">
        <v>12308.86</v>
      </c>
      <c r="AG8" s="17">
        <v>12308.86</v>
      </c>
      <c r="AH8" s="17">
        <v>12308.86</v>
      </c>
      <c r="AI8" s="17">
        <v>12308.86</v>
      </c>
      <c r="AJ8" s="17">
        <v>12308.86</v>
      </c>
      <c r="AK8" s="17">
        <v>12308.86</v>
      </c>
      <c r="AL8" s="17">
        <v>12308.86</v>
      </c>
      <c r="AM8" s="17">
        <v>12308.86</v>
      </c>
      <c r="AN8" s="17">
        <v>12308.86</v>
      </c>
      <c r="AO8" s="17">
        <v>12308.86</v>
      </c>
      <c r="AP8" s="17">
        <v>12308.86</v>
      </c>
      <c r="AQ8" s="13"/>
      <c r="AR8" s="13"/>
    </row>
    <row r="9" spans="1:44" x14ac:dyDescent="0.35">
      <c r="A9" s="12">
        <f t="shared" si="0"/>
        <v>44682</v>
      </c>
      <c r="B9" s="13">
        <v>15955.05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15955.05</v>
      </c>
      <c r="H9" s="14">
        <f t="shared" si="4"/>
        <v>0</v>
      </c>
      <c r="I9" s="13">
        <v>44120.652499999997</v>
      </c>
      <c r="J9" s="13">
        <f t="shared" si="5"/>
        <v>36.1623165024588</v>
      </c>
      <c r="K9" s="13">
        <f t="shared" si="6"/>
        <v>36.162316502458793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2500</v>
      </c>
      <c r="U9" s="17">
        <v>3803.13</v>
      </c>
      <c r="V9" s="17">
        <v>3803.13</v>
      </c>
      <c r="W9" s="17">
        <v>4263.13</v>
      </c>
      <c r="X9" s="17">
        <v>4263.13</v>
      </c>
      <c r="Y9" s="17">
        <v>4263.13</v>
      </c>
      <c r="Z9" s="17">
        <v>4263.13</v>
      </c>
      <c r="AA9" s="17">
        <v>7313.13</v>
      </c>
      <c r="AB9" s="17">
        <v>10513.13</v>
      </c>
      <c r="AC9" s="17">
        <v>13105.05</v>
      </c>
      <c r="AD9" s="17">
        <v>13605.05</v>
      </c>
      <c r="AE9" s="17">
        <v>15355.05</v>
      </c>
      <c r="AF9" s="17">
        <v>15355.05</v>
      </c>
      <c r="AG9" s="17">
        <v>15355.05</v>
      </c>
      <c r="AH9" s="17">
        <v>15955.05</v>
      </c>
      <c r="AI9" s="17">
        <v>15955.05</v>
      </c>
      <c r="AJ9" s="17">
        <v>15955.05</v>
      </c>
      <c r="AK9" s="17">
        <v>15955.05</v>
      </c>
      <c r="AL9" s="17">
        <v>15955.05</v>
      </c>
      <c r="AM9" s="17">
        <v>15955.05</v>
      </c>
      <c r="AN9" s="17">
        <v>15955.05</v>
      </c>
      <c r="AO9" s="17">
        <v>15955.05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7034.4600000000009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7034.4600000000009</v>
      </c>
      <c r="H10" s="14">
        <f t="shared" si="4"/>
        <v>0</v>
      </c>
      <c r="I10" s="13">
        <v>43683.702499999999</v>
      </c>
      <c r="J10" s="13">
        <f t="shared" si="5"/>
        <v>16.103167994974786</v>
      </c>
      <c r="K10" s="13">
        <f t="shared" si="6"/>
        <v>16.103167994974786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1500</v>
      </c>
      <c r="U10" s="17">
        <v>3479.38</v>
      </c>
      <c r="V10" s="17">
        <v>3529.38</v>
      </c>
      <c r="W10" s="17">
        <v>3529.38</v>
      </c>
      <c r="X10" s="17">
        <v>5134.1100000000006</v>
      </c>
      <c r="Y10" s="17">
        <v>5184.3200000000006</v>
      </c>
      <c r="Z10" s="17">
        <v>5284.4600000000009</v>
      </c>
      <c r="AA10" s="17">
        <v>5284.4600000000009</v>
      </c>
      <c r="AB10" s="17">
        <v>5284.4600000000009</v>
      </c>
      <c r="AC10" s="17">
        <v>5684.4600000000009</v>
      </c>
      <c r="AD10" s="17">
        <v>5684.4600000000009</v>
      </c>
      <c r="AE10" s="17">
        <v>5684.4600000000009</v>
      </c>
      <c r="AF10" s="17">
        <v>5684.4600000000009</v>
      </c>
      <c r="AG10" s="17">
        <v>5684.4600000000009</v>
      </c>
      <c r="AH10" s="17">
        <v>5684.4600000000009</v>
      </c>
      <c r="AI10" s="17">
        <v>5684.4600000000009</v>
      </c>
      <c r="AJ10" s="17">
        <v>7034.4600000000009</v>
      </c>
      <c r="AK10" s="17">
        <v>7034.4600000000009</v>
      </c>
      <c r="AL10" s="17">
        <v>7034.4600000000009</v>
      </c>
      <c r="AM10" s="17">
        <v>7034.4600000000009</v>
      </c>
      <c r="AN10" s="17">
        <v>7034.4600000000009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4096.79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4096.79</v>
      </c>
      <c r="H11" s="14">
        <f t="shared" si="4"/>
        <v>0</v>
      </c>
      <c r="I11" s="13">
        <v>104751.84666666669</v>
      </c>
      <c r="J11" s="13">
        <f t="shared" si="5"/>
        <v>3.9109477592662318</v>
      </c>
      <c r="K11" s="13">
        <f t="shared" si="6"/>
        <v>3.9109477592662318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1900</v>
      </c>
      <c r="U11" s="17">
        <v>3295.83</v>
      </c>
      <c r="V11" s="17">
        <v>3295.83</v>
      </c>
      <c r="W11" s="17">
        <v>3295.83</v>
      </c>
      <c r="X11" s="17">
        <v>3295.83</v>
      </c>
      <c r="Y11" s="17">
        <v>3345.9</v>
      </c>
      <c r="Z11" s="17">
        <v>3645.9</v>
      </c>
      <c r="AA11" s="17">
        <v>3645.9</v>
      </c>
      <c r="AB11" s="17">
        <v>3645.9</v>
      </c>
      <c r="AC11" s="17">
        <v>3645.9</v>
      </c>
      <c r="AD11" s="17">
        <v>3645.9</v>
      </c>
      <c r="AE11" s="17">
        <v>4096.79</v>
      </c>
      <c r="AF11" s="17">
        <v>4096.79</v>
      </c>
      <c r="AG11" s="17">
        <v>4096.79</v>
      </c>
      <c r="AH11" s="17">
        <v>4096.79</v>
      </c>
      <c r="AI11" s="17">
        <v>4096.79</v>
      </c>
      <c r="AJ11" s="17">
        <v>4096.79</v>
      </c>
      <c r="AK11" s="17">
        <v>4096.79</v>
      </c>
      <c r="AL11" s="17">
        <v>4096.79</v>
      </c>
      <c r="AM11" s="17">
        <v>4096.79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11147.74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11147.74</v>
      </c>
      <c r="H12" s="14">
        <f t="shared" si="4"/>
        <v>0</v>
      </c>
      <c r="I12" s="13">
        <v>103734.99</v>
      </c>
      <c r="J12" s="13">
        <f t="shared" si="5"/>
        <v>10.74636436558195</v>
      </c>
      <c r="K12" s="13">
        <f t="shared" si="6"/>
        <v>10.746364365581949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1000</v>
      </c>
      <c r="T12" s="17">
        <v>2200</v>
      </c>
      <c r="U12" s="17">
        <v>4217.2700000000004</v>
      </c>
      <c r="V12" s="17">
        <v>5219.1900000000014</v>
      </c>
      <c r="W12" s="17">
        <v>6291.9500000000007</v>
      </c>
      <c r="X12" s="17">
        <v>6841.9500000000007</v>
      </c>
      <c r="Y12" s="17">
        <v>8941.9500000000007</v>
      </c>
      <c r="Z12" s="17">
        <v>8941.9500000000007</v>
      </c>
      <c r="AA12" s="17">
        <v>10346.290000000001</v>
      </c>
      <c r="AB12" s="17">
        <v>10346.290000000001</v>
      </c>
      <c r="AC12" s="17">
        <v>10346.290000000001</v>
      </c>
      <c r="AD12" s="17">
        <v>10346.290000000001</v>
      </c>
      <c r="AE12" s="17">
        <v>10746.29</v>
      </c>
      <c r="AF12" s="17">
        <v>11147.74</v>
      </c>
      <c r="AG12" s="17">
        <v>11147.74</v>
      </c>
      <c r="AH12" s="17">
        <v>11147.74</v>
      </c>
      <c r="AI12" s="17">
        <v>11147.74</v>
      </c>
      <c r="AJ12" s="17">
        <v>11147.74</v>
      </c>
      <c r="AK12" s="17">
        <v>11147.74</v>
      </c>
      <c r="AL12" s="17">
        <v>11147.74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9363.5300000000007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9363.5300000000007</v>
      </c>
      <c r="H13" s="14">
        <f t="shared" si="4"/>
        <v>0</v>
      </c>
      <c r="I13" s="13">
        <v>103058.7</v>
      </c>
      <c r="J13" s="13">
        <f t="shared" si="5"/>
        <v>9.0856278994398352</v>
      </c>
      <c r="K13" s="13">
        <f t="shared" si="6"/>
        <v>9.0856278994398334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500</v>
      </c>
      <c r="T13" s="17">
        <v>2000</v>
      </c>
      <c r="U13" s="17">
        <v>3550</v>
      </c>
      <c r="V13" s="17">
        <v>3650.21</v>
      </c>
      <c r="W13" s="17">
        <v>4770.21</v>
      </c>
      <c r="X13" s="17">
        <v>6611.16</v>
      </c>
      <c r="Y13" s="17">
        <v>6812.08</v>
      </c>
      <c r="Z13" s="17">
        <v>6812.08</v>
      </c>
      <c r="AA13" s="17">
        <v>6812.08</v>
      </c>
      <c r="AB13" s="17">
        <v>6812.08</v>
      </c>
      <c r="AC13" s="17">
        <v>6812.08</v>
      </c>
      <c r="AD13" s="17">
        <v>8962.08</v>
      </c>
      <c r="AE13" s="17">
        <v>9363.5300000000007</v>
      </c>
      <c r="AF13" s="17">
        <v>9363.5300000000007</v>
      </c>
      <c r="AG13" s="17">
        <v>9363.5300000000007</v>
      </c>
      <c r="AH13" s="17">
        <v>9363.5300000000007</v>
      </c>
      <c r="AI13" s="17">
        <v>9363.5300000000007</v>
      </c>
      <c r="AJ13" s="17">
        <v>9363.5300000000007</v>
      </c>
      <c r="AK13" s="17">
        <v>9363.5300000000007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4461.09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4461.09</v>
      </c>
      <c r="H14" s="14">
        <f t="shared" si="4"/>
        <v>0</v>
      </c>
      <c r="I14" s="13">
        <v>102485.1225</v>
      </c>
      <c r="J14" s="13">
        <f t="shared" si="5"/>
        <v>4.3529147364779703</v>
      </c>
      <c r="K14" s="13">
        <f t="shared" si="6"/>
        <v>4.3529147364779703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>
        <v>1000</v>
      </c>
      <c r="U14" s="17">
        <v>2050</v>
      </c>
      <c r="V14" s="17">
        <v>3423.28</v>
      </c>
      <c r="W14" s="17">
        <v>3523.28</v>
      </c>
      <c r="X14" s="17">
        <v>3874.25</v>
      </c>
      <c r="Y14" s="17">
        <v>3874.25</v>
      </c>
      <c r="Z14" s="17">
        <v>4324.25</v>
      </c>
      <c r="AA14" s="17">
        <v>4324.25</v>
      </c>
      <c r="AB14" s="17">
        <v>4324.25</v>
      </c>
      <c r="AC14" s="17">
        <v>4324.25</v>
      </c>
      <c r="AD14" s="17">
        <v>4324.25</v>
      </c>
      <c r="AE14" s="17">
        <v>4424.25</v>
      </c>
      <c r="AF14" s="17">
        <v>4461.09</v>
      </c>
      <c r="AG14" s="17">
        <v>4461.09</v>
      </c>
      <c r="AH14" s="17">
        <v>4461.09</v>
      </c>
      <c r="AI14" s="17">
        <v>4461.09</v>
      </c>
      <c r="AJ14" s="17">
        <v>4461.09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12410.36</v>
      </c>
      <c r="C15" s="13">
        <f>++'Completion Factors'!J23</f>
        <v>0.97902668923705627</v>
      </c>
      <c r="D15" s="13">
        <f t="shared" si="1"/>
        <v>265.8623506605777</v>
      </c>
      <c r="E15" s="13">
        <f t="shared" si="2"/>
        <v>265.8623506605777</v>
      </c>
      <c r="F15" s="13"/>
      <c r="G15" s="13">
        <f t="shared" si="3"/>
        <v>12676.222350660579</v>
      </c>
      <c r="H15" s="14">
        <f t="shared" si="4"/>
        <v>265.86235066057816</v>
      </c>
      <c r="I15" s="13">
        <v>101804.9425</v>
      </c>
      <c r="J15" s="13">
        <f t="shared" si="5"/>
        <v>12.451480291009032</v>
      </c>
      <c r="K15" s="13">
        <f t="shared" si="6"/>
        <v>12.19033152540703</v>
      </c>
      <c r="L15" s="13">
        <f t="shared" si="7"/>
        <v>0.26114876560200173</v>
      </c>
      <c r="M15" s="13"/>
      <c r="N15" s="13"/>
      <c r="O15" s="13"/>
      <c r="P15" s="13"/>
      <c r="R15" s="16">
        <f t="shared" si="8"/>
        <v>44866</v>
      </c>
      <c r="S15" s="17"/>
      <c r="T15" s="17">
        <v>1700</v>
      </c>
      <c r="U15" s="17">
        <v>2900</v>
      </c>
      <c r="V15" s="17">
        <v>2900</v>
      </c>
      <c r="W15" s="17">
        <v>3924.82</v>
      </c>
      <c r="X15" s="17">
        <v>7541.2199999999993</v>
      </c>
      <c r="Y15" s="17">
        <v>9960.3599999999988</v>
      </c>
      <c r="Z15" s="17">
        <v>10260.36</v>
      </c>
      <c r="AA15" s="17">
        <v>10260.36</v>
      </c>
      <c r="AB15" s="17">
        <v>10260.36</v>
      </c>
      <c r="AC15" s="17">
        <v>11610.36</v>
      </c>
      <c r="AD15" s="17">
        <v>11610.36</v>
      </c>
      <c r="AE15" s="17">
        <v>11610.36</v>
      </c>
      <c r="AF15" s="17">
        <v>11610.36</v>
      </c>
      <c r="AG15" s="17">
        <v>12110.36</v>
      </c>
      <c r="AH15" s="17">
        <v>12110.36</v>
      </c>
      <c r="AI15" s="17">
        <v>12410.36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7994.8499999999995</v>
      </c>
      <c r="C16" s="13">
        <f>++'Completion Factors'!J22</f>
        <v>0.97513279739267311</v>
      </c>
      <c r="D16" s="13">
        <f t="shared" si="1"/>
        <v>203.87946677290287</v>
      </c>
      <c r="E16" s="13">
        <f t="shared" si="2"/>
        <v>203.87946677290287</v>
      </c>
      <c r="F16" s="13"/>
      <c r="G16" s="13">
        <f t="shared" si="3"/>
        <v>8198.729466772902</v>
      </c>
      <c r="H16" s="14">
        <f t="shared" si="4"/>
        <v>203.87946677290256</v>
      </c>
      <c r="I16" s="13">
        <v>101156.47749999999</v>
      </c>
      <c r="J16" s="13">
        <f t="shared" si="5"/>
        <v>8.1049970000911742</v>
      </c>
      <c r="K16" s="13">
        <f t="shared" si="6"/>
        <v>7.9034483975581296</v>
      </c>
      <c r="L16" s="13">
        <f t="shared" si="7"/>
        <v>0.20154860253304463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>
        <v>1700</v>
      </c>
      <c r="V16" s="17">
        <v>3895.81</v>
      </c>
      <c r="W16" s="17">
        <v>6499.16</v>
      </c>
      <c r="X16" s="17">
        <v>6619.8499999999995</v>
      </c>
      <c r="Y16" s="17">
        <v>6694.8499999999995</v>
      </c>
      <c r="Z16" s="17">
        <v>6694.8499999999995</v>
      </c>
      <c r="AA16" s="17">
        <v>6694.8499999999995</v>
      </c>
      <c r="AB16" s="17">
        <v>7594.8499999999995</v>
      </c>
      <c r="AC16" s="17">
        <v>7994.8499999999995</v>
      </c>
      <c r="AD16" s="17">
        <v>7994.8499999999995</v>
      </c>
      <c r="AE16" s="17">
        <v>7994.8499999999995</v>
      </c>
      <c r="AF16" s="17">
        <v>7994.8499999999995</v>
      </c>
      <c r="AG16" s="17">
        <v>7994.8499999999995</v>
      </c>
      <c r="AH16" s="17">
        <v>7994.8499999999995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7240.7800000000007</v>
      </c>
      <c r="C17" s="13">
        <f>++'Completion Factors'!J21</f>
        <v>0.9680940526541929</v>
      </c>
      <c r="D17" s="13">
        <f t="shared" si="1"/>
        <v>238.63791414602986</v>
      </c>
      <c r="E17" s="13">
        <f t="shared" si="2"/>
        <v>238.63791414602986</v>
      </c>
      <c r="F17" s="13"/>
      <c r="G17" s="13">
        <f t="shared" si="3"/>
        <v>7479.4179141460309</v>
      </c>
      <c r="H17" s="14">
        <f t="shared" si="4"/>
        <v>238.6379141460302</v>
      </c>
      <c r="I17" s="13">
        <v>99979.772500000006</v>
      </c>
      <c r="J17" s="13">
        <f t="shared" si="5"/>
        <v>7.4809311194882255</v>
      </c>
      <c r="K17" s="13">
        <f t="shared" si="6"/>
        <v>7.2422449250922227</v>
      </c>
      <c r="L17" s="13">
        <f t="shared" si="7"/>
        <v>0.2386861943960028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2500.71</v>
      </c>
      <c r="V17" s="17">
        <v>3997.93</v>
      </c>
      <c r="W17" s="17">
        <v>4190.1400000000003</v>
      </c>
      <c r="X17" s="17">
        <v>5490.7800000000007</v>
      </c>
      <c r="Y17" s="17">
        <v>7090.7800000000007</v>
      </c>
      <c r="Z17" s="17">
        <v>7090.7800000000007</v>
      </c>
      <c r="AA17" s="17">
        <v>7090.7800000000007</v>
      </c>
      <c r="AB17" s="17">
        <v>7090.7800000000007</v>
      </c>
      <c r="AC17" s="17">
        <v>7240.7800000000007</v>
      </c>
      <c r="AD17" s="17">
        <v>7240.7800000000007</v>
      </c>
      <c r="AE17" s="17">
        <v>7240.7800000000007</v>
      </c>
      <c r="AF17" s="17">
        <v>7240.7800000000007</v>
      </c>
      <c r="AG17" s="17">
        <v>7240.7800000000007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11146.17</v>
      </c>
      <c r="C18" s="13">
        <f>++'Completion Factors'!J20</f>
        <v>0.96270158274824669</v>
      </c>
      <c r="D18" s="13">
        <f t="shared" si="1"/>
        <v>431.84150402263572</v>
      </c>
      <c r="E18" s="13">
        <f t="shared" si="2"/>
        <v>431.84150402263572</v>
      </c>
      <c r="F18" s="13"/>
      <c r="G18" s="13">
        <f t="shared" si="3"/>
        <v>11578.011504022636</v>
      </c>
      <c r="H18" s="14">
        <f t="shared" si="4"/>
        <v>431.84150402263549</v>
      </c>
      <c r="I18" s="13">
        <v>99441.395000000004</v>
      </c>
      <c r="J18" s="13">
        <f t="shared" si="5"/>
        <v>11.643050164393445</v>
      </c>
      <c r="K18" s="13">
        <f t="shared" si="6"/>
        <v>11.208782821278804</v>
      </c>
      <c r="L18" s="13">
        <f t="shared" si="7"/>
        <v>0.43426734311464088</v>
      </c>
      <c r="M18" s="13"/>
      <c r="N18" s="13"/>
      <c r="O18" s="13"/>
      <c r="P18" s="13"/>
      <c r="R18" s="16">
        <f t="shared" si="8"/>
        <v>44958</v>
      </c>
      <c r="S18" s="17"/>
      <c r="T18" s="17">
        <v>1000</v>
      </c>
      <c r="U18" s="17">
        <v>2200</v>
      </c>
      <c r="V18" s="17">
        <v>5805.1</v>
      </c>
      <c r="W18" s="17">
        <v>5805.1</v>
      </c>
      <c r="X18" s="17">
        <v>10396.17</v>
      </c>
      <c r="Y18" s="17">
        <v>10396.17</v>
      </c>
      <c r="Z18" s="17">
        <v>10396.17</v>
      </c>
      <c r="AA18" s="17">
        <v>10796.17</v>
      </c>
      <c r="AB18" s="17">
        <v>10796.17</v>
      </c>
      <c r="AC18" s="17">
        <v>10796.17</v>
      </c>
      <c r="AD18" s="17">
        <v>11146.17</v>
      </c>
      <c r="AE18" s="17">
        <v>11146.17</v>
      </c>
      <c r="AF18" s="17">
        <v>11146.17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4903.38</v>
      </c>
      <c r="C19" s="13">
        <f>++'Completion Factors'!J19</f>
        <v>0.95754059991295071</v>
      </c>
      <c r="D19" s="13">
        <f t="shared" si="1"/>
        <v>217.42636627393378</v>
      </c>
      <c r="E19" s="13">
        <f t="shared" si="2"/>
        <v>217.42636627393378</v>
      </c>
      <c r="F19" s="13"/>
      <c r="G19" s="13">
        <f t="shared" si="3"/>
        <v>5120.8063662739341</v>
      </c>
      <c r="H19" s="14">
        <f t="shared" si="4"/>
        <v>217.42636627393404</v>
      </c>
      <c r="I19" s="13">
        <v>98610.001666666663</v>
      </c>
      <c r="J19" s="13">
        <f t="shared" si="5"/>
        <v>5.1929888243830451</v>
      </c>
      <c r="K19" s="13">
        <f t="shared" si="6"/>
        <v>4.9724976342409892</v>
      </c>
      <c r="L19" s="13">
        <f t="shared" si="7"/>
        <v>0.22049119014205587</v>
      </c>
      <c r="M19" s="13">
        <f t="shared" ref="M19:M31" si="9">SUM(G8:G19)/SUM(I8:I19)*100</f>
        <v>10.447827603697773</v>
      </c>
      <c r="N19" s="18"/>
      <c r="O19" s="13"/>
      <c r="P19" s="13"/>
      <c r="R19" s="16">
        <f t="shared" si="8"/>
        <v>44986</v>
      </c>
      <c r="S19" s="17"/>
      <c r="T19" s="17">
        <v>1500</v>
      </c>
      <c r="U19" s="17">
        <v>3753.38</v>
      </c>
      <c r="V19" s="17">
        <v>3753.38</v>
      </c>
      <c r="W19" s="17">
        <v>3903.38</v>
      </c>
      <c r="X19" s="17">
        <v>4203.38</v>
      </c>
      <c r="Y19" s="17">
        <v>4203.38</v>
      </c>
      <c r="Z19" s="17">
        <v>4353.38</v>
      </c>
      <c r="AA19" s="17">
        <v>4353.38</v>
      </c>
      <c r="AB19" s="17">
        <v>4353.38</v>
      </c>
      <c r="AC19" s="17">
        <v>4903.38</v>
      </c>
      <c r="AD19" s="17">
        <v>4903.38</v>
      </c>
      <c r="AE19" s="17">
        <v>4903.38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5272.5</v>
      </c>
      <c r="C20" s="13">
        <f>++'Completion Factors'!J18</f>
        <v>0.91730744755555804</v>
      </c>
      <c r="D20" s="13">
        <f t="shared" si="1"/>
        <v>475.30027574197067</v>
      </c>
      <c r="E20" s="13">
        <f t="shared" si="2"/>
        <v>475.30027574197067</v>
      </c>
      <c r="F20" s="13"/>
      <c r="G20" s="13">
        <f t="shared" si="3"/>
        <v>5747.8002757419708</v>
      </c>
      <c r="H20" s="14">
        <f t="shared" si="4"/>
        <v>475.30027574197084</v>
      </c>
      <c r="I20" s="13">
        <v>97952.164166666669</v>
      </c>
      <c r="J20" s="13">
        <f t="shared" si="5"/>
        <v>5.8679665984327061</v>
      </c>
      <c r="K20" s="13">
        <f t="shared" si="6"/>
        <v>5.3827294627495768</v>
      </c>
      <c r="L20" s="13">
        <f t="shared" si="7"/>
        <v>0.48523713568312932</v>
      </c>
      <c r="M20" s="13">
        <f t="shared" si="9"/>
        <v>9.3442531298721434</v>
      </c>
      <c r="N20" s="18">
        <f t="shared" ref="N20:N31" si="10">J20/J8</f>
        <v>0.21203974083507235</v>
      </c>
      <c r="O20" s="18">
        <f t="shared" ref="O20:O31" si="11">I20/I8</f>
        <v>2.2022497637046086</v>
      </c>
      <c r="P20" s="13"/>
      <c r="R20" s="16">
        <f t="shared" si="8"/>
        <v>45017</v>
      </c>
      <c r="S20" s="17"/>
      <c r="T20" s="17">
        <v>1550</v>
      </c>
      <c r="U20" s="17">
        <v>2530.5</v>
      </c>
      <c r="V20" s="17">
        <v>2580.5</v>
      </c>
      <c r="W20" s="17">
        <v>2580.5</v>
      </c>
      <c r="X20" s="17">
        <v>3722.03</v>
      </c>
      <c r="Y20" s="17">
        <v>4172.03</v>
      </c>
      <c r="Z20" s="17">
        <v>4322.03</v>
      </c>
      <c r="AA20" s="17">
        <v>5272.5</v>
      </c>
      <c r="AB20" s="17">
        <v>5272.5</v>
      </c>
      <c r="AC20" s="17">
        <v>5272.5</v>
      </c>
      <c r="AD20" s="17">
        <v>5272.5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7722</v>
      </c>
      <c r="C21" s="13">
        <f>++'Completion Factors'!J17</f>
        <v>0.89125865995480269</v>
      </c>
      <c r="D21" s="13">
        <f t="shared" si="1"/>
        <v>942.15143768880375</v>
      </c>
      <c r="E21" s="13">
        <f t="shared" si="2"/>
        <v>942.15143768880375</v>
      </c>
      <c r="F21" s="13"/>
      <c r="G21" s="13">
        <f t="shared" si="3"/>
        <v>8664.1514376888044</v>
      </c>
      <c r="H21" s="14">
        <f t="shared" si="4"/>
        <v>942.15143768880444</v>
      </c>
      <c r="I21" s="13">
        <v>97269.734999999986</v>
      </c>
      <c r="J21" s="13">
        <f t="shared" si="5"/>
        <v>8.9073455763900302</v>
      </c>
      <c r="K21" s="13">
        <f t="shared" si="6"/>
        <v>7.9387488821677179</v>
      </c>
      <c r="L21" s="13">
        <f t="shared" si="7"/>
        <v>0.96859669422231232</v>
      </c>
      <c r="M21" s="13">
        <f t="shared" si="9"/>
        <v>8.28203136747182</v>
      </c>
      <c r="N21" s="18">
        <f t="shared" si="10"/>
        <v>0.24631567990906747</v>
      </c>
      <c r="O21" s="18">
        <f t="shared" si="11"/>
        <v>2.2046304732233954</v>
      </c>
      <c r="P21" s="13"/>
      <c r="R21" s="16">
        <f t="shared" si="8"/>
        <v>45047</v>
      </c>
      <c r="S21" s="17">
        <v>1000</v>
      </c>
      <c r="T21" s="17">
        <v>2000</v>
      </c>
      <c r="U21" s="17">
        <v>2772</v>
      </c>
      <c r="V21" s="17">
        <v>2922</v>
      </c>
      <c r="W21" s="17">
        <v>4122</v>
      </c>
      <c r="X21" s="17">
        <v>5722</v>
      </c>
      <c r="Y21" s="17">
        <v>7422</v>
      </c>
      <c r="Z21" s="17">
        <v>7722</v>
      </c>
      <c r="AA21" s="17">
        <v>7722</v>
      </c>
      <c r="AB21" s="17">
        <v>7722</v>
      </c>
      <c r="AC21" s="17">
        <v>7722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18147</v>
      </c>
      <c r="C22" s="13">
        <f>++'Completion Factors'!J16</f>
        <v>0.82275597215900365</v>
      </c>
      <c r="D22" s="13">
        <f t="shared" si="1"/>
        <v>3909.3576735641841</v>
      </c>
      <c r="E22" s="13">
        <f t="shared" si="2"/>
        <v>3909.3576735641841</v>
      </c>
      <c r="F22" s="13"/>
      <c r="G22" s="13">
        <f t="shared" si="3"/>
        <v>22056.357673564184</v>
      </c>
      <c r="H22" s="14">
        <f t="shared" si="4"/>
        <v>3909.3576735641836</v>
      </c>
      <c r="I22" s="13">
        <v>96762.101666666669</v>
      </c>
      <c r="J22" s="13">
        <f t="shared" si="5"/>
        <v>22.794417745850104</v>
      </c>
      <c r="K22" s="13">
        <f t="shared" si="6"/>
        <v>18.754243332285345</v>
      </c>
      <c r="L22" s="13">
        <f t="shared" si="7"/>
        <v>4.0401744135647597</v>
      </c>
      <c r="M22" s="13">
        <f t="shared" si="9"/>
        <v>9.1623846555374264</v>
      </c>
      <c r="N22" s="18">
        <f t="shared" si="10"/>
        <v>1.4155238120203064</v>
      </c>
      <c r="O22" s="18">
        <f t="shared" si="11"/>
        <v>2.2150618223504903</v>
      </c>
      <c r="P22" s="13"/>
      <c r="R22" s="16">
        <f t="shared" si="8"/>
        <v>45078</v>
      </c>
      <c r="S22" s="17"/>
      <c r="T22" s="17">
        <v>2000</v>
      </c>
      <c r="U22" s="17">
        <v>13397</v>
      </c>
      <c r="V22" s="17">
        <v>13397</v>
      </c>
      <c r="W22" s="17">
        <v>17047</v>
      </c>
      <c r="X22" s="17">
        <v>17247</v>
      </c>
      <c r="Y22" s="17">
        <v>17247</v>
      </c>
      <c r="Z22" s="17">
        <v>17347</v>
      </c>
      <c r="AA22" s="17">
        <v>17347</v>
      </c>
      <c r="AB22" s="17">
        <v>18147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7164.75</v>
      </c>
      <c r="C23" s="13">
        <f>++'Completion Factors'!J15</f>
        <v>0.78916879677640595</v>
      </c>
      <c r="D23" s="13">
        <f t="shared" si="1"/>
        <v>1914.1061702725031</v>
      </c>
      <c r="E23" s="13">
        <f t="shared" si="2"/>
        <v>1914.1061702725031</v>
      </c>
      <c r="F23" s="13"/>
      <c r="G23" s="13">
        <f t="shared" si="3"/>
        <v>9078.8561702725037</v>
      </c>
      <c r="H23" s="14">
        <f t="shared" si="4"/>
        <v>1914.1061702725037</v>
      </c>
      <c r="I23" s="13">
        <v>96190.691666666666</v>
      </c>
      <c r="J23" s="13">
        <f t="shared" si="5"/>
        <v>9.438393687544961</v>
      </c>
      <c r="K23" s="13">
        <f t="shared" si="6"/>
        <v>7.4484857899018824</v>
      </c>
      <c r="L23" s="13">
        <f t="shared" si="7"/>
        <v>1.9899078976430786</v>
      </c>
      <c r="M23" s="13">
        <f t="shared" si="9"/>
        <v>9.6435470666293455</v>
      </c>
      <c r="N23" s="18">
        <f t="shared" si="10"/>
        <v>2.4133264539733417</v>
      </c>
      <c r="O23" s="18">
        <f t="shared" si="11"/>
        <v>0.91827203746352382</v>
      </c>
      <c r="P23" s="13"/>
      <c r="R23" s="16">
        <f t="shared" si="8"/>
        <v>45108</v>
      </c>
      <c r="S23" s="17">
        <v>500</v>
      </c>
      <c r="T23" s="17">
        <v>2000</v>
      </c>
      <c r="U23" s="17">
        <v>3064.75</v>
      </c>
      <c r="V23" s="17">
        <v>3314.75</v>
      </c>
      <c r="W23" s="17">
        <v>3964.75</v>
      </c>
      <c r="X23" s="17">
        <v>3964.75</v>
      </c>
      <c r="Y23" s="17">
        <v>4664.75</v>
      </c>
      <c r="Z23" s="17">
        <v>4664.75</v>
      </c>
      <c r="AA23" s="17">
        <v>7164.75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5301.75</v>
      </c>
      <c r="C24" s="13">
        <f>++'Completion Factors'!J14</f>
        <v>0.73557826971618478</v>
      </c>
      <c r="D24" s="13">
        <f t="shared" si="1"/>
        <v>1905.8446480115913</v>
      </c>
      <c r="E24" s="13">
        <f t="shared" si="2"/>
        <v>1905.8446480115913</v>
      </c>
      <c r="F24" s="19">
        <v>0</v>
      </c>
      <c r="G24" s="13">
        <f t="shared" si="3"/>
        <v>7207.5946480115908</v>
      </c>
      <c r="H24" s="14">
        <f t="shared" si="4"/>
        <v>1905.8446480115908</v>
      </c>
      <c r="I24" s="13">
        <v>95491.685000000012</v>
      </c>
      <c r="J24" s="13">
        <f t="shared" si="5"/>
        <v>7.5478767057169325</v>
      </c>
      <c r="K24" s="13">
        <f t="shared" si="6"/>
        <v>5.5520540872223574</v>
      </c>
      <c r="L24" s="13">
        <f t="shared" si="7"/>
        <v>1.9958226184945751</v>
      </c>
      <c r="M24" s="13">
        <f t="shared" si="9"/>
        <v>9.3792897162773325</v>
      </c>
      <c r="N24" s="18">
        <f t="shared" si="10"/>
        <v>0.70236560467752118</v>
      </c>
      <c r="O24" s="18">
        <f t="shared" si="11"/>
        <v>0.9205349612507796</v>
      </c>
      <c r="P24" s="13"/>
      <c r="R24" s="16">
        <f t="shared" si="8"/>
        <v>45139</v>
      </c>
      <c r="S24" s="17"/>
      <c r="T24" s="17">
        <v>2000</v>
      </c>
      <c r="U24" s="17">
        <v>3126.75</v>
      </c>
      <c r="V24" s="17">
        <v>3976.75</v>
      </c>
      <c r="W24" s="17">
        <v>4201.75</v>
      </c>
      <c r="X24" s="17">
        <v>4301.75</v>
      </c>
      <c r="Y24" s="17">
        <v>5001.75</v>
      </c>
      <c r="Z24" s="17">
        <v>5301.75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4125</v>
      </c>
      <c r="C25" s="13">
        <f>++'Completion Factors'!J13</f>
        <v>0.71245430373842455</v>
      </c>
      <c r="D25" s="13">
        <f t="shared" si="1"/>
        <v>1664.8450165226056</v>
      </c>
      <c r="E25" s="13">
        <f t="shared" si="2"/>
        <v>1664.8450165226056</v>
      </c>
      <c r="F25" s="19">
        <v>0</v>
      </c>
      <c r="G25" s="13">
        <f t="shared" si="3"/>
        <v>5789.8450165226059</v>
      </c>
      <c r="H25" s="14">
        <f t="shared" si="4"/>
        <v>1664.8450165226059</v>
      </c>
      <c r="I25" s="13">
        <v>94994.744999999995</v>
      </c>
      <c r="J25" s="13">
        <f t="shared" si="5"/>
        <v>6.0949108464079833</v>
      </c>
      <c r="K25" s="13">
        <f t="shared" si="6"/>
        <v>4.3423454634253718</v>
      </c>
      <c r="L25" s="13">
        <f t="shared" si="7"/>
        <v>1.7525653829826116</v>
      </c>
      <c r="M25" s="13">
        <f t="shared" si="9"/>
        <v>9.1409637938045112</v>
      </c>
      <c r="N25" s="18">
        <f t="shared" si="10"/>
        <v>0.670829899030287</v>
      </c>
      <c r="O25" s="18">
        <f t="shared" si="11"/>
        <v>0.92175376751307747</v>
      </c>
      <c r="P25" s="13"/>
      <c r="R25" s="16">
        <f t="shared" si="8"/>
        <v>45170</v>
      </c>
      <c r="S25" s="17">
        <v>1000</v>
      </c>
      <c r="T25" s="17">
        <v>2200</v>
      </c>
      <c r="U25" s="17">
        <v>2250</v>
      </c>
      <c r="V25" s="17">
        <v>2625</v>
      </c>
      <c r="W25" s="17">
        <v>2725</v>
      </c>
      <c r="X25" s="17">
        <v>2925</v>
      </c>
      <c r="Y25" s="17">
        <v>4125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4852.3</v>
      </c>
      <c r="C26" s="13">
        <f>++'Completion Factors'!J12</f>
        <v>0.64550393279007967</v>
      </c>
      <c r="D26" s="13">
        <f t="shared" si="1"/>
        <v>2664.7727140681673</v>
      </c>
      <c r="E26" s="13">
        <f t="shared" si="2"/>
        <v>2664.7727140681673</v>
      </c>
      <c r="F26" s="19">
        <v>0</v>
      </c>
      <c r="G26" s="13">
        <f t="shared" si="3"/>
        <v>7517.0727140681674</v>
      </c>
      <c r="H26" s="14">
        <f t="shared" si="4"/>
        <v>2664.7727140681673</v>
      </c>
      <c r="I26" s="13">
        <v>94248.851666666669</v>
      </c>
      <c r="J26" s="13">
        <f t="shared" si="5"/>
        <v>7.9757711432432847</v>
      </c>
      <c r="K26" s="13">
        <f t="shared" si="6"/>
        <v>5.1483916399971701</v>
      </c>
      <c r="L26" s="13">
        <f t="shared" si="7"/>
        <v>2.8273795032461146</v>
      </c>
      <c r="M26" s="13">
        <f t="shared" si="9"/>
        <v>9.4654249005327795</v>
      </c>
      <c r="N26" s="18">
        <f t="shared" si="10"/>
        <v>1.8322828785055962</v>
      </c>
      <c r="O26" s="18">
        <f t="shared" si="11"/>
        <v>0.91963447344922356</v>
      </c>
      <c r="P26" s="13"/>
      <c r="R26" s="16">
        <f t="shared" si="8"/>
        <v>45200</v>
      </c>
      <c r="S26" s="17">
        <v>1000</v>
      </c>
      <c r="T26" s="17">
        <v>2000</v>
      </c>
      <c r="U26" s="17">
        <v>3000</v>
      </c>
      <c r="V26" s="17">
        <v>4852.3</v>
      </c>
      <c r="W26" s="17">
        <v>4852.3</v>
      </c>
      <c r="X26" s="17">
        <v>4852.3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6530</v>
      </c>
      <c r="C27" s="13">
        <f>++'Completion Factors'!J11</f>
        <v>0.5408382710843963</v>
      </c>
      <c r="D27" s="13">
        <f t="shared" si="1"/>
        <v>5543.8497053974415</v>
      </c>
      <c r="E27" s="13">
        <f t="shared" si="2"/>
        <v>5543.8497053974415</v>
      </c>
      <c r="F27" s="19">
        <v>0</v>
      </c>
      <c r="G27" s="13">
        <f t="shared" si="3"/>
        <v>12073.849705397442</v>
      </c>
      <c r="H27" s="14">
        <f t="shared" si="4"/>
        <v>5543.8497053974424</v>
      </c>
      <c r="I27" s="13">
        <v>93522.470000000016</v>
      </c>
      <c r="J27" s="13">
        <f t="shared" si="5"/>
        <v>12.910105673425264</v>
      </c>
      <c r="K27" s="13">
        <f t="shared" si="6"/>
        <v>6.9822792319321758</v>
      </c>
      <c r="L27" s="13">
        <f t="shared" si="7"/>
        <v>5.9278264414930879</v>
      </c>
      <c r="M27" s="13">
        <f t="shared" si="9"/>
        <v>9.4810044680573764</v>
      </c>
      <c r="N27" s="18">
        <f t="shared" si="10"/>
        <v>1.0368330007113609</v>
      </c>
      <c r="O27" s="18">
        <f t="shared" si="11"/>
        <v>0.91864370926784833</v>
      </c>
      <c r="P27" s="13"/>
      <c r="R27" s="16">
        <f t="shared" si="8"/>
        <v>45231</v>
      </c>
      <c r="S27" s="17">
        <v>1000</v>
      </c>
      <c r="T27" s="17">
        <v>2400</v>
      </c>
      <c r="U27" s="17">
        <v>4450</v>
      </c>
      <c r="V27" s="17">
        <v>4450</v>
      </c>
      <c r="W27" s="17">
        <v>6530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3050</v>
      </c>
      <c r="C28" s="13">
        <f>++'Completion Factors'!J10</f>
        <v>0.46124539601603343</v>
      </c>
      <c r="D28" s="13">
        <f t="shared" si="1"/>
        <v>3562.5321278957076</v>
      </c>
      <c r="E28" s="13">
        <f t="shared" si="2"/>
        <v>3562.5321278957076</v>
      </c>
      <c r="F28" s="19">
        <v>0</v>
      </c>
      <c r="G28" s="13">
        <f t="shared" si="3"/>
        <v>6612.5321278957072</v>
      </c>
      <c r="H28" s="14">
        <f t="shared" si="4"/>
        <v>3562.5321278957072</v>
      </c>
      <c r="I28" s="13">
        <v>92888.803333333344</v>
      </c>
      <c r="J28" s="13">
        <f t="shared" si="5"/>
        <v>7.1187612398950835</v>
      </c>
      <c r="K28" s="13">
        <f t="shared" si="6"/>
        <v>3.2834958472389979</v>
      </c>
      <c r="L28" s="13">
        <f t="shared" si="7"/>
        <v>3.8352653926560856</v>
      </c>
      <c r="M28" s="13">
        <f t="shared" si="9"/>
        <v>9.411679103529087</v>
      </c>
      <c r="N28" s="18">
        <f t="shared" si="10"/>
        <v>0.87831756628842717</v>
      </c>
      <c r="O28" s="18">
        <f t="shared" si="11"/>
        <v>0.91826846514434379</v>
      </c>
      <c r="P28" s="20"/>
      <c r="R28" s="16">
        <f t="shared" si="8"/>
        <v>45261</v>
      </c>
      <c r="S28" s="17"/>
      <c r="T28" s="17">
        <v>1800</v>
      </c>
      <c r="U28" s="17">
        <v>2300</v>
      </c>
      <c r="V28" s="17">
        <v>3050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1500</v>
      </c>
      <c r="C29" s="13">
        <f>++'Completion Factors'!J9</f>
        <v>0.38565970734575022</v>
      </c>
      <c r="D29" s="13">
        <f t="shared" si="1"/>
        <v>2389.4392424957828</v>
      </c>
      <c r="E29" s="13">
        <f t="shared" si="2"/>
        <v>2389.4392424957828</v>
      </c>
      <c r="F29" s="13">
        <f>ROUND(+I29*J29/100,0)-D29-B29</f>
        <v>9918.5607575042177</v>
      </c>
      <c r="G29" s="13">
        <f t="shared" si="3"/>
        <v>13808</v>
      </c>
      <c r="H29" s="14">
        <f t="shared" si="4"/>
        <v>12308</v>
      </c>
      <c r="I29" s="13">
        <v>92054.533333333326</v>
      </c>
      <c r="J29" s="19">
        <v>15</v>
      </c>
      <c r="K29" s="13">
        <f t="shared" si="6"/>
        <v>1.629468909009008</v>
      </c>
      <c r="L29" s="13">
        <f t="shared" si="7"/>
        <v>13.370531090990992</v>
      </c>
      <c r="M29" s="13">
        <f t="shared" si="9"/>
        <v>10.027157865723908</v>
      </c>
      <c r="N29" s="18">
        <f t="shared" si="10"/>
        <v>2.0050979965480766</v>
      </c>
      <c r="O29" s="18">
        <f t="shared" si="11"/>
        <v>0.92073157431252728</v>
      </c>
      <c r="P29" s="13"/>
      <c r="R29" s="16">
        <f t="shared" si="8"/>
        <v>45292</v>
      </c>
      <c r="S29" s="17"/>
      <c r="T29" s="17">
        <v>1500</v>
      </c>
      <c r="U29" s="17">
        <v>1500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1500</v>
      </c>
      <c r="C30" s="13">
        <f>++'Completion Factors'!J8</f>
        <v>0.19634983180040549</v>
      </c>
      <c r="D30" s="13">
        <f t="shared" si="1"/>
        <v>6139.4259482981761</v>
      </c>
      <c r="E30" s="13">
        <f t="shared" si="2"/>
        <v>6139.4259482981761</v>
      </c>
      <c r="F30" s="13">
        <f>ROUND(+I30*J30/100,0)-D30-B30</f>
        <v>6068.5740517018239</v>
      </c>
      <c r="G30" s="13">
        <f t="shared" si="3"/>
        <v>13708</v>
      </c>
      <c r="H30" s="14">
        <f t="shared" si="4"/>
        <v>12208</v>
      </c>
      <c r="I30" s="13">
        <v>91387.243333333332</v>
      </c>
      <c r="J30" s="19">
        <v>15</v>
      </c>
      <c r="K30" s="13">
        <f t="shared" si="6"/>
        <v>1.6413669406010825</v>
      </c>
      <c r="L30" s="13">
        <f t="shared" si="7"/>
        <v>13.358633059398917</v>
      </c>
      <c r="M30" s="13">
        <f t="shared" si="9"/>
        <v>10.284531303841922</v>
      </c>
      <c r="N30" s="18">
        <f t="shared" si="10"/>
        <v>1.2883221997851315</v>
      </c>
      <c r="O30" s="18">
        <f t="shared" si="11"/>
        <v>0.91900604706252687</v>
      </c>
      <c r="P30" s="13"/>
      <c r="R30" s="16">
        <f t="shared" si="8"/>
        <v>45323</v>
      </c>
      <c r="S30" s="17"/>
      <c r="T30" s="17">
        <v>1500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7.9601283162326564E-2</v>
      </c>
      <c r="D31" s="13">
        <f t="shared" si="1"/>
        <v>0</v>
      </c>
      <c r="E31" s="13">
        <f t="shared" si="2"/>
        <v>0</v>
      </c>
      <c r="F31" s="13">
        <f>ROUND(+I31*J31/100,0)-D31-B31</f>
        <v>13596</v>
      </c>
      <c r="G31" s="13">
        <f t="shared" si="3"/>
        <v>13596</v>
      </c>
      <c r="H31" s="14">
        <f t="shared" si="4"/>
        <v>13596</v>
      </c>
      <c r="I31" s="13">
        <v>90637.030000000013</v>
      </c>
      <c r="J31" s="19">
        <v>15</v>
      </c>
      <c r="K31" s="13">
        <f t="shared" si="6"/>
        <v>0</v>
      </c>
      <c r="L31" s="13">
        <f t="shared" si="7"/>
        <v>15</v>
      </c>
      <c r="M31" s="13">
        <f t="shared" si="9"/>
        <v>11.104645646210216</v>
      </c>
      <c r="N31" s="18">
        <f t="shared" si="10"/>
        <v>2.8885099712846158</v>
      </c>
      <c r="O31" s="18">
        <f t="shared" si="11"/>
        <v>0.91914641991774992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62052.407371039058</v>
      </c>
      <c r="I33" s="13"/>
      <c r="J33" s="22">
        <f>SUM(G20:G31)/SUM(I20:I31)</f>
        <v>0.11104645646210216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66706.337923866988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