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9385A76B-1A66-46C1-9648-D012EA4371C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<sst xmlns="http://schemas.openxmlformats.org/spreadsheetml/2006/main" count="137" uniqueCount="65">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</sst>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5.8627573175719219E-2</c:v>
                </c:pt>
                <c:pt idx="1">
                  <c:v>0.1446146805001074</c:v>
                </c:pt>
                <c:pt idx="2">
                  <c:v>0.48079899194963549</c:v>
                </c:pt>
                <c:pt idx="3">
                  <c:v>0.53730295769511072</c:v>
                </c:pt>
                <c:pt idx="4">
                  <c:v>0.59606030947468858</c:v>
                </c:pt>
                <c:pt idx="5">
                  <c:v>0.67161071910413195</c:v>
                </c:pt>
                <c:pt idx="6">
                  <c:v>0.71928388326198944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1-4149-8523-24D57107576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5.3855126799609507E-2</c:v>
                </c:pt>
                <c:pt idx="1">
                  <c:v>0.12685874312796899</c:v>
                </c:pt>
                <c:pt idx="2">
                  <c:v>0.54525783453246024</c:v>
                </c:pt>
                <c:pt idx="3">
                  <c:v>0.59889784147919822</c:v>
                </c:pt>
                <c:pt idx="4">
                  <c:v>0.66045268617296815</c:v>
                </c:pt>
                <c:pt idx="5">
                  <c:v>0.73687768326286873</c:v>
                </c:pt>
                <c:pt idx="6">
                  <c:v>0.78859693985123047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1-4149-8523-24D57107576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5.4850323375112059E-2</c:v>
                </c:pt>
                <c:pt idx="1">
                  <c:v>0.1206707114252465</c:v>
                </c:pt>
                <c:pt idx="2">
                  <c:v>0.67562162373546608</c:v>
                </c:pt>
                <c:pt idx="3">
                  <c:v>0.71601833075110022</c:v>
                </c:pt>
                <c:pt idx="4">
                  <c:v>0.77412952628132725</c:v>
                </c:pt>
                <c:pt idx="5">
                  <c:v>0.79283415903036769</c:v>
                </c:pt>
                <c:pt idx="6">
                  <c:v>0.83568638751530366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1-4149-8523-24D57107576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0.36410923286393648</c:v>
                </c:pt>
                <c:pt idx="1">
                  <c:v>0.36410923286393648</c:v>
                </c:pt>
                <c:pt idx="2">
                  <c:v>0.52700020546096082</c:v>
                </c:pt>
                <c:pt idx="3">
                  <c:v>0.66765791158106924</c:v>
                </c:pt>
                <c:pt idx="4">
                  <c:v>0.78968840022868703</c:v>
                </c:pt>
                <c:pt idx="5">
                  <c:v>0.79352313902879179</c:v>
                </c:pt>
                <c:pt idx="6">
                  <c:v>0.82723958921345564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1-4149-8523-24D57107576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3.9679012770310967E-2</c:v>
                </c:pt>
                <c:pt idx="1">
                  <c:v>0.1065664914402637</c:v>
                </c:pt>
                <c:pt idx="2">
                  <c:v>0.34348644725296329</c:v>
                </c:pt>
                <c:pt idx="3">
                  <c:v>0.43978458810085219</c:v>
                </c:pt>
                <c:pt idx="4">
                  <c:v>0.51058388242154717</c:v>
                </c:pt>
                <c:pt idx="5">
                  <c:v>0.62399094144697176</c:v>
                </c:pt>
                <c:pt idx="6">
                  <c:v>0.69344503999089757</c:v>
                </c:pt>
                <c:pt idx="7">
                  <c:v>0.71929950449757196</c:v>
                </c:pt>
                <c:pt idx="8">
                  <c:v>0.79423300285482401</c:v>
                </c:pt>
                <c:pt idx="9">
                  <c:v>0.82696166714689334</c:v>
                </c:pt>
                <c:pt idx="10">
                  <c:v>0.8884208478577027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71-4149-8523-24D57107576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3.4132376784690978E-2</c:v>
                </c:pt>
                <c:pt idx="1">
                  <c:v>8.6013589497421272E-2</c:v>
                </c:pt>
                <c:pt idx="2">
                  <c:v>0.35243893184129471</c:v>
                </c:pt>
                <c:pt idx="3">
                  <c:v>0.45579254229711469</c:v>
                </c:pt>
                <c:pt idx="4">
                  <c:v>0.5372724578157777</c:v>
                </c:pt>
                <c:pt idx="5">
                  <c:v>0.67318530700491164</c:v>
                </c:pt>
                <c:pt idx="6">
                  <c:v>0.76525573977733485</c:v>
                </c:pt>
                <c:pt idx="7">
                  <c:v>0.78244740433116833</c:v>
                </c:pt>
                <c:pt idx="8">
                  <c:v>0.8444807297757897</c:v>
                </c:pt>
                <c:pt idx="9">
                  <c:v>0.8571865879834184</c:v>
                </c:pt>
                <c:pt idx="10">
                  <c:v>0.88629007864567444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71-4149-8523-24D57107576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3.6407971808385189E-2</c:v>
                </c:pt>
                <c:pt idx="1">
                  <c:v>8.0097537978447403E-2</c:v>
                </c:pt>
                <c:pt idx="2">
                  <c:v>0.44344729308308362</c:v>
                </c:pt>
                <c:pt idx="3">
                  <c:v>0.53271021415916642</c:v>
                </c:pt>
                <c:pt idx="4">
                  <c:v>0.6195616631811306</c:v>
                </c:pt>
                <c:pt idx="5">
                  <c:v>0.66862400892469498</c:v>
                </c:pt>
                <c:pt idx="6">
                  <c:v>0.78203422145956081</c:v>
                </c:pt>
                <c:pt idx="7">
                  <c:v>0.79810660719463378</c:v>
                </c:pt>
                <c:pt idx="8">
                  <c:v>0.90376567623105786</c:v>
                </c:pt>
                <c:pt idx="9">
                  <c:v>0.91071224279381446</c:v>
                </c:pt>
                <c:pt idx="10">
                  <c:v>0.94109362055850443</c:v>
                </c:pt>
                <c:pt idx="11">
                  <c:v>0.94617849119928821</c:v>
                </c:pt>
                <c:pt idx="12">
                  <c:v>0.94982528348002782</c:v>
                </c:pt>
                <c:pt idx="13">
                  <c:v>0.95114345655807886</c:v>
                </c:pt>
                <c:pt idx="14">
                  <c:v>0.95797028662305317</c:v>
                </c:pt>
                <c:pt idx="15">
                  <c:v>0.95797028662305317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71-4149-8523-24D57107576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0.29695620848165383</c:v>
                </c:pt>
                <c:pt idx="1">
                  <c:v>0.29695620848165383</c:v>
                </c:pt>
                <c:pt idx="2">
                  <c:v>0.40900218529301863</c:v>
                </c:pt>
                <c:pt idx="3">
                  <c:v>0.53763613876602756</c:v>
                </c:pt>
                <c:pt idx="4">
                  <c:v>0.62822979382330291</c:v>
                </c:pt>
                <c:pt idx="5">
                  <c:v>0.64398568277599366</c:v>
                </c:pt>
                <c:pt idx="6">
                  <c:v>0.7727191158477128</c:v>
                </c:pt>
                <c:pt idx="7">
                  <c:v>0.77561745175695929</c:v>
                </c:pt>
                <c:pt idx="8">
                  <c:v>0.91417747672381333</c:v>
                </c:pt>
                <c:pt idx="9">
                  <c:v>0.92823066519788289</c:v>
                </c:pt>
                <c:pt idx="10">
                  <c:v>0.96732112409486526</c:v>
                </c:pt>
                <c:pt idx="11">
                  <c:v>0.97777428768384178</c:v>
                </c:pt>
                <c:pt idx="12">
                  <c:v>0.97777428768384178</c:v>
                </c:pt>
                <c:pt idx="13">
                  <c:v>0.97777428768384178</c:v>
                </c:pt>
                <c:pt idx="14">
                  <c:v>0.99181023327731543</c:v>
                </c:pt>
                <c:pt idx="15">
                  <c:v>0.99181023327731543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71-4149-8523-24D57107576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9.533860187237557E-2</c:v>
                </c:pt>
                <c:pt idx="1">
                  <c:v>0.18126707048748</c:v>
                </c:pt>
                <c:pt idx="2">
                  <c:v>0.59212750987626339</c:v>
                </c:pt>
                <c:pt idx="3">
                  <c:v>0.69099300651037621</c:v>
                </c:pt>
                <c:pt idx="4">
                  <c:v>0.78183156340096849</c:v>
                </c:pt>
                <c:pt idx="5">
                  <c:v>0.79317849941213892</c:v>
                </c:pt>
                <c:pt idx="6">
                  <c:v>0.83144153569524393</c:v>
                </c:pt>
                <c:pt idx="7">
                  <c:v>0.838069379293086</c:v>
                </c:pt>
                <c:pt idx="8">
                  <c:v>0.90637298484751383</c:v>
                </c:pt>
                <c:pt idx="9">
                  <c:v>0.92521684254872771</c:v>
                </c:pt>
                <c:pt idx="10">
                  <c:v>0.95175650629411812</c:v>
                </c:pt>
                <c:pt idx="11">
                  <c:v>0.96314779924728189</c:v>
                </c:pt>
                <c:pt idx="12">
                  <c:v>0.96417429203838967</c:v>
                </c:pt>
                <c:pt idx="13">
                  <c:v>0.96451939380534246</c:v>
                </c:pt>
                <c:pt idx="14">
                  <c:v>0.97810894756791278</c:v>
                </c:pt>
                <c:pt idx="15">
                  <c:v>0.97810894756791278</c:v>
                </c:pt>
                <c:pt idx="16">
                  <c:v>0.98686352821110845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71-4149-8523-24D57107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3.3246900680272109</c:v>
                </c:pt>
                <c:pt idx="2">
                  <c:v>1.11752097381975</c:v>
                </c:pt>
                <c:pt idx="3">
                  <c:v>1.10935609219728</c:v>
                </c:pt>
                <c:pt idx="4">
                  <c:v>1.1267496064215829</c:v>
                </c:pt>
                <c:pt idx="5">
                  <c:v>1.070983328290902</c:v>
                </c:pt>
                <c:pt idx="6">
                  <c:v>1.02265362374074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F-4D70-BCDE-BCD871B5915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4.2981494305239183</c:v>
                </c:pt>
                <c:pt idx="2">
                  <c:v>1.098375490547022</c:v>
                </c:pt>
                <c:pt idx="3">
                  <c:v>1.102780207959571</c:v>
                </c:pt>
                <c:pt idx="4">
                  <c:v>1.115716081847967</c:v>
                </c:pt>
                <c:pt idx="5">
                  <c:v>1.0701870307149901</c:v>
                </c:pt>
                <c:pt idx="6">
                  <c:v>1.012723626829839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F-4D70-BCDE-BCD871B5915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5.5988865546218491</c:v>
                </c:pt>
                <c:pt idx="2">
                  <c:v>1.0597919095488439</c:v>
                </c:pt>
                <c:pt idx="3">
                  <c:v>1.0811588098160401</c:v>
                </c:pt>
                <c:pt idx="4">
                  <c:v>1.024162148728381</c:v>
                </c:pt>
                <c:pt idx="5">
                  <c:v>1.0540494225644159</c:v>
                </c:pt>
                <c:pt idx="6">
                  <c:v>1.0107862170698141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F-4D70-BCDE-BCD871B5915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1.004856015105444</c:v>
                </c:pt>
                <c:pt idx="5">
                  <c:v>1.0424895614586991</c:v>
                </c:pt>
                <c:pt idx="6">
                  <c:v>1.005200647480611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F-4D70-BCDE-BCD871B5915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3.223212499639307</c:v>
                </c:pt>
                <c:pt idx="2">
                  <c:v>1.280354993968567</c:v>
                </c:pt>
                <c:pt idx="3">
                  <c:v>1.160986301558296</c:v>
                </c:pt>
                <c:pt idx="4">
                  <c:v>1.2221124930296829</c:v>
                </c:pt>
                <c:pt idx="5">
                  <c:v>1.111306260925629</c:v>
                </c:pt>
                <c:pt idx="6">
                  <c:v>1.0372840859991059</c:v>
                </c:pt>
                <c:pt idx="7">
                  <c:v>1.104175656856031</c:v>
                </c:pt>
                <c:pt idx="8">
                  <c:v>1.0412078875776101</c:v>
                </c:pt>
                <c:pt idx="9">
                  <c:v>1.074319261886528</c:v>
                </c:pt>
                <c:pt idx="10">
                  <c:v>1.0297067633492809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F-4D70-BCDE-BCD871B5915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4.0974796413055294</c:v>
                </c:pt>
                <c:pt idx="2">
                  <c:v>1.2932525357396121</c:v>
                </c:pt>
                <c:pt idx="3">
                  <c:v>1.1787653547555179</c:v>
                </c:pt>
                <c:pt idx="4">
                  <c:v>1.252968204887466</c:v>
                </c:pt>
                <c:pt idx="5">
                  <c:v>1.136768333792157</c:v>
                </c:pt>
                <c:pt idx="6">
                  <c:v>1.022465253980108</c:v>
                </c:pt>
                <c:pt idx="7">
                  <c:v>1.079281144139838</c:v>
                </c:pt>
                <c:pt idx="8">
                  <c:v>1.0150457645268021</c:v>
                </c:pt>
                <c:pt idx="9">
                  <c:v>1.033952340214193</c:v>
                </c:pt>
                <c:pt idx="10">
                  <c:v>1.032182326961721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6F-4D70-BCDE-BCD871B5915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5.5363411195286192</c:v>
                </c:pt>
                <c:pt idx="2">
                  <c:v>1.201293191927002</c:v>
                </c:pt>
                <c:pt idx="3">
                  <c:v>1.1630369508852969</c:v>
                </c:pt>
                <c:pt idx="4">
                  <c:v>1.0791888017919871</c:v>
                </c:pt>
                <c:pt idx="5">
                  <c:v>1.1696173200798701</c:v>
                </c:pt>
                <c:pt idx="6">
                  <c:v>1.020552023548376</c:v>
                </c:pt>
                <c:pt idx="7">
                  <c:v>1.1323871624215951</c:v>
                </c:pt>
                <c:pt idx="8">
                  <c:v>1.007686247381872</c:v>
                </c:pt>
                <c:pt idx="9">
                  <c:v>1.03336001904563</c:v>
                </c:pt>
                <c:pt idx="10">
                  <c:v>1.005403150685227</c:v>
                </c:pt>
                <c:pt idx="11">
                  <c:v>1.0038542329112949</c:v>
                </c:pt>
                <c:pt idx="12">
                  <c:v>1.0013878058427981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6F-4D70-BCDE-BCD871B5915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1.3773148148148151</c:v>
                </c:pt>
                <c:pt idx="2">
                  <c:v>1.314506763285024</c:v>
                </c:pt>
                <c:pt idx="3">
                  <c:v>1.168503656144106</c:v>
                </c:pt>
                <c:pt idx="4">
                  <c:v>1.025079818097774</c:v>
                </c:pt>
                <c:pt idx="5">
                  <c:v>1.1999010793482161</c:v>
                </c:pt>
                <c:pt idx="6">
                  <c:v>1.0037508272408491</c:v>
                </c:pt>
                <c:pt idx="7">
                  <c:v>1.1786448005430801</c:v>
                </c:pt>
                <c:pt idx="8">
                  <c:v>1.0153724947637439</c:v>
                </c:pt>
                <c:pt idx="9">
                  <c:v>1.0421128716843771</c:v>
                </c:pt>
                <c:pt idx="10">
                  <c:v>1.0108063013704549</c:v>
                </c:pt>
                <c:pt idx="11">
                  <c:v>1</c:v>
                </c:pt>
                <c:pt idx="12">
                  <c:v>1</c:v>
                </c:pt>
                <c:pt idx="13">
                  <c:v>1.014354995595887</c:v>
                </c:pt>
                <c:pt idx="14">
                  <c:v>1</c:v>
                </c:pt>
                <c:pt idx="15">
                  <c:v>1.008257392843813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6F-4D70-BCDE-BCD871B5915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1.1000000000000001</c:v>
                </c:pt>
                <c:pt idx="1">
                  <c:v>3.5231274878372409</c:v>
                </c:pt>
                <c:pt idx="2">
                  <c:v>1.1633472368257041</c:v>
                </c:pt>
                <c:pt idx="3">
                  <c:v>1.131966391065826</c:v>
                </c:pt>
                <c:pt idx="4">
                  <c:v>1.0145090819169129</c:v>
                </c:pt>
                <c:pt idx="5">
                  <c:v>1.0482694920115581</c:v>
                </c:pt>
                <c:pt idx="6">
                  <c:v>1.0079934322752131</c:v>
                </c:pt>
                <c:pt idx="7">
                  <c:v>1.081486998029288</c:v>
                </c:pt>
                <c:pt idx="8">
                  <c:v>1.0207904543912649</c:v>
                </c:pt>
                <c:pt idx="9">
                  <c:v>1.028693643267597</c:v>
                </c:pt>
                <c:pt idx="10">
                  <c:v>1.0120041460561739</c:v>
                </c:pt>
                <c:pt idx="11">
                  <c:v>1.0010588780678611</c:v>
                </c:pt>
                <c:pt idx="12">
                  <c:v>1.000355736217539</c:v>
                </c:pt>
                <c:pt idx="13">
                  <c:v>1.0141369234966571</c:v>
                </c:pt>
                <c:pt idx="14">
                  <c:v>1</c:v>
                </c:pt>
                <c:pt idx="15">
                  <c:v>1.0089844476129191</c:v>
                </c:pt>
                <c:pt idx="16">
                  <c:v>1.013311335775783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6F-4D70-BCDE-BCD871B5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0.45454545454545464</v>
      </c>
      <c r="D7" s="4">
        <f t="shared" ref="D7:D29" si="2">+G7/G8</f>
        <v>0.3968253968253968</v>
      </c>
      <c r="E7" s="5">
        <v>0.29695620848165383</v>
      </c>
      <c r="F7" s="5">
        <v>3.6407971808385189E-2</v>
      </c>
      <c r="G7" s="5">
        <v>3.4132376784690978E-2</v>
      </c>
      <c r="H7" s="4">
        <f t="shared" ref="H7:H29" si="3">+I7/I8</f>
        <v>0.52595654365672861</v>
      </c>
      <c r="I7" s="5">
        <v>9.533860187237557E-2</v>
      </c>
      <c r="J7" s="5">
        <f t="shared" ref="J7:J30" si="4">I7</f>
        <v>9.533860187237557E-2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0.72605042016806709</v>
      </c>
      <c r="C8" s="4">
        <f t="shared" si="1"/>
        <v>0.18062470834259992</v>
      </c>
      <c r="D8" s="4">
        <f t="shared" si="2"/>
        <v>0.24405246335315103</v>
      </c>
      <c r="E8" s="5">
        <v>0.29695620848165383</v>
      </c>
      <c r="F8" s="5">
        <v>8.0097537978447403E-2</v>
      </c>
      <c r="G8" s="5">
        <v>8.6013589497421272E-2</v>
      </c>
      <c r="H8" s="4">
        <f t="shared" si="3"/>
        <v>0.30612843933793804</v>
      </c>
      <c r="I8" s="5">
        <v>0.18126707048748</v>
      </c>
      <c r="J8" s="5">
        <f t="shared" si="4"/>
        <v>0.18126707048748</v>
      </c>
    </row>
    <row r="9" spans="1:10" ht="15.5" customHeight="1" x14ac:dyDescent="0.35">
      <c r="A9" s="3">
        <f t="shared" si="5"/>
        <v>2</v>
      </c>
      <c r="B9" s="4">
        <f t="shared" si="0"/>
        <v>0.76074161649875849</v>
      </c>
      <c r="C9" s="4">
        <f t="shared" si="1"/>
        <v>0.8324362501346515</v>
      </c>
      <c r="D9" s="4">
        <f t="shared" si="2"/>
        <v>0.77324418268246364</v>
      </c>
      <c r="E9" s="5">
        <v>0.40900218529301863</v>
      </c>
      <c r="F9" s="5">
        <v>0.44344729308308362</v>
      </c>
      <c r="G9" s="5">
        <v>0.35243893184129471</v>
      </c>
      <c r="H9" s="4">
        <f t="shared" si="3"/>
        <v>0.85692257996444976</v>
      </c>
      <c r="I9" s="5">
        <v>0.59212750987626339</v>
      </c>
      <c r="J9" s="5">
        <f t="shared" si="4"/>
        <v>0.59212750987626339</v>
      </c>
    </row>
    <row r="10" spans="1:10" ht="15.5" customHeight="1" x14ac:dyDescent="0.35">
      <c r="A10" s="3">
        <f t="shared" si="5"/>
        <v>3</v>
      </c>
      <c r="B10" s="4">
        <f t="shared" si="0"/>
        <v>0.85579535394853323</v>
      </c>
      <c r="C10" s="4">
        <f t="shared" si="1"/>
        <v>0.85981790968791283</v>
      </c>
      <c r="D10" s="4">
        <f t="shared" si="2"/>
        <v>0.84834525884704626</v>
      </c>
      <c r="E10" s="5">
        <v>0.53763613876602756</v>
      </c>
      <c r="F10" s="5">
        <v>0.53271021415916642</v>
      </c>
      <c r="G10" s="5">
        <v>0.45579254229711469</v>
      </c>
      <c r="H10" s="4">
        <f t="shared" si="3"/>
        <v>0.88381313681498808</v>
      </c>
      <c r="I10" s="5">
        <v>0.69099300651037621</v>
      </c>
      <c r="J10" s="5">
        <f t="shared" si="4"/>
        <v>0.69099300651037621</v>
      </c>
    </row>
    <row r="11" spans="1:10" ht="15.5" customHeight="1" x14ac:dyDescent="0.35">
      <c r="A11" s="3">
        <f t="shared" si="5"/>
        <v>4</v>
      </c>
      <c r="B11" s="4">
        <f t="shared" si="0"/>
        <v>0.97553378999860263</v>
      </c>
      <c r="C11" s="4">
        <f t="shared" si="1"/>
        <v>0.9266219204086491</v>
      </c>
      <c r="D11" s="4">
        <f t="shared" si="2"/>
        <v>0.79810484902912138</v>
      </c>
      <c r="E11" s="5">
        <v>0.62822979382330291</v>
      </c>
      <c r="F11" s="5">
        <v>0.6195616631811306</v>
      </c>
      <c r="G11" s="5">
        <v>0.5372724578157777</v>
      </c>
      <c r="H11" s="4">
        <f t="shared" si="3"/>
        <v>0.98569434746456164</v>
      </c>
      <c r="I11" s="5">
        <v>0.78183156340096849</v>
      </c>
      <c r="J11" s="5">
        <f t="shared" si="4"/>
        <v>0.78183156340096849</v>
      </c>
    </row>
    <row r="12" spans="1:10" ht="15.5" customHeight="1" x14ac:dyDescent="0.35">
      <c r="A12" s="3">
        <f t="shared" si="5"/>
        <v>5</v>
      </c>
      <c r="B12" s="4">
        <f t="shared" si="0"/>
        <v>0.83340203389365886</v>
      </c>
      <c r="C12" s="4">
        <f t="shared" si="1"/>
        <v>0.85498049903340412</v>
      </c>
      <c r="D12" s="4">
        <f t="shared" si="2"/>
        <v>0.87968671388310948</v>
      </c>
      <c r="E12" s="5">
        <v>0.64398568277599366</v>
      </c>
      <c r="F12" s="5">
        <v>0.66862400892469498</v>
      </c>
      <c r="G12" s="5">
        <v>0.67318530700491164</v>
      </c>
      <c r="H12" s="4">
        <f t="shared" si="3"/>
        <v>0.9539798835631782</v>
      </c>
      <c r="I12" s="5">
        <v>0.79317849941213892</v>
      </c>
      <c r="J12" s="5">
        <f t="shared" si="4"/>
        <v>0.79317849941213892</v>
      </c>
    </row>
    <row r="13" spans="1:10" ht="15.5" customHeight="1" x14ac:dyDescent="0.35">
      <c r="A13" s="3">
        <f t="shared" si="5"/>
        <v>6</v>
      </c>
      <c r="B13" s="4">
        <f t="shared" si="0"/>
        <v>0.99626318889204846</v>
      </c>
      <c r="C13" s="4">
        <f t="shared" si="1"/>
        <v>0.97986185606009724</v>
      </c>
      <c r="D13" s="4">
        <f t="shared" si="2"/>
        <v>0.97802834483356893</v>
      </c>
      <c r="E13" s="5">
        <v>0.7727191158477128</v>
      </c>
      <c r="F13" s="5">
        <v>0.78203422145956081</v>
      </c>
      <c r="G13" s="5">
        <v>0.76525573977733485</v>
      </c>
      <c r="H13" s="4">
        <f t="shared" si="3"/>
        <v>0.99209153351547974</v>
      </c>
      <c r="I13" s="5">
        <v>0.83144153569524393</v>
      </c>
      <c r="J13" s="5">
        <f t="shared" si="4"/>
        <v>0.83144153569524393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0.92464073102761435</v>
      </c>
      <c r="I14" s="5">
        <v>0.838069379293086</v>
      </c>
      <c r="J14" s="5">
        <f t="shared" si="4"/>
        <v>0.838069379293086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0.97963303645737354</v>
      </c>
      <c r="I15" s="5">
        <v>0.90637298484751383</v>
      </c>
      <c r="J15" s="5">
        <f t="shared" si="4"/>
        <v>0.90637298484751383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0.97211506980001783</v>
      </c>
      <c r="I16" s="5">
        <v>0.92521684254872771</v>
      </c>
      <c r="J16" s="5">
        <f t="shared" si="4"/>
        <v>0.92521684254872771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0.98817285056139226</v>
      </c>
      <c r="I17" s="5">
        <v>0.95175650629411812</v>
      </c>
      <c r="J17" s="5">
        <f t="shared" si="4"/>
        <v>0.95175650629411812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0.99893536593997168</v>
      </c>
      <c r="I18" s="5">
        <v>0.96314779924728189</v>
      </c>
      <c r="J18" s="5">
        <f t="shared" si="4"/>
        <v>0.96314779924728189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0.99964220339251941</v>
      </c>
      <c r="I19" s="5">
        <v>0.96417429203838967</v>
      </c>
      <c r="J19" s="5">
        <f t="shared" si="4"/>
        <v>0.96417429203838967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0.98610629848918052</v>
      </c>
      <c r="I20" s="5">
        <v>0.96451939380534246</v>
      </c>
      <c r="J20" s="5">
        <f t="shared" si="4"/>
        <v>0.96451939380534246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1</v>
      </c>
      <c r="I21" s="5">
        <v>0.97810894756791278</v>
      </c>
      <c r="J21" s="5">
        <f t="shared" si="4"/>
        <v>0.97810894756791278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0.99112888419428657</v>
      </c>
      <c r="I22" s="5">
        <v>0.97810894756791278</v>
      </c>
      <c r="J22" s="5">
        <f t="shared" si="4"/>
        <v>0.97810894756791278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0.98686352821110845</v>
      </c>
      <c r="I23" s="5">
        <v>0.98686352821110845</v>
      </c>
      <c r="J23" s="5">
        <f t="shared" si="4"/>
        <v>0.98686352821110845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26.563375000000001</v>
      </c>
      <c r="D54" s="4">
        <v>1.015999472958538</v>
      </c>
      <c r="E54" s="4">
        <v>1.004168461420889</v>
      </c>
      <c r="F54" s="4">
        <v>1.001844958880479</v>
      </c>
      <c r="G54" s="4">
        <v>1.012890928929546</v>
      </c>
      <c r="H54" s="4">
        <v>1.005454371906348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5.8627573175719219E-2</v>
      </c>
      <c r="C2" s="32">
        <v>5.3855126799609507E-2</v>
      </c>
      <c r="D2" s="32">
        <v>5.4850323375112059E-2</v>
      </c>
      <c r="E2" s="32">
        <v>0.36410923286393648</v>
      </c>
      <c r="F2" s="32">
        <v>3.9679012770310967E-2</v>
      </c>
      <c r="G2" s="32">
        <v>3.4132376784690978E-2</v>
      </c>
      <c r="H2" s="32">
        <v>3.6407971808385189E-2</v>
      </c>
      <c r="I2" s="32">
        <v>0.29695620848165383</v>
      </c>
      <c r="J2" s="32">
        <v>9.533860187237557E-2</v>
      </c>
      <c r="M2" s="31">
        <v>1</v>
      </c>
      <c r="N2" s="17">
        <v>2.4666666666666668</v>
      </c>
      <c r="O2" s="17">
        <v>2.3555555555555561</v>
      </c>
      <c r="P2" s="17">
        <v>2.2000000000000002</v>
      </c>
      <c r="Q2" s="17"/>
      <c r="R2" s="17">
        <v>2.6857142857142851</v>
      </c>
      <c r="S2" s="17">
        <v>2.52</v>
      </c>
      <c r="T2" s="17">
        <v>2.2000000000000002</v>
      </c>
      <c r="U2" s="17"/>
      <c r="V2" s="17">
        <v>1.1000000000000001</v>
      </c>
    </row>
    <row r="3" spans="1:27" x14ac:dyDescent="0.35">
      <c r="A3">
        <f t="shared" ref="A3:A24" si="0">+A2+1</f>
        <v>2</v>
      </c>
      <c r="B3" s="32">
        <v>0.1446146805001074</v>
      </c>
      <c r="C3" s="32">
        <v>0.12685874312796899</v>
      </c>
      <c r="D3" s="32">
        <v>0.1206707114252465</v>
      </c>
      <c r="E3" s="32">
        <v>0.36410923286393648</v>
      </c>
      <c r="F3" s="32">
        <v>0.1065664914402637</v>
      </c>
      <c r="G3" s="32">
        <v>8.6013589497421272E-2</v>
      </c>
      <c r="H3" s="32">
        <v>8.0097537978447403E-2</v>
      </c>
      <c r="I3" s="32">
        <v>0.29695620848165383</v>
      </c>
      <c r="J3" s="32">
        <v>0.18126707048748</v>
      </c>
      <c r="M3">
        <f t="shared" ref="M3:M24" si="1">+M2+1</f>
        <v>2</v>
      </c>
      <c r="N3" s="17">
        <v>3.3246900680272109</v>
      </c>
      <c r="O3" s="17">
        <v>4.2981494305239183</v>
      </c>
      <c r="P3" s="17">
        <v>5.5988865546218491</v>
      </c>
      <c r="Q3" s="17">
        <v>1.4473684210526321</v>
      </c>
      <c r="R3" s="17">
        <v>3.223212499639307</v>
      </c>
      <c r="S3" s="17">
        <v>4.0974796413055294</v>
      </c>
      <c r="T3" s="17">
        <v>5.5363411195286192</v>
      </c>
      <c r="U3" s="17">
        <v>1.3773148148148151</v>
      </c>
      <c r="V3" s="17">
        <v>3.5231274878372409</v>
      </c>
    </row>
    <row r="4" spans="1:27" x14ac:dyDescent="0.35">
      <c r="A4">
        <f t="shared" si="0"/>
        <v>3</v>
      </c>
      <c r="B4" s="32">
        <v>0.48079899194963549</v>
      </c>
      <c r="C4" s="32">
        <v>0.54525783453246024</v>
      </c>
      <c r="D4" s="32">
        <v>0.67562162373546608</v>
      </c>
      <c r="E4" s="32">
        <v>0.52700020546096082</v>
      </c>
      <c r="F4" s="32">
        <v>0.34348644725296329</v>
      </c>
      <c r="G4" s="32">
        <v>0.35243893184129471</v>
      </c>
      <c r="H4" s="32">
        <v>0.44344729308308362</v>
      </c>
      <c r="I4" s="32">
        <v>0.40900218529301863</v>
      </c>
      <c r="J4" s="32">
        <v>0.59212750987626339</v>
      </c>
      <c r="M4">
        <f t="shared" si="1"/>
        <v>3</v>
      </c>
      <c r="N4" s="17">
        <v>1.11752097381975</v>
      </c>
      <c r="O4" s="17">
        <v>1.098375490547022</v>
      </c>
      <c r="P4" s="17">
        <v>1.0597919095488439</v>
      </c>
      <c r="Q4" s="17">
        <v>1.266902564102564</v>
      </c>
      <c r="R4" s="17">
        <v>1.280354993968567</v>
      </c>
      <c r="S4" s="17">
        <v>1.2932525357396121</v>
      </c>
      <c r="T4" s="17">
        <v>1.201293191927002</v>
      </c>
      <c r="U4" s="17">
        <v>1.314506763285024</v>
      </c>
      <c r="V4" s="17">
        <v>1.1633472368257041</v>
      </c>
    </row>
    <row r="5" spans="1:27" x14ac:dyDescent="0.35">
      <c r="A5">
        <f t="shared" si="0"/>
        <v>4</v>
      </c>
      <c r="B5" s="32">
        <v>0.53730295769511072</v>
      </c>
      <c r="C5" s="32">
        <v>0.59889784147919822</v>
      </c>
      <c r="D5" s="32">
        <v>0.71601833075110022</v>
      </c>
      <c r="E5" s="32">
        <v>0.66765791158106924</v>
      </c>
      <c r="F5" s="32">
        <v>0.43978458810085219</v>
      </c>
      <c r="G5" s="32">
        <v>0.45579254229711469</v>
      </c>
      <c r="H5" s="32">
        <v>0.53271021415916642</v>
      </c>
      <c r="I5" s="32">
        <v>0.53763613876602756</v>
      </c>
      <c r="J5" s="32">
        <v>0.69099300651037621</v>
      </c>
      <c r="M5">
        <f t="shared" si="1"/>
        <v>4</v>
      </c>
      <c r="N5" s="17">
        <v>1.10935609219728</v>
      </c>
      <c r="O5" s="17">
        <v>1.102780207959571</v>
      </c>
      <c r="P5" s="17">
        <v>1.0811588098160401</v>
      </c>
      <c r="Q5" s="17">
        <v>1.1827739723156121</v>
      </c>
      <c r="R5" s="17">
        <v>1.160986301558296</v>
      </c>
      <c r="S5" s="17">
        <v>1.1787653547555179</v>
      </c>
      <c r="T5" s="17">
        <v>1.1630369508852969</v>
      </c>
      <c r="U5" s="17">
        <v>1.168503656144106</v>
      </c>
      <c r="V5" s="17">
        <v>1.131966391065826</v>
      </c>
    </row>
    <row r="6" spans="1:27" x14ac:dyDescent="0.35">
      <c r="A6">
        <f t="shared" si="0"/>
        <v>5</v>
      </c>
      <c r="B6" s="32">
        <v>0.59606030947468858</v>
      </c>
      <c r="C6" s="32">
        <v>0.66045268617296815</v>
      </c>
      <c r="D6" s="32">
        <v>0.77412952628132725</v>
      </c>
      <c r="E6" s="32">
        <v>0.78968840022868703</v>
      </c>
      <c r="F6" s="32">
        <v>0.51058388242154717</v>
      </c>
      <c r="G6" s="32">
        <v>0.5372724578157777</v>
      </c>
      <c r="H6" s="32">
        <v>0.6195616631811306</v>
      </c>
      <c r="I6" s="32">
        <v>0.62822979382330291</v>
      </c>
      <c r="J6" s="32">
        <v>0.78183156340096849</v>
      </c>
      <c r="M6">
        <f t="shared" si="1"/>
        <v>5</v>
      </c>
      <c r="N6" s="17">
        <v>1.1267496064215829</v>
      </c>
      <c r="O6" s="17">
        <v>1.115716081847967</v>
      </c>
      <c r="P6" s="17">
        <v>1.024162148728381</v>
      </c>
      <c r="Q6" s="17">
        <v>1.004856015105444</v>
      </c>
      <c r="R6" s="17">
        <v>1.2221124930296829</v>
      </c>
      <c r="S6" s="17">
        <v>1.252968204887466</v>
      </c>
      <c r="T6" s="17">
        <v>1.0791888017919871</v>
      </c>
      <c r="U6" s="17">
        <v>1.025079818097774</v>
      </c>
      <c r="V6" s="17">
        <v>1.0145090819169129</v>
      </c>
    </row>
    <row r="7" spans="1:27" x14ac:dyDescent="0.35">
      <c r="A7">
        <f t="shared" si="0"/>
        <v>6</v>
      </c>
      <c r="B7" s="32">
        <v>0.67161071910413195</v>
      </c>
      <c r="C7" s="32">
        <v>0.73687768326286873</v>
      </c>
      <c r="D7" s="32">
        <v>0.79283415903036769</v>
      </c>
      <c r="E7" s="32">
        <v>0.79352313902879179</v>
      </c>
      <c r="F7" s="32">
        <v>0.62399094144697176</v>
      </c>
      <c r="G7" s="32">
        <v>0.67318530700491164</v>
      </c>
      <c r="H7" s="32">
        <v>0.66862400892469498</v>
      </c>
      <c r="I7" s="32">
        <v>0.64398568277599366</v>
      </c>
      <c r="J7" s="32">
        <v>0.79317849941213892</v>
      </c>
      <c r="M7">
        <f t="shared" si="1"/>
        <v>6</v>
      </c>
      <c r="N7" s="17">
        <v>1.070983328290902</v>
      </c>
      <c r="O7" s="17">
        <v>1.0701870307149901</v>
      </c>
      <c r="P7" s="17">
        <v>1.0540494225644159</v>
      </c>
      <c r="Q7" s="17">
        <v>1.0424895614586991</v>
      </c>
      <c r="R7" s="17">
        <v>1.111306260925629</v>
      </c>
      <c r="S7" s="17">
        <v>1.136768333792157</v>
      </c>
      <c r="T7" s="17">
        <v>1.1696173200798701</v>
      </c>
      <c r="U7" s="17">
        <v>1.1999010793482161</v>
      </c>
      <c r="V7" s="17">
        <v>1.0482694920115581</v>
      </c>
    </row>
    <row r="8" spans="1:27" x14ac:dyDescent="0.35">
      <c r="A8">
        <f t="shared" si="0"/>
        <v>7</v>
      </c>
      <c r="B8" s="32">
        <v>0.71928388326198944</v>
      </c>
      <c r="C8" s="32">
        <v>0.78859693985123047</v>
      </c>
      <c r="D8" s="32">
        <v>0.83568638751530366</v>
      </c>
      <c r="E8" s="32">
        <v>0.82723958921345564</v>
      </c>
      <c r="F8" s="32">
        <v>0.69344503999089757</v>
      </c>
      <c r="G8" s="32">
        <v>0.76525573977733485</v>
      </c>
      <c r="H8" s="32">
        <v>0.78203422145956081</v>
      </c>
      <c r="I8" s="32">
        <v>0.7727191158477128</v>
      </c>
      <c r="J8" s="32">
        <v>0.83144153569524393</v>
      </c>
      <c r="M8">
        <f t="shared" si="1"/>
        <v>7</v>
      </c>
      <c r="N8" s="17">
        <v>1.02265362374074</v>
      </c>
      <c r="O8" s="17">
        <v>1.012723626829839</v>
      </c>
      <c r="P8" s="17">
        <v>1.0107862170698141</v>
      </c>
      <c r="Q8" s="17">
        <v>1.005200647480611</v>
      </c>
      <c r="R8" s="17">
        <v>1.0372840859991059</v>
      </c>
      <c r="S8" s="17">
        <v>1.022465253980108</v>
      </c>
      <c r="T8" s="17">
        <v>1.020552023548376</v>
      </c>
      <c r="U8" s="17">
        <v>1.0037508272408491</v>
      </c>
      <c r="V8" s="17">
        <v>1.0079934322752131</v>
      </c>
    </row>
    <row r="9" spans="1:27" x14ac:dyDescent="0.35">
      <c r="A9">
        <f t="shared" si="0"/>
        <v>8</v>
      </c>
      <c r="B9" s="32">
        <v>0.73557826971618478</v>
      </c>
      <c r="C9" s="32">
        <v>0.79863075303305098</v>
      </c>
      <c r="D9" s="32">
        <v>0.84470028229333249</v>
      </c>
      <c r="E9" s="32">
        <v>0.83154177069896063</v>
      </c>
      <c r="F9" s="32">
        <v>0.71929950449757196</v>
      </c>
      <c r="G9" s="32">
        <v>0.78244740433116833</v>
      </c>
      <c r="H9" s="32">
        <v>0.79810660719463378</v>
      </c>
      <c r="I9" s="32">
        <v>0.77561745175695929</v>
      </c>
      <c r="J9" s="32">
        <v>0.838069379293086</v>
      </c>
      <c r="M9">
        <f t="shared" si="1"/>
        <v>8</v>
      </c>
      <c r="N9" s="17">
        <v>1.072854962233861</v>
      </c>
      <c r="O9" s="17">
        <v>1.056546138151891</v>
      </c>
      <c r="P9" s="17">
        <v>1.078894456814451</v>
      </c>
      <c r="Q9" s="17">
        <v>1.0840795392441249</v>
      </c>
      <c r="R9" s="17">
        <v>1.104175656856031</v>
      </c>
      <c r="S9" s="17">
        <v>1.079281144139838</v>
      </c>
      <c r="T9" s="17">
        <v>1.1323871624215951</v>
      </c>
      <c r="U9" s="17">
        <v>1.1786448005430801</v>
      </c>
      <c r="V9" s="17">
        <v>1.081486998029288</v>
      </c>
    </row>
    <row r="10" spans="1:27" x14ac:dyDescent="0.35">
      <c r="A10">
        <f t="shared" si="0"/>
        <v>9</v>
      </c>
      <c r="B10" s="32">
        <v>0.78916879677640595</v>
      </c>
      <c r="C10" s="32">
        <v>0.84379023792640695</v>
      </c>
      <c r="D10" s="32">
        <v>0.91134245223587795</v>
      </c>
      <c r="E10" s="32">
        <v>0.90145741964157311</v>
      </c>
      <c r="F10" s="32">
        <v>0.79423300285482401</v>
      </c>
      <c r="G10" s="32">
        <v>0.8444807297757897</v>
      </c>
      <c r="H10" s="32">
        <v>0.90376567623105786</v>
      </c>
      <c r="I10" s="32">
        <v>0.91417747672381333</v>
      </c>
      <c r="J10" s="32">
        <v>0.90637298484751383</v>
      </c>
      <c r="M10">
        <f t="shared" si="1"/>
        <v>9</v>
      </c>
      <c r="N10" s="17">
        <v>1.0425601918370251</v>
      </c>
      <c r="O10" s="17">
        <v>1.017957956409913</v>
      </c>
      <c r="P10" s="17">
        <v>1.015214381089437</v>
      </c>
      <c r="Q10" s="17">
        <v>1.026366527693094</v>
      </c>
      <c r="R10" s="17">
        <v>1.0412078875776101</v>
      </c>
      <c r="S10" s="17">
        <v>1.0150457645268021</v>
      </c>
      <c r="T10" s="17">
        <v>1.007686247381872</v>
      </c>
      <c r="U10" s="17">
        <v>1.0153724947637439</v>
      </c>
      <c r="V10" s="17">
        <v>1.0207904543912649</v>
      </c>
    </row>
    <row r="11" spans="1:27" x14ac:dyDescent="0.35">
      <c r="A11">
        <f t="shared" si="0"/>
        <v>10</v>
      </c>
      <c r="B11" s="32">
        <v>0.82275597215900365</v>
      </c>
      <c r="C11" s="32">
        <v>0.85894298623819954</v>
      </c>
      <c r="D11" s="32">
        <v>0.92520796360717683</v>
      </c>
      <c r="E11" s="32">
        <v>0.92522572166069728</v>
      </c>
      <c r="F11" s="32">
        <v>0.82696166714689334</v>
      </c>
      <c r="G11" s="32">
        <v>0.8571865879834184</v>
      </c>
      <c r="H11" s="32">
        <v>0.91071224279381446</v>
      </c>
      <c r="I11" s="32">
        <v>0.92823066519788289</v>
      </c>
      <c r="J11" s="32">
        <v>0.92521684254872771</v>
      </c>
      <c r="M11">
        <f t="shared" si="1"/>
        <v>10</v>
      </c>
      <c r="N11" s="17">
        <v>1.083260031058833</v>
      </c>
      <c r="O11" s="17">
        <v>1.0341305021063909</v>
      </c>
      <c r="P11" s="17">
        <v>1.02568312441279</v>
      </c>
      <c r="Q11" s="17">
        <v>1.031704162122403</v>
      </c>
      <c r="R11" s="17">
        <v>1.074319261886528</v>
      </c>
      <c r="S11" s="17">
        <v>1.033952340214193</v>
      </c>
      <c r="T11" s="17">
        <v>1.03336001904563</v>
      </c>
      <c r="U11" s="17">
        <v>1.0421128716843771</v>
      </c>
      <c r="V11" s="17">
        <v>1.028693643267597</v>
      </c>
    </row>
    <row r="12" spans="1:27" x14ac:dyDescent="0.35">
      <c r="A12">
        <f t="shared" si="0"/>
        <v>11</v>
      </c>
      <c r="B12" s="32">
        <v>0.89125865995480269</v>
      </c>
      <c r="C12" s="32">
        <v>0.88825914163927211</v>
      </c>
      <c r="D12" s="32">
        <v>0.94897019484420442</v>
      </c>
      <c r="E12" s="32">
        <v>0.95455922794004588</v>
      </c>
      <c r="F12" s="32">
        <v>0.8884208478577027</v>
      </c>
      <c r="G12" s="32">
        <v>0.88629007864567444</v>
      </c>
      <c r="H12" s="32">
        <v>0.94109362055850443</v>
      </c>
      <c r="I12" s="32">
        <v>0.96732112409486526</v>
      </c>
      <c r="J12" s="32">
        <v>0.95175650629411812</v>
      </c>
      <c r="M12">
        <f t="shared" si="1"/>
        <v>11</v>
      </c>
      <c r="N12" s="17">
        <v>1.029226967177044</v>
      </c>
      <c r="O12" s="17">
        <v>1.032702512762973</v>
      </c>
      <c r="P12" s="17">
        <v>1.007319413342747</v>
      </c>
      <c r="Q12" s="17">
        <v>1.0166888787696</v>
      </c>
      <c r="R12" s="17">
        <v>1.0297067633492809</v>
      </c>
      <c r="S12" s="17">
        <v>1.032182326961721</v>
      </c>
      <c r="T12" s="17">
        <v>1.005403150685227</v>
      </c>
      <c r="U12" s="17">
        <v>1.0108063013704549</v>
      </c>
      <c r="V12" s="17">
        <v>1.0120041460561739</v>
      </c>
    </row>
    <row r="13" spans="1:27" x14ac:dyDescent="0.35">
      <c r="A13">
        <f t="shared" si="0"/>
        <v>12</v>
      </c>
      <c r="B13" s="32">
        <v>0.91730744755555804</v>
      </c>
      <c r="C13" s="32">
        <v>0.91730744755555804</v>
      </c>
      <c r="D13" s="32">
        <v>0.95591609995021609</v>
      </c>
      <c r="E13" s="32">
        <v>0.97048975117354064</v>
      </c>
      <c r="F13" s="32">
        <v>0.91481295573957899</v>
      </c>
      <c r="G13" s="32">
        <v>0.91481295573957899</v>
      </c>
      <c r="H13" s="32">
        <v>0.94617849119928821</v>
      </c>
      <c r="I13" s="32">
        <v>0.97777428768384178</v>
      </c>
      <c r="J13" s="32">
        <v>0.96314779924728189</v>
      </c>
      <c r="M13">
        <f t="shared" si="1"/>
        <v>12</v>
      </c>
      <c r="N13" s="17">
        <v>1.043860052008305</v>
      </c>
      <c r="O13" s="17">
        <v>1.043860052008305</v>
      </c>
      <c r="P13" s="17">
        <v>1.002117756135722</v>
      </c>
      <c r="Q13" s="17">
        <v>1</v>
      </c>
      <c r="R13" s="17">
        <v>1.0398374340559171</v>
      </c>
      <c r="S13" s="17">
        <v>1.0398374340559171</v>
      </c>
      <c r="T13" s="17">
        <v>1.0038542329112949</v>
      </c>
      <c r="U13" s="17">
        <v>1</v>
      </c>
      <c r="V13" s="17">
        <v>1.0010588780678611</v>
      </c>
    </row>
    <row r="14" spans="1:27" x14ac:dyDescent="0.35">
      <c r="A14">
        <f t="shared" si="0"/>
        <v>13</v>
      </c>
      <c r="B14" s="32">
        <v>0.95754059991295071</v>
      </c>
      <c r="C14" s="32">
        <v>0.95754059991295071</v>
      </c>
      <c r="D14" s="32">
        <v>0.95794049713612117</v>
      </c>
      <c r="E14" s="32">
        <v>0.97048975117354064</v>
      </c>
      <c r="F14" s="32">
        <v>0.95125675653735298</v>
      </c>
      <c r="G14" s="32">
        <v>0.95125675653735298</v>
      </c>
      <c r="H14" s="32">
        <v>0.94982528348002782</v>
      </c>
      <c r="I14" s="32">
        <v>0.97777428768384178</v>
      </c>
      <c r="J14" s="32">
        <v>0.96417429203838967</v>
      </c>
      <c r="M14">
        <f t="shared" si="1"/>
        <v>13</v>
      </c>
      <c r="N14" s="17">
        <v>1.005389831862759</v>
      </c>
      <c r="O14" s="17">
        <v>1.005389831862759</v>
      </c>
      <c r="P14" s="17">
        <v>1.0007114724350781</v>
      </c>
      <c r="Q14" s="17">
        <v>1</v>
      </c>
      <c r="R14" s="17">
        <v>1.004897698779067</v>
      </c>
      <c r="S14" s="17">
        <v>1.004897698779067</v>
      </c>
      <c r="T14" s="17">
        <v>1.0013878058427981</v>
      </c>
      <c r="U14" s="17">
        <v>1</v>
      </c>
      <c r="V14" s="17">
        <v>1.000355736217539</v>
      </c>
    </row>
    <row r="15" spans="1:27" x14ac:dyDescent="0.35">
      <c r="A15">
        <f t="shared" si="0"/>
        <v>14</v>
      </c>
      <c r="B15" s="32">
        <v>0.96270158274824669</v>
      </c>
      <c r="C15" s="32">
        <v>0.96270158274824669</v>
      </c>
      <c r="D15" s="32">
        <v>0.95862204539427864</v>
      </c>
      <c r="E15" s="32">
        <v>0.97048975117354064</v>
      </c>
      <c r="F15" s="32">
        <v>0.95591572559242521</v>
      </c>
      <c r="G15" s="32">
        <v>0.95591572559242521</v>
      </c>
      <c r="H15" s="32">
        <v>0.95114345655807886</v>
      </c>
      <c r="I15" s="32">
        <v>0.97777428768384178</v>
      </c>
      <c r="J15" s="32">
        <v>0.96451939380534246</v>
      </c>
      <c r="M15">
        <f t="shared" si="1"/>
        <v>14</v>
      </c>
      <c r="N15" s="17">
        <v>1.005601392999222</v>
      </c>
      <c r="O15" s="17">
        <v>1.005601392999222</v>
      </c>
      <c r="P15" s="17">
        <v>1.0096490914897911</v>
      </c>
      <c r="Q15" s="17">
        <v>1.0186247555035219</v>
      </c>
      <c r="R15" s="17">
        <v>1.004306498678766</v>
      </c>
      <c r="S15" s="17">
        <v>1.004306498678766</v>
      </c>
      <c r="T15" s="17">
        <v>1.007177497797944</v>
      </c>
      <c r="U15" s="17">
        <v>1.014354995595887</v>
      </c>
      <c r="V15" s="17">
        <v>1.0141369234966571</v>
      </c>
    </row>
    <row r="16" spans="1:27" x14ac:dyDescent="0.35">
      <c r="A16">
        <f t="shared" si="0"/>
        <v>15</v>
      </c>
      <c r="B16" s="32">
        <v>0.9680940526541929</v>
      </c>
      <c r="C16" s="32">
        <v>0.9680940526541929</v>
      </c>
      <c r="D16" s="32">
        <v>0.96787187721441847</v>
      </c>
      <c r="E16" s="32">
        <v>0.98856488550782196</v>
      </c>
      <c r="F16" s="32">
        <v>0.96003237540170072</v>
      </c>
      <c r="G16" s="32">
        <v>0.96003237540170072</v>
      </c>
      <c r="H16" s="32">
        <v>0.95797028662305317</v>
      </c>
      <c r="I16" s="32">
        <v>0.99181023327731543</v>
      </c>
      <c r="J16" s="32">
        <v>0.97810894756791278</v>
      </c>
      <c r="M16">
        <f t="shared" si="1"/>
        <v>15</v>
      </c>
      <c r="N16" s="17">
        <v>1.0072707240780809</v>
      </c>
      <c r="O16" s="17">
        <v>1.0072707240780809</v>
      </c>
      <c r="P16" s="17">
        <v>1</v>
      </c>
      <c r="Q16" s="17">
        <v>1</v>
      </c>
      <c r="R16" s="17">
        <v>1.0043416769510141</v>
      </c>
      <c r="S16" s="17">
        <v>1.0043416769510141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0.97513279739267311</v>
      </c>
      <c r="C17" s="32">
        <v>0.97513279739267311</v>
      </c>
      <c r="D17" s="32">
        <v>0.96787187721441847</v>
      </c>
      <c r="E17" s="32">
        <v>0.98856488550782196</v>
      </c>
      <c r="F17" s="32">
        <v>0.96420052583820937</v>
      </c>
      <c r="G17" s="32">
        <v>0.96420052583820937</v>
      </c>
      <c r="H17" s="32">
        <v>0.95797028662305317</v>
      </c>
      <c r="I17" s="32">
        <v>0.99181023327731543</v>
      </c>
      <c r="J17" s="32">
        <v>0.97810894756791278</v>
      </c>
      <c r="M17">
        <f t="shared" si="1"/>
        <v>16</v>
      </c>
      <c r="N17" s="17">
        <v>1.0039931913425479</v>
      </c>
      <c r="O17" s="17">
        <v>1.0039931913425479</v>
      </c>
      <c r="P17" s="17">
        <v>1.006401506317113</v>
      </c>
      <c r="Q17" s="17">
        <v>1.0115673889087251</v>
      </c>
      <c r="R17" s="17">
        <v>1.0030965223164301</v>
      </c>
      <c r="S17" s="17">
        <v>1.0030965223164301</v>
      </c>
      <c r="T17" s="17">
        <v>1.0041286964219061</v>
      </c>
      <c r="U17" s="17">
        <v>1.008257392843813</v>
      </c>
      <c r="V17" s="17">
        <v>1.0089844476129191</v>
      </c>
    </row>
    <row r="18" spans="1:22" x14ac:dyDescent="0.35">
      <c r="A18">
        <f t="shared" si="0"/>
        <v>17</v>
      </c>
      <c r="B18" s="32">
        <v>0.97902668923705627</v>
      </c>
      <c r="C18" s="32">
        <v>0.97902668923705627</v>
      </c>
      <c r="D18" s="32">
        <v>0.97406771515056279</v>
      </c>
      <c r="E18" s="32">
        <v>1</v>
      </c>
      <c r="F18" s="32">
        <v>0.96718619428398089</v>
      </c>
      <c r="G18" s="32">
        <v>0.96718619428398089</v>
      </c>
      <c r="H18" s="32">
        <v>0.96192545511772654</v>
      </c>
      <c r="I18" s="32">
        <v>1</v>
      </c>
      <c r="J18" s="32">
        <v>0.98686352821110845</v>
      </c>
      <c r="M18">
        <f t="shared" si="1"/>
        <v>17</v>
      </c>
      <c r="N18" s="17">
        <v>1.021422613901658</v>
      </c>
      <c r="O18" s="17">
        <v>1.021422613901658</v>
      </c>
      <c r="P18" s="17">
        <v>1.0266226715515649</v>
      </c>
      <c r="Q18" s="17">
        <v>1</v>
      </c>
      <c r="R18" s="17">
        <v>1.0339270824066209</v>
      </c>
      <c r="S18" s="17">
        <v>1.0339270824066209</v>
      </c>
      <c r="T18" s="17">
        <v>1.0395815961410579</v>
      </c>
      <c r="U18" s="17">
        <v>1</v>
      </c>
      <c r="V18" s="17">
        <v>1.013311335775783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0.98686352821110845</v>
      </c>
      <c r="D15" s="13">
        <f t="shared" si="1"/>
        <v>165.19846905834117</v>
      </c>
      <c r="E15" s="13">
        <f t="shared" si="2"/>
        <v>165.19846905834117</v>
      </c>
      <c r="F15" s="13"/>
      <c r="G15" s="13">
        <f t="shared" si="3"/>
        <v>12575.558469058342</v>
      </c>
      <c r="H15" s="14">
        <f t="shared" si="4"/>
        <v>165.19846905834129</v>
      </c>
      <c r="I15" s="13">
        <v>101804.9425</v>
      </c>
      <c r="J15" s="13">
        <f t="shared" si="5"/>
        <v>12.352601121559832</v>
      </c>
      <c r="K15" s="13">
        <f t="shared" si="6"/>
        <v>12.19033152540703</v>
      </c>
      <c r="L15" s="13">
        <f t="shared" si="7"/>
        <v>0.16226959615280201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0.97810894756791278</v>
      </c>
      <c r="D16" s="13">
        <f t="shared" si="1"/>
        <v>178.93270578073415</v>
      </c>
      <c r="E16" s="13">
        <f t="shared" si="2"/>
        <v>178.93270578073415</v>
      </c>
      <c r="F16" s="13"/>
      <c r="G16" s="13">
        <f t="shared" si="3"/>
        <v>8173.7827057807335</v>
      </c>
      <c r="H16" s="14">
        <f t="shared" si="4"/>
        <v>178.93270578073407</v>
      </c>
      <c r="I16" s="13">
        <v>101156.47749999999</v>
      </c>
      <c r="J16" s="13">
        <f t="shared" si="5"/>
        <v>8.0803354444412463</v>
      </c>
      <c r="K16" s="13">
        <f t="shared" si="6"/>
        <v>7.9034483975581296</v>
      </c>
      <c r="L16" s="13">
        <f t="shared" si="7"/>
        <v>0.17688704688311674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0.97810894756791278</v>
      </c>
      <c r="D17" s="13">
        <f t="shared" si="1"/>
        <v>162.05586813549027</v>
      </c>
      <c r="E17" s="13">
        <f t="shared" si="2"/>
        <v>162.05586813549027</v>
      </c>
      <c r="F17" s="13"/>
      <c r="G17" s="13">
        <f t="shared" si="3"/>
        <v>7402.8358681354912</v>
      </c>
      <c r="H17" s="14">
        <f t="shared" si="4"/>
        <v>162.05586813549053</v>
      </c>
      <c r="I17" s="13">
        <v>99979.772500000006</v>
      </c>
      <c r="J17" s="13">
        <f t="shared" si="5"/>
        <v>7.4043335797103271</v>
      </c>
      <c r="K17" s="13">
        <f t="shared" si="6"/>
        <v>7.2422449250922227</v>
      </c>
      <c r="L17" s="13">
        <f t="shared" si="7"/>
        <v>0.1620886546181044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0.96451939380534246</v>
      </c>
      <c r="D18" s="13">
        <f t="shared" si="1"/>
        <v>410.02064954695976</v>
      </c>
      <c r="E18" s="13">
        <f t="shared" si="2"/>
        <v>410.02064954695976</v>
      </c>
      <c r="F18" s="13"/>
      <c r="G18" s="13">
        <f t="shared" si="3"/>
        <v>11556.190649546959</v>
      </c>
      <c r="H18" s="14">
        <f t="shared" si="4"/>
        <v>410.02064954695925</v>
      </c>
      <c r="I18" s="13">
        <v>99441.395000000004</v>
      </c>
      <c r="J18" s="13">
        <f t="shared" si="5"/>
        <v>11.621106732811782</v>
      </c>
      <c r="K18" s="13">
        <f t="shared" si="6"/>
        <v>11.208782821278804</v>
      </c>
      <c r="L18" s="13">
        <f t="shared" si="7"/>
        <v>0.41232391153297776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0.96417429203838967</v>
      </c>
      <c r="D19" s="13">
        <f t="shared" si="1"/>
        <v>182.19429967731057</v>
      </c>
      <c r="E19" s="13">
        <f t="shared" si="2"/>
        <v>182.19429967731057</v>
      </c>
      <c r="F19" s="13"/>
      <c r="G19" s="13">
        <f t="shared" si="3"/>
        <v>5085.5742996773106</v>
      </c>
      <c r="H19" s="14">
        <f t="shared" si="4"/>
        <v>182.19429967731048</v>
      </c>
      <c r="I19" s="13">
        <v>98610.001666666663</v>
      </c>
      <c r="J19" s="13">
        <f t="shared" si="5"/>
        <v>5.1572601295233502</v>
      </c>
      <c r="K19" s="13">
        <f t="shared" si="6"/>
        <v>4.9724976342409892</v>
      </c>
      <c r="L19" s="13">
        <f t="shared" si="7"/>
        <v>0.18476249528236099</v>
      </c>
      <c r="M19" s="13">
        <f t="shared" ref="M19:M31" si="9">SUM(G8:G19)/SUM(I8:I19)*100</f>
        <v>10.423074031030536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0.96314779924728189</v>
      </c>
      <c r="D20" s="13">
        <f t="shared" si="1"/>
        <v>201.73770694441478</v>
      </c>
      <c r="E20" s="13">
        <f t="shared" si="2"/>
        <v>201.73770694441478</v>
      </c>
      <c r="F20" s="13"/>
      <c r="G20" s="13">
        <f t="shared" si="3"/>
        <v>5474.2377069444146</v>
      </c>
      <c r="H20" s="14">
        <f t="shared" si="4"/>
        <v>201.73770694441464</v>
      </c>
      <c r="I20" s="13">
        <v>97952.164166666669</v>
      </c>
      <c r="J20" s="13">
        <f t="shared" si="5"/>
        <v>5.5886847968258673</v>
      </c>
      <c r="K20" s="13">
        <f t="shared" si="6"/>
        <v>5.3827294627495768</v>
      </c>
      <c r="L20" s="13">
        <f t="shared" si="7"/>
        <v>0.20595533407629052</v>
      </c>
      <c r="M20" s="13">
        <f t="shared" si="9"/>
        <v>9.2958503344896588</v>
      </c>
      <c r="N20" s="18">
        <f t="shared" ref="N20:N31" si="10">J20/J8</f>
        <v>0.20194785639106697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0.95175650629411812</v>
      </c>
      <c r="D21" s="13">
        <f t="shared" si="1"/>
        <v>391.41971285005997</v>
      </c>
      <c r="E21" s="13">
        <f t="shared" si="2"/>
        <v>391.41971285005997</v>
      </c>
      <c r="F21" s="13"/>
      <c r="G21" s="13">
        <f t="shared" si="3"/>
        <v>8113.41971285006</v>
      </c>
      <c r="H21" s="14">
        <f t="shared" si="4"/>
        <v>391.41971285006002</v>
      </c>
      <c r="I21" s="13">
        <v>97269.734999999986</v>
      </c>
      <c r="J21" s="13">
        <f t="shared" si="5"/>
        <v>8.3411553581903579</v>
      </c>
      <c r="K21" s="13">
        <f t="shared" si="6"/>
        <v>7.9387488821677179</v>
      </c>
      <c r="L21" s="13">
        <f t="shared" si="7"/>
        <v>0.40240647602264001</v>
      </c>
      <c r="M21" s="13">
        <f t="shared" si="9"/>
        <v>8.1881313056687421</v>
      </c>
      <c r="N21" s="18">
        <f t="shared" si="10"/>
        <v>0.23065876760475823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0.92521684254872771</v>
      </c>
      <c r="D22" s="13">
        <f t="shared" si="1"/>
        <v>1466.7804301203753</v>
      </c>
      <c r="E22" s="13">
        <f t="shared" si="2"/>
        <v>1466.7804301203753</v>
      </c>
      <c r="F22" s="13"/>
      <c r="G22" s="13">
        <f t="shared" si="3"/>
        <v>19613.780430120376</v>
      </c>
      <c r="H22" s="14">
        <f t="shared" si="4"/>
        <v>1466.780430120376</v>
      </c>
      <c r="I22" s="13">
        <v>96762.101666666669</v>
      </c>
      <c r="J22" s="13">
        <f t="shared" si="5"/>
        <v>20.270105849589125</v>
      </c>
      <c r="K22" s="13">
        <f t="shared" si="6"/>
        <v>18.754243332285345</v>
      </c>
      <c r="L22" s="13">
        <f t="shared" si="7"/>
        <v>1.5158625173037805</v>
      </c>
      <c r="M22" s="13">
        <f t="shared" si="9"/>
        <v>8.8702474584168751</v>
      </c>
      <c r="N22" s="18">
        <f t="shared" si="10"/>
        <v>1.2587650986386461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0.90637298484751383</v>
      </c>
      <c r="D23" s="13">
        <f t="shared" si="1"/>
        <v>740.10828657545562</v>
      </c>
      <c r="E23" s="13">
        <f t="shared" si="2"/>
        <v>740.10828657545562</v>
      </c>
      <c r="F23" s="13"/>
      <c r="G23" s="13">
        <f t="shared" si="3"/>
        <v>7904.8582865754561</v>
      </c>
      <c r="H23" s="14">
        <f t="shared" si="4"/>
        <v>740.10828657545608</v>
      </c>
      <c r="I23" s="13">
        <v>96190.691666666666</v>
      </c>
      <c r="J23" s="13">
        <f t="shared" si="5"/>
        <v>8.2179035721756399</v>
      </c>
      <c r="K23" s="13">
        <f t="shared" si="6"/>
        <v>7.4484857899018824</v>
      </c>
      <c r="L23" s="13">
        <f t="shared" si="7"/>
        <v>0.76941778227375757</v>
      </c>
      <c r="M23" s="13">
        <f t="shared" si="9"/>
        <v>9.2513629664573127</v>
      </c>
      <c r="N23" s="18">
        <f t="shared" si="10"/>
        <v>2.1012562882500569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55301.75</v>
      </c>
      <c r="C24" s="13">
        <f>++'Completion Factors'!J14</f>
        <v>0.838069379293086</v>
      </c>
      <c r="D24" s="13">
        <f t="shared" si="1"/>
        <v>10685.32859562557</v>
      </c>
      <c r="E24" s="13">
        <f t="shared" si="2"/>
        <v>10685.32859562557</v>
      </c>
      <c r="F24" s="19">
        <v>0</v>
      </c>
      <c r="G24" s="13">
        <f t="shared" si="3"/>
        <v>65987.078595625571</v>
      </c>
      <c r="H24" s="14">
        <f t="shared" si="4"/>
        <v>10685.328595625571</v>
      </c>
      <c r="I24" s="13">
        <v>95491.685000000012</v>
      </c>
      <c r="J24" s="13">
        <f t="shared" si="5"/>
        <v>69.102433992682776</v>
      </c>
      <c r="K24" s="13">
        <f t="shared" si="6"/>
        <v>57.912633963889107</v>
      </c>
      <c r="L24" s="13">
        <f t="shared" si="7"/>
        <v>11.18980002879367</v>
      </c>
      <c r="M24" s="13">
        <f t="shared" si="9"/>
        <v>13.923000200691824</v>
      </c>
      <c r="N24" s="18">
        <f t="shared" si="10"/>
        <v>6.4303081155522177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53126.75</v>
      </c>
      <c r="V24" s="17">
        <v>53976.75</v>
      </c>
      <c r="W24" s="17">
        <v>54201.75</v>
      </c>
      <c r="X24" s="17">
        <v>54301.75</v>
      </c>
      <c r="Y24" s="17">
        <v>55001.75</v>
      </c>
      <c r="Z24" s="17">
        <v>55301.75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0.83144153569524393</v>
      </c>
      <c r="D25" s="13">
        <f t="shared" si="1"/>
        <v>836.2628464017165</v>
      </c>
      <c r="E25" s="13">
        <f t="shared" si="2"/>
        <v>836.2628464017165</v>
      </c>
      <c r="F25" s="19">
        <v>0</v>
      </c>
      <c r="G25" s="13">
        <f t="shared" si="3"/>
        <v>4961.2628464017162</v>
      </c>
      <c r="H25" s="14">
        <f t="shared" si="4"/>
        <v>836.26284640171616</v>
      </c>
      <c r="I25" s="13">
        <v>94994.744999999995</v>
      </c>
      <c r="J25" s="13">
        <f t="shared" si="5"/>
        <v>5.2226708397414159</v>
      </c>
      <c r="K25" s="13">
        <f t="shared" si="6"/>
        <v>4.3423454634253718</v>
      </c>
      <c r="L25" s="13">
        <f t="shared" si="7"/>
        <v>0.88032537631604413</v>
      </c>
      <c r="M25" s="13">
        <f t="shared" si="9"/>
        <v>13.645577398227477</v>
      </c>
      <c r="N25" s="18">
        <f t="shared" si="10"/>
        <v>0.57482772765362911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0.79317849941213892</v>
      </c>
      <c r="D26" s="13">
        <f t="shared" si="1"/>
        <v>1265.2384905116094</v>
      </c>
      <c r="E26" s="13">
        <f t="shared" si="2"/>
        <v>1265.2384905116094</v>
      </c>
      <c r="F26" s="19">
        <v>0</v>
      </c>
      <c r="G26" s="13">
        <f t="shared" si="3"/>
        <v>6117.5384905116098</v>
      </c>
      <c r="H26" s="14">
        <f t="shared" si="4"/>
        <v>1265.2384905116096</v>
      </c>
      <c r="I26" s="13">
        <v>94248.851666666669</v>
      </c>
      <c r="J26" s="13">
        <f t="shared" si="5"/>
        <v>6.4908361028606798</v>
      </c>
      <c r="K26" s="13">
        <f t="shared" si="6"/>
        <v>5.1483916399971701</v>
      </c>
      <c r="L26" s="13">
        <f t="shared" si="7"/>
        <v>1.3424444628635097</v>
      </c>
      <c r="M26" s="13">
        <f t="shared" si="9"/>
        <v>13.882422881715211</v>
      </c>
      <c r="N26" s="18">
        <f t="shared" si="10"/>
        <v>1.4911470809355996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0.78183156340096849</v>
      </c>
      <c r="D27" s="13">
        <f t="shared" si="1"/>
        <v>1822.1826256214192</v>
      </c>
      <c r="E27" s="13">
        <f t="shared" si="2"/>
        <v>1822.1826256214192</v>
      </c>
      <c r="F27" s="19">
        <v>0</v>
      </c>
      <c r="G27" s="13">
        <f t="shared" si="3"/>
        <v>8352.182625621419</v>
      </c>
      <c r="H27" s="14">
        <f t="shared" si="4"/>
        <v>1822.182625621419</v>
      </c>
      <c r="I27" s="13">
        <v>93522.470000000016</v>
      </c>
      <c r="J27" s="13">
        <f t="shared" si="5"/>
        <v>8.9306694162605176</v>
      </c>
      <c r="K27" s="13">
        <f t="shared" si="6"/>
        <v>6.9822792319321758</v>
      </c>
      <c r="L27" s="13">
        <f t="shared" si="7"/>
        <v>1.9483901843283418</v>
      </c>
      <c r="M27" s="13">
        <f t="shared" si="9"/>
        <v>13.618737654418913</v>
      </c>
      <c r="N27" s="18">
        <f t="shared" si="10"/>
        <v>0.72297885509095039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0.69099300651037621</v>
      </c>
      <c r="D28" s="13">
        <f t="shared" si="1"/>
        <v>1363.9375815147268</v>
      </c>
      <c r="E28" s="13">
        <f t="shared" si="2"/>
        <v>1363.9375815147268</v>
      </c>
      <c r="F28" s="19">
        <v>0</v>
      </c>
      <c r="G28" s="13">
        <f t="shared" si="3"/>
        <v>4413.9375815147268</v>
      </c>
      <c r="H28" s="14">
        <f t="shared" si="4"/>
        <v>1363.9375815147268</v>
      </c>
      <c r="I28" s="13">
        <v>92888.803333333344</v>
      </c>
      <c r="J28" s="13">
        <f t="shared" si="5"/>
        <v>4.751851055369098</v>
      </c>
      <c r="K28" s="13">
        <f t="shared" si="6"/>
        <v>3.2834958472389979</v>
      </c>
      <c r="L28" s="13">
        <f t="shared" si="7"/>
        <v>1.4683552081301001</v>
      </c>
      <c r="M28" s="13">
        <f t="shared" si="9"/>
        <v>13.391158549605574</v>
      </c>
      <c r="N28" s="18">
        <f t="shared" si="10"/>
        <v>0.5880759639301939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0.59212750987626339</v>
      </c>
      <c r="D29" s="13">
        <f t="shared" si="1"/>
        <v>1033.2381539129206</v>
      </c>
      <c r="E29" s="13">
        <f t="shared" si="2"/>
        <v>1033.2381539129206</v>
      </c>
      <c r="F29" s="13">
        <f>ROUND(+I29*J29/100,0)-D29-B29</f>
        <v>11274.76184608708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14.040738237667918</v>
      </c>
      <c r="N29" s="18">
        <f t="shared" si="10"/>
        <v>2.0258406564911722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0.18126707048748</v>
      </c>
      <c r="D30" s="13">
        <f t="shared" si="1"/>
        <v>6775.0827051270962</v>
      </c>
      <c r="E30" s="13">
        <f t="shared" si="2"/>
        <v>6775.0827051270962</v>
      </c>
      <c r="F30" s="13">
        <f>ROUND(+I30*J30/100,0)-D30-B30</f>
        <v>5432.9172948729038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14.328345499179795</v>
      </c>
      <c r="N30" s="18">
        <f t="shared" si="10"/>
        <v>1.2907548605201287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9.533860187237557E-2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15.18001482739168</v>
      </c>
      <c r="N31" s="18">
        <f t="shared" si="10"/>
        <v>2.9085211184385895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57983.398268364188</v>
      </c>
      <c r="I33" s="13"/>
      <c r="J33" s="22">
        <f>SUM(G20:G31)/SUM(I20:I31)</f>
        <v>0.1518001482739168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62332.1531384915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