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6\"/>
    </mc:Choice>
  </mc:AlternateContent>
  <xr:revisionPtr revIDLastSave="0" documentId="8_{76B855CF-CAFD-4793-A003-2BD00688977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<sst xmlns="http://schemas.openxmlformats.org/spreadsheetml/2006/main" count="137" uniqueCount="65">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</sst>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0.1194228760251239</c:v>
                </c:pt>
                <c:pt idx="1">
                  <c:v>0.53883405120109751</c:v>
                </c:pt>
                <c:pt idx="2">
                  <c:v>0.71165990468689988</c:v>
                </c:pt>
                <c:pt idx="3">
                  <c:v>0.80752019186776802</c:v>
                </c:pt>
                <c:pt idx="4">
                  <c:v>0.8580000712516056</c:v>
                </c:pt>
                <c:pt idx="5">
                  <c:v>0.88369352881951613</c:v>
                </c:pt>
                <c:pt idx="6">
                  <c:v>0.90114279825286825</c:v>
                </c:pt>
                <c:pt idx="7">
                  <c:v>0.94313985037765102</c:v>
                </c:pt>
                <c:pt idx="8">
                  <c:v>0.95766230779983985</c:v>
                </c:pt>
                <c:pt idx="9">
                  <c:v>0.97187990142209268</c:v>
                </c:pt>
                <c:pt idx="10">
                  <c:v>0.97674881887808984</c:v>
                </c:pt>
                <c:pt idx="11">
                  <c:v>0.98250784890327414</c:v>
                </c:pt>
                <c:pt idx="12">
                  <c:v>0.99731239049587883</c:v>
                </c:pt>
                <c:pt idx="13">
                  <c:v>0.99798561470064118</c:v>
                </c:pt>
                <c:pt idx="14">
                  <c:v>0.99891148717131539</c:v>
                </c:pt>
                <c:pt idx="15">
                  <c:v>0.99962134015929471</c:v>
                </c:pt>
                <c:pt idx="16">
                  <c:v>0.99976083866354237</c:v>
                </c:pt>
                <c:pt idx="17">
                  <c:v>0.99979978071359576</c:v>
                </c:pt>
                <c:pt idx="18">
                  <c:v>0.99986824358402315</c:v>
                </c:pt>
                <c:pt idx="19">
                  <c:v>0.99996093499095307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4-431A-9846-94BEDA658970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0.14062213224201331</c:v>
                </c:pt>
                <c:pt idx="1">
                  <c:v>0.54705913753913737</c:v>
                </c:pt>
                <c:pt idx="2">
                  <c:v>0.69244309446942709</c:v>
                </c:pt>
                <c:pt idx="3">
                  <c:v>0.79462670117307055</c:v>
                </c:pt>
                <c:pt idx="4">
                  <c:v>0.8459286909897058</c:v>
                </c:pt>
                <c:pt idx="5">
                  <c:v>0.87535304246733658</c:v>
                </c:pt>
                <c:pt idx="6">
                  <c:v>0.89288313114110529</c:v>
                </c:pt>
                <c:pt idx="7">
                  <c:v>0.94285531133046718</c:v>
                </c:pt>
                <c:pt idx="8">
                  <c:v>0.95617107322660588</c:v>
                </c:pt>
                <c:pt idx="9">
                  <c:v>0.97209815678451561</c:v>
                </c:pt>
                <c:pt idx="10">
                  <c:v>0.97648817417860356</c:v>
                </c:pt>
                <c:pt idx="11">
                  <c:v>0.98250784890327414</c:v>
                </c:pt>
                <c:pt idx="12">
                  <c:v>0.99731239049587883</c:v>
                </c:pt>
                <c:pt idx="13">
                  <c:v>0.99798561470064118</c:v>
                </c:pt>
                <c:pt idx="14">
                  <c:v>0.99891148717131539</c:v>
                </c:pt>
                <c:pt idx="15">
                  <c:v>0.99962134015929471</c:v>
                </c:pt>
                <c:pt idx="16">
                  <c:v>0.99976083866354237</c:v>
                </c:pt>
                <c:pt idx="17">
                  <c:v>0.99979978071359576</c:v>
                </c:pt>
                <c:pt idx="18">
                  <c:v>0.99986824358402315</c:v>
                </c:pt>
                <c:pt idx="19">
                  <c:v>0.99996093499095307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4-431A-9846-94BEDA658970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0.14335237322612551</c:v>
                </c:pt>
                <c:pt idx="1">
                  <c:v>0.54527772341877312</c:v>
                </c:pt>
                <c:pt idx="2">
                  <c:v>0.67217201012949312</c:v>
                </c:pt>
                <c:pt idx="3">
                  <c:v>0.80028979967901426</c:v>
                </c:pt>
                <c:pt idx="4">
                  <c:v>0.84241988114702571</c:v>
                </c:pt>
                <c:pt idx="5">
                  <c:v>0.86873925692973186</c:v>
                </c:pt>
                <c:pt idx="6">
                  <c:v>0.88559796107649547</c:v>
                </c:pt>
                <c:pt idx="7">
                  <c:v>0.95171813151309503</c:v>
                </c:pt>
                <c:pt idx="8">
                  <c:v>0.96309133207081543</c:v>
                </c:pt>
                <c:pt idx="9">
                  <c:v>0.96787360629827279</c:v>
                </c:pt>
                <c:pt idx="10">
                  <c:v>0.97249139675234475</c:v>
                </c:pt>
                <c:pt idx="11">
                  <c:v>0.98083881354456193</c:v>
                </c:pt>
                <c:pt idx="12">
                  <c:v>0.9983610358628987</c:v>
                </c:pt>
                <c:pt idx="13">
                  <c:v>0.9992468742076388</c:v>
                </c:pt>
                <c:pt idx="14">
                  <c:v>0.99951966453989816</c:v>
                </c:pt>
                <c:pt idx="15">
                  <c:v>0.99975275378428585</c:v>
                </c:pt>
                <c:pt idx="16">
                  <c:v>0.99978914144976561</c:v>
                </c:pt>
                <c:pt idx="17">
                  <c:v>0.99979978071359576</c:v>
                </c:pt>
                <c:pt idx="18">
                  <c:v>0.99986824358402315</c:v>
                </c:pt>
                <c:pt idx="19">
                  <c:v>0.99996093499095307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4-431A-9846-94BEDA658970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0.1141381704879032</c:v>
                </c:pt>
                <c:pt idx="1">
                  <c:v>0.51072944761185013</c:v>
                </c:pt>
                <c:pt idx="2">
                  <c:v>0.62172188547119456</c:v>
                </c:pt>
                <c:pt idx="3">
                  <c:v>0.8076921817453887</c:v>
                </c:pt>
                <c:pt idx="4">
                  <c:v>0.86207885074443624</c:v>
                </c:pt>
                <c:pt idx="5">
                  <c:v>0.90330485438863917</c:v>
                </c:pt>
                <c:pt idx="6">
                  <c:v>0.92785956544756298</c:v>
                </c:pt>
                <c:pt idx="7">
                  <c:v>0.95028647929921439</c:v>
                </c:pt>
                <c:pt idx="8">
                  <c:v>0.96602965533931884</c:v>
                </c:pt>
                <c:pt idx="9">
                  <c:v>0.96907039792286409</c:v>
                </c:pt>
                <c:pt idx="10">
                  <c:v>0.97295432125462922</c:v>
                </c:pt>
                <c:pt idx="11">
                  <c:v>0.98691873713356848</c:v>
                </c:pt>
                <c:pt idx="12">
                  <c:v>0.99777537920042669</c:v>
                </c:pt>
                <c:pt idx="13">
                  <c:v>0.999102921398202</c:v>
                </c:pt>
                <c:pt idx="14">
                  <c:v>0.99917494873859303</c:v>
                </c:pt>
                <c:pt idx="15">
                  <c:v>0.99956836267373328</c:v>
                </c:pt>
                <c:pt idx="16">
                  <c:v>0.99956836267373328</c:v>
                </c:pt>
                <c:pt idx="17">
                  <c:v>0.99963999782714974</c:v>
                </c:pt>
                <c:pt idx="18">
                  <c:v>0.99971371711476154</c:v>
                </c:pt>
                <c:pt idx="19">
                  <c:v>0.99992345984096842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4-431A-9846-94BEDA658970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8.8220591241989652E-2</c:v>
                </c:pt>
                <c:pt idx="1">
                  <c:v>0.52805571091485037</c:v>
                </c:pt>
                <c:pt idx="2">
                  <c:v>0.71250730714789801</c:v>
                </c:pt>
                <c:pt idx="3">
                  <c:v>0.80873310057434489</c:v>
                </c:pt>
                <c:pt idx="4">
                  <c:v>0.85856182216618004</c:v>
                </c:pt>
                <c:pt idx="5">
                  <c:v>0.88413572042339761</c:v>
                </c:pt>
                <c:pt idx="6">
                  <c:v>0.90186210267808908</c:v>
                </c:pt>
                <c:pt idx="7">
                  <c:v>0.94126030246826953</c:v>
                </c:pt>
                <c:pt idx="8">
                  <c:v>0.95676730347482819</c:v>
                </c:pt>
                <c:pt idx="9">
                  <c:v>0.97180760336017258</c:v>
                </c:pt>
                <c:pt idx="10">
                  <c:v>0.97672424618926978</c:v>
                </c:pt>
                <c:pt idx="11">
                  <c:v>0.98276873342174564</c:v>
                </c:pt>
                <c:pt idx="12">
                  <c:v>0.99745024078239941</c:v>
                </c:pt>
                <c:pt idx="13">
                  <c:v>0.99813471033077605</c:v>
                </c:pt>
                <c:pt idx="14">
                  <c:v>0.99898315985130481</c:v>
                </c:pt>
                <c:pt idx="15">
                  <c:v>0.99966314868418227</c:v>
                </c:pt>
                <c:pt idx="16">
                  <c:v>0.99978907458908217</c:v>
                </c:pt>
                <c:pt idx="17">
                  <c:v>0.99982867787967589</c:v>
                </c:pt>
                <c:pt idx="18">
                  <c:v>0.9999041139767294</c:v>
                </c:pt>
                <c:pt idx="19">
                  <c:v>0.99999029451012633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C4-431A-9846-94BEDA658970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0.1055043169687417</c:v>
                </c:pt>
                <c:pt idx="1">
                  <c:v>0.54108595769893508</c:v>
                </c:pt>
                <c:pt idx="2">
                  <c:v>0.69516946762341314</c:v>
                </c:pt>
                <c:pt idx="3">
                  <c:v>0.79721884441108293</c:v>
                </c:pt>
                <c:pt idx="4">
                  <c:v>0.84764188314867428</c:v>
                </c:pt>
                <c:pt idx="5">
                  <c:v>0.87740261027771382</c:v>
                </c:pt>
                <c:pt idx="6">
                  <c:v>0.8953791088552544</c:v>
                </c:pt>
                <c:pt idx="7">
                  <c:v>0.94115682697627845</c:v>
                </c:pt>
                <c:pt idx="8">
                  <c:v>0.95520460045839084</c:v>
                </c:pt>
                <c:pt idx="9">
                  <c:v>0.97197617778407619</c:v>
                </c:pt>
                <c:pt idx="10">
                  <c:v>0.97644555525123966</c:v>
                </c:pt>
                <c:pt idx="11">
                  <c:v>0.98276873342174564</c:v>
                </c:pt>
                <c:pt idx="12">
                  <c:v>0.99745024078239941</c:v>
                </c:pt>
                <c:pt idx="13">
                  <c:v>0.99813471033077605</c:v>
                </c:pt>
                <c:pt idx="14">
                  <c:v>0.99898315985130481</c:v>
                </c:pt>
                <c:pt idx="15">
                  <c:v>0.99966314868418227</c:v>
                </c:pt>
                <c:pt idx="16">
                  <c:v>0.99978907458908217</c:v>
                </c:pt>
                <c:pt idx="17">
                  <c:v>0.99982867787967589</c:v>
                </c:pt>
                <c:pt idx="18">
                  <c:v>0.9999041139767294</c:v>
                </c:pt>
                <c:pt idx="19">
                  <c:v>0.99999029451012633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C4-431A-9846-94BEDA658970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9.3155417069355137E-2</c:v>
                </c:pt>
                <c:pt idx="1">
                  <c:v>0.54487628518724851</c:v>
                </c:pt>
                <c:pt idx="2">
                  <c:v>0.68072665717059144</c:v>
                </c:pt>
                <c:pt idx="3">
                  <c:v>0.80541287578084275</c:v>
                </c:pt>
                <c:pt idx="4">
                  <c:v>0.84749258549810902</c:v>
                </c:pt>
                <c:pt idx="5">
                  <c:v>0.87450921279274485</c:v>
                </c:pt>
                <c:pt idx="6">
                  <c:v>0.89199392100346153</c:v>
                </c:pt>
                <c:pt idx="7">
                  <c:v>0.94930846839174943</c:v>
                </c:pt>
                <c:pt idx="8">
                  <c:v>0.9620169946283631</c:v>
                </c:pt>
                <c:pt idx="9">
                  <c:v>0.96704560270754969</c:v>
                </c:pt>
                <c:pt idx="10">
                  <c:v>0.97181074999219275</c:v>
                </c:pt>
                <c:pt idx="11">
                  <c:v>0.98097688588854692</c:v>
                </c:pt>
                <c:pt idx="12">
                  <c:v>0.99839489027527861</c:v>
                </c:pt>
                <c:pt idx="13">
                  <c:v>0.99926456715916401</c:v>
                </c:pt>
                <c:pt idx="14">
                  <c:v>0.99953671696707458</c:v>
                </c:pt>
                <c:pt idx="15">
                  <c:v>0.99978218677479402</c:v>
                </c:pt>
                <c:pt idx="16">
                  <c:v>0.99981462046076397</c:v>
                </c:pt>
                <c:pt idx="17">
                  <c:v>0.99982867787967589</c:v>
                </c:pt>
                <c:pt idx="18">
                  <c:v>0.9999041139767294</c:v>
                </c:pt>
                <c:pt idx="19">
                  <c:v>0.99999029451012633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C4-431A-9846-94BEDA658970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6.0979093518045938E-2</c:v>
                </c:pt>
                <c:pt idx="1">
                  <c:v>0.50253262357570516</c:v>
                </c:pt>
                <c:pt idx="2">
                  <c:v>0.62613097754724145</c:v>
                </c:pt>
                <c:pt idx="3">
                  <c:v>0.80719512767212509</c:v>
                </c:pt>
                <c:pt idx="4">
                  <c:v>0.86035947187469364</c:v>
                </c:pt>
                <c:pt idx="5">
                  <c:v>0.90136909363888429</c:v>
                </c:pt>
                <c:pt idx="6">
                  <c:v>0.92612369045140841</c:v>
                </c:pt>
                <c:pt idx="7">
                  <c:v>0.94838373737696569</c:v>
                </c:pt>
                <c:pt idx="8">
                  <c:v>0.96497501721158463</c:v>
                </c:pt>
                <c:pt idx="9">
                  <c:v>0.96797228309544603</c:v>
                </c:pt>
                <c:pt idx="10">
                  <c:v>0.97198162868958848</c:v>
                </c:pt>
                <c:pt idx="11">
                  <c:v>0.98845188348726321</c:v>
                </c:pt>
                <c:pt idx="12">
                  <c:v>0.99781026403218431</c:v>
                </c:pt>
                <c:pt idx="13">
                  <c:v>0.99912548302814963</c:v>
                </c:pt>
                <c:pt idx="14">
                  <c:v>0.99919775460295956</c:v>
                </c:pt>
                <c:pt idx="15">
                  <c:v>0.99961277611500032</c:v>
                </c:pt>
                <c:pt idx="16">
                  <c:v>0.99961277611500032</c:v>
                </c:pt>
                <c:pt idx="17">
                  <c:v>0.99968854196302692</c:v>
                </c:pt>
                <c:pt idx="18">
                  <c:v>0.99977682231499887</c:v>
                </c:pt>
                <c:pt idx="19">
                  <c:v>0.99996543451086539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C4-431A-9846-94BEDA658970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0.12708798839075661</c:v>
                </c:pt>
                <c:pt idx="1">
                  <c:v>0.52743844571608733</c:v>
                </c:pt>
                <c:pt idx="2">
                  <c:v>0.64596339919303847</c:v>
                </c:pt>
                <c:pt idx="3">
                  <c:v>0.80397395219408074</c:v>
                </c:pt>
                <c:pt idx="4">
                  <c:v>0.85213599681309371</c:v>
                </c:pt>
                <c:pt idx="5">
                  <c:v>0.88568493636287104</c:v>
                </c:pt>
                <c:pt idx="6">
                  <c:v>0.90623632184063008</c:v>
                </c:pt>
                <c:pt idx="7">
                  <c:v>0.9510017665988223</c:v>
                </c:pt>
                <c:pt idx="8">
                  <c:v>0.96455825596474742</c:v>
                </c:pt>
                <c:pt idx="9">
                  <c:v>0.9684716323760304</c:v>
                </c:pt>
                <c:pt idx="10">
                  <c:v>0.9727228039263669</c:v>
                </c:pt>
                <c:pt idx="11">
                  <c:v>0.98386938254805911</c:v>
                </c:pt>
                <c:pt idx="12">
                  <c:v>0.99806812161726244</c:v>
                </c:pt>
                <c:pt idx="13">
                  <c:v>0.99917489261803938</c:v>
                </c:pt>
                <c:pt idx="14">
                  <c:v>0.99934727691259728</c:v>
                </c:pt>
                <c:pt idx="15">
                  <c:v>0.99966054972610296</c:v>
                </c:pt>
                <c:pt idx="16">
                  <c:v>0.99967873987201661</c:v>
                </c:pt>
                <c:pt idx="17">
                  <c:v>0.99971988288594171</c:v>
                </c:pt>
                <c:pt idx="18">
                  <c:v>0.99979097437853681</c:v>
                </c:pt>
                <c:pt idx="19">
                  <c:v>0.99994219706484377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C4-431A-9846-94BEDA658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4.5119835423134411</c:v>
                </c:pt>
                <c:pt idx="1">
                  <c:v>1.320740408109996</c:v>
                </c:pt>
                <c:pt idx="2">
                  <c:v>1.1346995756674569</c:v>
                </c:pt>
                <c:pt idx="3">
                  <c:v>1.0625122193750709</c:v>
                </c:pt>
                <c:pt idx="4">
                  <c:v>1.029945752254344</c:v>
                </c:pt>
                <c:pt idx="5">
                  <c:v>1.019745838194223</c:v>
                </c:pt>
                <c:pt idx="6">
                  <c:v>1.046604214344504</c:v>
                </c:pt>
                <c:pt idx="7">
                  <c:v>1.015397989403559</c:v>
                </c:pt>
                <c:pt idx="8">
                  <c:v>1.014846145145794</c:v>
                </c:pt>
                <c:pt idx="9">
                  <c:v>1.005009793338532</c:v>
                </c:pt>
                <c:pt idx="10">
                  <c:v>1.005896121821575</c:v>
                </c:pt>
                <c:pt idx="11">
                  <c:v>1.015068115342926</c:v>
                </c:pt>
                <c:pt idx="12">
                  <c:v>1.0006750384445009</c:v>
                </c:pt>
                <c:pt idx="13">
                  <c:v>1.0009277412991091</c:v>
                </c:pt>
                <c:pt idx="14">
                  <c:v>1.000710626514056</c:v>
                </c:pt>
                <c:pt idx="15">
                  <c:v>1.0001395513467379</c:v>
                </c:pt>
                <c:pt idx="16">
                  <c:v>1.000038951365714</c:v>
                </c:pt>
                <c:pt idx="17">
                  <c:v>1.000068476580759</c:v>
                </c:pt>
                <c:pt idx="18">
                  <c:v>1.000092703621227</c:v>
                </c:pt>
                <c:pt idx="19">
                  <c:v>1.00010296565913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7-4AAF-980D-2BE01DBB57A4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3.890277645610142</c:v>
                </c:pt>
                <c:pt idx="1">
                  <c:v>1.2657554676525049</c:v>
                </c:pt>
                <c:pt idx="2">
                  <c:v>1.1475696812052689</c:v>
                </c:pt>
                <c:pt idx="3">
                  <c:v>1.064561120008805</c:v>
                </c:pt>
                <c:pt idx="4">
                  <c:v>1.0347834891889121</c:v>
                </c:pt>
                <c:pt idx="5">
                  <c:v>1.020026306899394</c:v>
                </c:pt>
                <c:pt idx="6">
                  <c:v>1.0559672127812489</c:v>
                </c:pt>
                <c:pt idx="7">
                  <c:v>1.014122805202581</c:v>
                </c:pt>
                <c:pt idx="8">
                  <c:v>1.0166571484997591</c:v>
                </c:pt>
                <c:pt idx="9">
                  <c:v>1.0045160227528971</c:v>
                </c:pt>
                <c:pt idx="10">
                  <c:v>1.0061646161047819</c:v>
                </c:pt>
                <c:pt idx="11">
                  <c:v>1.015068115342926</c:v>
                </c:pt>
                <c:pt idx="12">
                  <c:v>1.0006750384445009</c:v>
                </c:pt>
                <c:pt idx="13">
                  <c:v>1.0009277412991091</c:v>
                </c:pt>
                <c:pt idx="14">
                  <c:v>1.000710626514056</c:v>
                </c:pt>
                <c:pt idx="15">
                  <c:v>1.0001395513467379</c:v>
                </c:pt>
                <c:pt idx="16">
                  <c:v>1.000038951365714</c:v>
                </c:pt>
                <c:pt idx="17">
                  <c:v>1.000068476580759</c:v>
                </c:pt>
                <c:pt idx="18">
                  <c:v>1.000092703621227</c:v>
                </c:pt>
                <c:pt idx="19">
                  <c:v>1.00010296565913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7-4AAF-980D-2BE01DBB57A4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3.803757908902186</c:v>
                </c:pt>
                <c:pt idx="1">
                  <c:v>1.232714965715306</c:v>
                </c:pt>
                <c:pt idx="2">
                  <c:v>1.1906026844599491</c:v>
                </c:pt>
                <c:pt idx="3">
                  <c:v>1.0526435317367651</c:v>
                </c:pt>
                <c:pt idx="4">
                  <c:v>1.031242586234872</c:v>
                </c:pt>
                <c:pt idx="5">
                  <c:v>1.0194059425912729</c:v>
                </c:pt>
                <c:pt idx="6">
                  <c:v>1.0746616109597029</c:v>
                </c:pt>
                <c:pt idx="7">
                  <c:v>1.011950177453947</c:v>
                </c:pt>
                <c:pt idx="8">
                  <c:v>1.0049655459126341</c:v>
                </c:pt>
                <c:pt idx="9">
                  <c:v>1.004771067651832</c:v>
                </c:pt>
                <c:pt idx="10">
                  <c:v>1.0085835379316399</c:v>
                </c:pt>
                <c:pt idx="11">
                  <c:v>1.0178645278677489</c:v>
                </c:pt>
                <c:pt idx="12">
                  <c:v>1.000887292585467</c:v>
                </c:pt>
                <c:pt idx="13">
                  <c:v>1.0002729959325369</c:v>
                </c:pt>
                <c:pt idx="14">
                  <c:v>1.0002332012592221</c:v>
                </c:pt>
                <c:pt idx="15">
                  <c:v>1.000036396664417</c:v>
                </c:pt>
                <c:pt idx="16">
                  <c:v>1.000010641507683</c:v>
                </c:pt>
                <c:pt idx="17">
                  <c:v>1.000068476580759</c:v>
                </c:pt>
                <c:pt idx="18">
                  <c:v>1.000092703621227</c:v>
                </c:pt>
                <c:pt idx="19">
                  <c:v>1.00010296565913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B7-4AAF-980D-2BE01DBB57A4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4.4746594888340114</c:v>
                </c:pt>
                <c:pt idx="1">
                  <c:v>1.217321398596342</c:v>
                </c:pt>
                <c:pt idx="2">
                  <c:v>1.2991213605634131</c:v>
                </c:pt>
                <c:pt idx="3">
                  <c:v>1.067335886403556</c:v>
                </c:pt>
                <c:pt idx="4">
                  <c:v>1.047821615863332</c:v>
                </c:pt>
                <c:pt idx="5">
                  <c:v>1.0271831939567539</c:v>
                </c:pt>
                <c:pt idx="6">
                  <c:v>1.024170590773436</c:v>
                </c:pt>
                <c:pt idx="7">
                  <c:v>1.0165667684251529</c:v>
                </c:pt>
                <c:pt idx="8">
                  <c:v>1.0031476700189681</c:v>
                </c:pt>
                <c:pt idx="9">
                  <c:v>1.0040078856397741</c:v>
                </c:pt>
                <c:pt idx="10">
                  <c:v>1.0143525914566389</c:v>
                </c:pt>
                <c:pt idx="11">
                  <c:v>1.0110005430623299</c:v>
                </c:pt>
                <c:pt idx="12">
                  <c:v>1.001330502060332</c:v>
                </c:pt>
                <c:pt idx="13">
                  <c:v>1.000072092012593</c:v>
                </c:pt>
                <c:pt idx="14">
                  <c:v>1.000393738789825</c:v>
                </c:pt>
                <c:pt idx="15">
                  <c:v>1</c:v>
                </c:pt>
                <c:pt idx="16">
                  <c:v>1.0000716660871749</c:v>
                </c:pt>
                <c:pt idx="17">
                  <c:v>1.000073745836273</c:v>
                </c:pt>
                <c:pt idx="18">
                  <c:v>1.0002098027891551</c:v>
                </c:pt>
                <c:pt idx="19">
                  <c:v>1.0001404475366369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B7-4AAF-980D-2BE01DBB57A4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5.9856287912012531</c:v>
                </c:pt>
                <c:pt idx="1">
                  <c:v>1.3493032883092719</c:v>
                </c:pt>
                <c:pt idx="2">
                  <c:v>1.135052360110705</c:v>
                </c:pt>
                <c:pt idx="3">
                  <c:v>1.061613307970761</c:v>
                </c:pt>
                <c:pt idx="4">
                  <c:v>1.029786903629949</c:v>
                </c:pt>
                <c:pt idx="5">
                  <c:v>1.020049390433182</c:v>
                </c:pt>
                <c:pt idx="6">
                  <c:v>1.043685392337905</c:v>
                </c:pt>
                <c:pt idx="7">
                  <c:v>1.0164747211434439</c:v>
                </c:pt>
                <c:pt idx="8">
                  <c:v>1.0157199141637889</c:v>
                </c:pt>
                <c:pt idx="9">
                  <c:v>1.005059275943198</c:v>
                </c:pt>
                <c:pt idx="10">
                  <c:v>1.006188529931614</c:v>
                </c:pt>
                <c:pt idx="11">
                  <c:v>1.0149389239414821</c:v>
                </c:pt>
                <c:pt idx="12">
                  <c:v>1.000686219242215</c:v>
                </c:pt>
                <c:pt idx="13">
                  <c:v>1.0008500350821861</c:v>
                </c:pt>
                <c:pt idx="14">
                  <c:v>1.0006806809766231</c:v>
                </c:pt>
                <c:pt idx="15">
                  <c:v>1.0001259683374999</c:v>
                </c:pt>
                <c:pt idx="16">
                  <c:v>1.000039611645696</c:v>
                </c:pt>
                <c:pt idx="17">
                  <c:v>1.0000754490231401</c:v>
                </c:pt>
                <c:pt idx="18">
                  <c:v>1.000086188797698</c:v>
                </c:pt>
                <c:pt idx="19">
                  <c:v>1.0000745881387409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B7-4AAF-980D-2BE01DBB57A4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5.1285669937017406</c:v>
                </c:pt>
                <c:pt idx="1">
                  <c:v>1.2847671571070629</c:v>
                </c:pt>
                <c:pt idx="2">
                  <c:v>1.1467978407287469</c:v>
                </c:pt>
                <c:pt idx="3">
                  <c:v>1.063248678943157</c:v>
                </c:pt>
                <c:pt idx="4">
                  <c:v>1.035110024316507</c:v>
                </c:pt>
                <c:pt idx="5">
                  <c:v>1.020488312169314</c:v>
                </c:pt>
                <c:pt idx="6">
                  <c:v>1.051126631912991</c:v>
                </c:pt>
                <c:pt idx="7">
                  <c:v>1.01492607085181</c:v>
                </c:pt>
                <c:pt idx="8">
                  <c:v>1.0175580994036639</c:v>
                </c:pt>
                <c:pt idx="9">
                  <c:v>1.0045982376619069</c:v>
                </c:pt>
                <c:pt idx="10">
                  <c:v>1.006475709922074</c:v>
                </c:pt>
                <c:pt idx="11">
                  <c:v>1.0149389239414821</c:v>
                </c:pt>
                <c:pt idx="12">
                  <c:v>1.000686219242215</c:v>
                </c:pt>
                <c:pt idx="13">
                  <c:v>1.0008500350821861</c:v>
                </c:pt>
                <c:pt idx="14">
                  <c:v>1.0006806809766231</c:v>
                </c:pt>
                <c:pt idx="15">
                  <c:v>1.0001259683374999</c:v>
                </c:pt>
                <c:pt idx="16">
                  <c:v>1.000039611645696</c:v>
                </c:pt>
                <c:pt idx="17">
                  <c:v>1.0000754490231401</c:v>
                </c:pt>
                <c:pt idx="18">
                  <c:v>1.000086188797698</c:v>
                </c:pt>
                <c:pt idx="19">
                  <c:v>1.0000745881387409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B7-4AAF-980D-2BE01DBB57A4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5.8491100392109523</c:v>
                </c:pt>
                <c:pt idx="1">
                  <c:v>1.249323333895249</c:v>
                </c:pt>
                <c:pt idx="2">
                  <c:v>1.1831663521574189</c:v>
                </c:pt>
                <c:pt idx="3">
                  <c:v>1.0522461348491241</c:v>
                </c:pt>
                <c:pt idx="4">
                  <c:v>1.0318783051992799</c:v>
                </c:pt>
                <c:pt idx="5">
                  <c:v>1.01999373815043</c:v>
                </c:pt>
                <c:pt idx="6">
                  <c:v>1.064254414787728</c:v>
                </c:pt>
                <c:pt idx="7">
                  <c:v>1.0133871409133679</c:v>
                </c:pt>
                <c:pt idx="8">
                  <c:v>1.0052271509830539</c:v>
                </c:pt>
                <c:pt idx="9">
                  <c:v>1.0049275311022581</c:v>
                </c:pt>
                <c:pt idx="10">
                  <c:v>1.0094320173927149</c:v>
                </c:pt>
                <c:pt idx="11">
                  <c:v>1.017755774511399</c:v>
                </c:pt>
                <c:pt idx="12">
                  <c:v>1.000871075054927</c:v>
                </c:pt>
                <c:pt idx="13">
                  <c:v>1.000272350103121</c:v>
                </c:pt>
                <c:pt idx="14">
                  <c:v>1.000245583582426</c:v>
                </c:pt>
                <c:pt idx="15">
                  <c:v>1.0000324407519949</c:v>
                </c:pt>
                <c:pt idx="16">
                  <c:v>1.0000140600253531</c:v>
                </c:pt>
                <c:pt idx="17">
                  <c:v>1.0000754490231401</c:v>
                </c:pt>
                <c:pt idx="18">
                  <c:v>1.000086188797698</c:v>
                </c:pt>
                <c:pt idx="19">
                  <c:v>1.0000745881387409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B7-4AAF-980D-2BE01DBB57A4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8.2410641841861327</c:v>
                </c:pt>
                <c:pt idx="1">
                  <c:v>1.245950905817991</c:v>
                </c:pt>
                <c:pt idx="2">
                  <c:v>1.289179351633696</c:v>
                </c:pt>
                <c:pt idx="3">
                  <c:v>1.0658630638119551</c:v>
                </c:pt>
                <c:pt idx="4">
                  <c:v>1.0476656828974431</c:v>
                </c:pt>
                <c:pt idx="5">
                  <c:v>1.0274633299357849</c:v>
                </c:pt>
                <c:pt idx="6">
                  <c:v>1.0240357169944621</c:v>
                </c:pt>
                <c:pt idx="7">
                  <c:v>1.0174942685969151</c:v>
                </c:pt>
                <c:pt idx="8">
                  <c:v>1.003106055421541</c:v>
                </c:pt>
                <c:pt idx="9">
                  <c:v>1.0041420045430649</c:v>
                </c:pt>
                <c:pt idx="10">
                  <c:v>1.0169450268518749</c:v>
                </c:pt>
                <c:pt idx="11">
                  <c:v>1.009467714818757</c:v>
                </c:pt>
                <c:pt idx="12">
                  <c:v>1.0013181052985469</c:v>
                </c:pt>
                <c:pt idx="13">
                  <c:v>1.0000723348328491</c:v>
                </c:pt>
                <c:pt idx="14">
                  <c:v>1.00041535472846</c:v>
                </c:pt>
                <c:pt idx="15">
                  <c:v>1</c:v>
                </c:pt>
                <c:pt idx="16">
                  <c:v>1.000075795197737</c:v>
                </c:pt>
                <c:pt idx="17">
                  <c:v>1.000088307856164</c:v>
                </c:pt>
                <c:pt idx="18">
                  <c:v>1.0001886542992959</c:v>
                </c:pt>
                <c:pt idx="19">
                  <c:v>1.000099450851655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B7-4AAF-980D-2BE01DBB57A4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4.1392086988680994</c:v>
                </c:pt>
                <c:pt idx="1">
                  <c:v>1.2250181821558239</c:v>
                </c:pt>
                <c:pt idx="2">
                  <c:v>1.2448620225116811</c:v>
                </c:pt>
                <c:pt idx="3">
                  <c:v>1.05998970907016</c:v>
                </c:pt>
                <c:pt idx="4">
                  <c:v>1.0395321010491021</c:v>
                </c:pt>
                <c:pt idx="5">
                  <c:v>1.023294568274014</c:v>
                </c:pt>
                <c:pt idx="6">
                  <c:v>1.0494161008665699</c:v>
                </c:pt>
                <c:pt idx="7">
                  <c:v>1.0142584729395501</c:v>
                </c:pt>
                <c:pt idx="8">
                  <c:v>1.0040566079658011</c:v>
                </c:pt>
                <c:pt idx="9">
                  <c:v>1.004389476645803</c:v>
                </c:pt>
                <c:pt idx="10">
                  <c:v>1.011468064694139</c:v>
                </c:pt>
                <c:pt idx="11">
                  <c:v>1.0144325354650401</c:v>
                </c:pt>
                <c:pt idx="12">
                  <c:v>1.001108897322899</c:v>
                </c:pt>
                <c:pt idx="13">
                  <c:v>1.0001725439725651</c:v>
                </c:pt>
                <c:pt idx="14">
                  <c:v>1.000313470024524</c:v>
                </c:pt>
                <c:pt idx="15">
                  <c:v>1.000018198332209</c:v>
                </c:pt>
                <c:pt idx="16">
                  <c:v>1.000041153797429</c:v>
                </c:pt>
                <c:pt idx="17">
                  <c:v>1.0000711112085161</c:v>
                </c:pt>
                <c:pt idx="18">
                  <c:v>1.000151253205191</c:v>
                </c:pt>
                <c:pt idx="19">
                  <c:v>1.000121706597884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B7-4AAF-980D-2BE01DBB5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0.12134355195520874</v>
      </c>
      <c r="C7" s="4">
        <f t="shared" ref="C7:C29" si="1">+F7/F8</f>
        <v>0.17096618003358685</v>
      </c>
      <c r="D7" s="4">
        <f t="shared" ref="D7:D29" si="2">+G7/G8</f>
        <v>0.19498624103537579</v>
      </c>
      <c r="E7" s="5">
        <v>6.0979093518045938E-2</v>
      </c>
      <c r="F7" s="5">
        <v>9.3155417069355137E-2</v>
      </c>
      <c r="G7" s="5">
        <v>0.1055043169687417</v>
      </c>
      <c r="H7" s="4">
        <f t="shared" ref="H7:H29" si="3">+I7/I8</f>
        <v>0.24095321344695125</v>
      </c>
      <c r="I7" s="5">
        <v>0.12708798839075661</v>
      </c>
      <c r="J7" s="5">
        <f t="shared" ref="J7:J30" si="4">I7</f>
        <v>0.12708798839075661</v>
      </c>
    </row>
    <row r="8" spans="1:10" ht="15.5" customHeight="1" x14ac:dyDescent="0.35">
      <c r="A8" s="3">
        <f t="shared" ref="A8:A29" si="5">1+A7</f>
        <v>1</v>
      </c>
      <c r="B8" s="4">
        <f t="shared" si="0"/>
        <v>0.80259984188019062</v>
      </c>
      <c r="C8" s="4">
        <f t="shared" si="1"/>
        <v>0.800433300867049</v>
      </c>
      <c r="D8" s="4">
        <f t="shared" si="2"/>
        <v>0.77835115450158388</v>
      </c>
      <c r="E8" s="5">
        <v>0.50253262357570516</v>
      </c>
      <c r="F8" s="5">
        <v>0.54487628518724851</v>
      </c>
      <c r="G8" s="5">
        <v>0.54108595769893508</v>
      </c>
      <c r="H8" s="4">
        <f t="shared" si="3"/>
        <v>0.81651444396847106</v>
      </c>
      <c r="I8" s="5">
        <v>0.52743844571608733</v>
      </c>
      <c r="J8" s="5">
        <f t="shared" si="4"/>
        <v>0.52743844571608733</v>
      </c>
    </row>
    <row r="9" spans="1:10" ht="15.5" customHeight="1" x14ac:dyDescent="0.35">
      <c r="A9" s="3">
        <f t="shared" si="5"/>
        <v>2</v>
      </c>
      <c r="B9" s="4">
        <f t="shared" si="0"/>
        <v>0.77568726083982242</v>
      </c>
      <c r="C9" s="4">
        <f t="shared" si="1"/>
        <v>0.84518968797293093</v>
      </c>
      <c r="D9" s="4">
        <f t="shared" si="2"/>
        <v>0.87199327072724286</v>
      </c>
      <c r="E9" s="5">
        <v>0.62613097754724145</v>
      </c>
      <c r="F9" s="5">
        <v>0.68072665717059144</v>
      </c>
      <c r="G9" s="5">
        <v>0.69516946762341314</v>
      </c>
      <c r="H9" s="4">
        <f t="shared" si="3"/>
        <v>0.80346309408429906</v>
      </c>
      <c r="I9" s="5">
        <v>0.64596339919303847</v>
      </c>
      <c r="J9" s="5">
        <f t="shared" si="4"/>
        <v>0.64596339919303847</v>
      </c>
    </row>
    <row r="10" spans="1:10" ht="15.5" customHeight="1" x14ac:dyDescent="0.35">
      <c r="A10" s="3">
        <f t="shared" si="5"/>
        <v>3</v>
      </c>
      <c r="B10" s="4">
        <f t="shared" si="0"/>
        <v>0.9382068240770044</v>
      </c>
      <c r="C10" s="4">
        <f t="shared" si="1"/>
        <v>0.95034799072308795</v>
      </c>
      <c r="D10" s="4">
        <f t="shared" si="2"/>
        <v>0.94051374791640951</v>
      </c>
      <c r="E10" s="5">
        <v>0.80719512767212509</v>
      </c>
      <c r="F10" s="5">
        <v>0.80541287578084275</v>
      </c>
      <c r="G10" s="5">
        <v>0.79721884441108293</v>
      </c>
      <c r="H10" s="4">
        <f t="shared" si="3"/>
        <v>0.9434808002488636</v>
      </c>
      <c r="I10" s="5">
        <v>0.80397395219408074</v>
      </c>
      <c r="J10" s="5">
        <f t="shared" si="4"/>
        <v>0.80397395219408074</v>
      </c>
    </row>
    <row r="11" spans="1:10" ht="15.5" customHeight="1" x14ac:dyDescent="0.35">
      <c r="A11" s="3">
        <f t="shared" si="5"/>
        <v>4</v>
      </c>
      <c r="B11" s="4">
        <f t="shared" si="0"/>
        <v>0.95450296437541227</v>
      </c>
      <c r="C11" s="4">
        <f t="shared" si="1"/>
        <v>0.96910652638139938</v>
      </c>
      <c r="D11" s="4">
        <f t="shared" si="2"/>
        <v>0.96608087691963929</v>
      </c>
      <c r="E11" s="5">
        <v>0.86035947187469364</v>
      </c>
      <c r="F11" s="5">
        <v>0.84749258549810902</v>
      </c>
      <c r="G11" s="5">
        <v>0.84764188314867428</v>
      </c>
      <c r="H11" s="4">
        <f t="shared" si="3"/>
        <v>0.96212090984910681</v>
      </c>
      <c r="I11" s="5">
        <v>0.85213599681309371</v>
      </c>
      <c r="J11" s="5">
        <f t="shared" si="4"/>
        <v>0.85213599681309371</v>
      </c>
    </row>
    <row r="12" spans="1:10" ht="15.5" customHeight="1" x14ac:dyDescent="0.35">
      <c r="A12" s="3">
        <f t="shared" si="5"/>
        <v>5</v>
      </c>
      <c r="B12" s="4">
        <f t="shared" si="0"/>
        <v>0.97327074442890205</v>
      </c>
      <c r="C12" s="4">
        <f t="shared" si="1"/>
        <v>0.9803981755940141</v>
      </c>
      <c r="D12" s="4">
        <f t="shared" si="2"/>
        <v>0.97992303103818945</v>
      </c>
      <c r="E12" s="5">
        <v>0.90136909363888429</v>
      </c>
      <c r="F12" s="5">
        <v>0.87450921279274485</v>
      </c>
      <c r="G12" s="5">
        <v>0.87740261027771382</v>
      </c>
      <c r="H12" s="4">
        <f t="shared" si="3"/>
        <v>0.97732226684975754</v>
      </c>
      <c r="I12" s="5">
        <v>0.88568493636287104</v>
      </c>
      <c r="J12" s="5">
        <f t="shared" si="4"/>
        <v>0.88568493636287104</v>
      </c>
    </row>
    <row r="13" spans="1:10" ht="15.5" customHeight="1" x14ac:dyDescent="0.35">
      <c r="A13" s="3">
        <f t="shared" si="5"/>
        <v>6</v>
      </c>
      <c r="B13" s="4">
        <f t="shared" si="0"/>
        <v>0.97652843880777207</v>
      </c>
      <c r="C13" s="4">
        <f t="shared" si="1"/>
        <v>0.93962494879521496</v>
      </c>
      <c r="D13" s="4">
        <f t="shared" si="2"/>
        <v>0.95136015931787121</v>
      </c>
      <c r="E13" s="5">
        <v>0.92612369045140841</v>
      </c>
      <c r="F13" s="5">
        <v>0.89199392100346153</v>
      </c>
      <c r="G13" s="5">
        <v>0.8953791088552544</v>
      </c>
      <c r="H13" s="4">
        <f t="shared" si="3"/>
        <v>0.95292811608721606</v>
      </c>
      <c r="I13" s="5">
        <v>0.90623632184063008</v>
      </c>
      <c r="J13" s="5">
        <f t="shared" si="4"/>
        <v>0.90623632184063008</v>
      </c>
    </row>
    <row r="14" spans="1:10" ht="15.5" customHeight="1" x14ac:dyDescent="0.35">
      <c r="A14" s="3">
        <f t="shared" si="5"/>
        <v>7</v>
      </c>
      <c r="B14" s="4">
        <f t="shared" si="0"/>
        <v>0.98280651878163483</v>
      </c>
      <c r="C14" s="4">
        <f t="shared" si="1"/>
        <v>0.98678970713867364</v>
      </c>
      <c r="D14" s="4">
        <f t="shared" si="2"/>
        <v>0.98529344030025501</v>
      </c>
      <c r="E14" s="5">
        <v>0.94838373737696569</v>
      </c>
      <c r="F14" s="5">
        <v>0.94930846839174943</v>
      </c>
      <c r="G14" s="5">
        <v>0.94115682697627845</v>
      </c>
      <c r="H14" s="4">
        <f t="shared" si="3"/>
        <v>0.98594539077127485</v>
      </c>
      <c r="I14" s="5">
        <v>0.9510017665988223</v>
      </c>
      <c r="J14" s="5">
        <f t="shared" si="4"/>
        <v>0.9510017665988223</v>
      </c>
    </row>
    <row r="15" spans="1:10" ht="15.5" customHeight="1" x14ac:dyDescent="0.35">
      <c r="A15" s="3">
        <f t="shared" si="5"/>
        <v>8</v>
      </c>
      <c r="B15" s="4">
        <f t="shared" si="0"/>
        <v>0.9969035622856095</v>
      </c>
      <c r="C15" s="4">
        <f t="shared" si="1"/>
        <v>0.99480003004500783</v>
      </c>
      <c r="D15" s="4">
        <f t="shared" si="2"/>
        <v>0.98274486792060955</v>
      </c>
      <c r="E15" s="5">
        <v>0.96497501721158463</v>
      </c>
      <c r="F15" s="5">
        <v>0.9620169946283631</v>
      </c>
      <c r="G15" s="5">
        <v>0.95520460045839084</v>
      </c>
      <c r="H15" s="4">
        <f t="shared" si="3"/>
        <v>0.99595922453435015</v>
      </c>
      <c r="I15" s="5">
        <v>0.96455825596474742</v>
      </c>
      <c r="J15" s="5">
        <f t="shared" si="4"/>
        <v>0.96455825596474742</v>
      </c>
    </row>
    <row r="16" spans="1:10" ht="15.5" customHeight="1" x14ac:dyDescent="0.35">
      <c r="A16" s="3">
        <f t="shared" si="5"/>
        <v>9</v>
      </c>
      <c r="B16" s="4">
        <f t="shared" si="0"/>
        <v>0.99587508089062571</v>
      </c>
      <c r="C16" s="4">
        <f t="shared" si="1"/>
        <v>0.9950966304039327</v>
      </c>
      <c r="D16" s="4">
        <f t="shared" si="2"/>
        <v>0.995422809348532</v>
      </c>
      <c r="E16" s="5">
        <v>0.96797228309544603</v>
      </c>
      <c r="F16" s="5">
        <v>0.96704560270754969</v>
      </c>
      <c r="G16" s="5">
        <v>0.97197617778407619</v>
      </c>
      <c r="H16" s="4">
        <f t="shared" si="3"/>
        <v>0.99562961664599947</v>
      </c>
      <c r="I16" s="5">
        <v>0.9684716323760304</v>
      </c>
      <c r="J16" s="5">
        <f t="shared" si="4"/>
        <v>0.9684716323760304</v>
      </c>
    </row>
    <row r="17" spans="1:10" ht="15.5" customHeight="1" x14ac:dyDescent="0.35">
      <c r="A17" s="3">
        <f t="shared" si="5"/>
        <v>10</v>
      </c>
      <c r="B17" s="4">
        <f t="shared" si="0"/>
        <v>0.98333732266302376</v>
      </c>
      <c r="C17" s="4">
        <f t="shared" si="1"/>
        <v>0.99065611429972511</v>
      </c>
      <c r="D17" s="4">
        <f t="shared" si="2"/>
        <v>0.99356595508641155</v>
      </c>
      <c r="E17" s="5">
        <v>0.97198162868958848</v>
      </c>
      <c r="F17" s="5">
        <v>0.97181074999219275</v>
      </c>
      <c r="G17" s="5">
        <v>0.97644555525123966</v>
      </c>
      <c r="H17" s="4">
        <f t="shared" si="3"/>
        <v>0.98867067232763717</v>
      </c>
      <c r="I17" s="5">
        <v>0.9727228039263669</v>
      </c>
      <c r="J17" s="5">
        <f t="shared" si="4"/>
        <v>0.9727228039263669</v>
      </c>
    </row>
    <row r="18" spans="1:10" ht="15.5" customHeight="1" x14ac:dyDescent="0.35">
      <c r="A18" s="3">
        <f t="shared" si="5"/>
        <v>11</v>
      </c>
      <c r="B18" s="4">
        <f t="shared" si="0"/>
        <v>0.99062108210121669</v>
      </c>
      <c r="C18" s="4">
        <f t="shared" si="1"/>
        <v>0.98255399285754641</v>
      </c>
      <c r="D18" s="4">
        <f t="shared" si="2"/>
        <v>0.98528096263815867</v>
      </c>
      <c r="E18" s="5">
        <v>0.98845188348726321</v>
      </c>
      <c r="F18" s="5">
        <v>0.98097688588854692</v>
      </c>
      <c r="G18" s="5">
        <v>0.98276873342174564</v>
      </c>
      <c r="H18" s="4">
        <f t="shared" si="3"/>
        <v>0.98577377759927265</v>
      </c>
      <c r="I18" s="5">
        <v>0.98386938254805911</v>
      </c>
      <c r="J18" s="5">
        <f t="shared" si="4"/>
        <v>0.98386938254805911</v>
      </c>
    </row>
    <row r="19" spans="1:10" ht="15.5" customHeight="1" x14ac:dyDescent="0.35">
      <c r="A19" s="3">
        <f t="shared" si="5"/>
        <v>12</v>
      </c>
      <c r="B19" s="4">
        <f t="shared" si="0"/>
        <v>0.99868362981596748</v>
      </c>
      <c r="C19" s="4">
        <f t="shared" si="1"/>
        <v>0.99912968305645233</v>
      </c>
      <c r="D19" s="4">
        <f t="shared" si="2"/>
        <v>0.9993142513317167</v>
      </c>
      <c r="E19" s="5">
        <v>0.99781026403218431</v>
      </c>
      <c r="F19" s="5">
        <v>0.99839489027527861</v>
      </c>
      <c r="G19" s="5">
        <v>0.99745024078239941</v>
      </c>
      <c r="H19" s="4">
        <f t="shared" si="3"/>
        <v>0.99889231504018583</v>
      </c>
      <c r="I19" s="5">
        <v>0.99806812161726244</v>
      </c>
      <c r="J19" s="5">
        <f t="shared" si="4"/>
        <v>0.99806812161726244</v>
      </c>
    </row>
    <row r="20" spans="1:10" ht="15.5" customHeight="1" x14ac:dyDescent="0.35">
      <c r="A20" s="3">
        <f t="shared" si="5"/>
        <v>13</v>
      </c>
      <c r="B20" s="4">
        <f t="shared" si="0"/>
        <v>0.99992767039910069</v>
      </c>
      <c r="C20" s="4">
        <f t="shared" si="1"/>
        <v>0.99972772405126209</v>
      </c>
      <c r="D20" s="4">
        <f t="shared" si="2"/>
        <v>0.99915068686377551</v>
      </c>
      <c r="E20" s="5">
        <v>0.99912548302814963</v>
      </c>
      <c r="F20" s="5">
        <v>0.99926456715916401</v>
      </c>
      <c r="G20" s="5">
        <v>0.99813471033077605</v>
      </c>
      <c r="H20" s="4">
        <f t="shared" si="3"/>
        <v>0.99982750311274127</v>
      </c>
      <c r="I20" s="5">
        <v>0.99917489261803938</v>
      </c>
      <c r="J20" s="5">
        <f t="shared" si="4"/>
        <v>0.99917489261803938</v>
      </c>
    </row>
    <row r="21" spans="1:10" ht="15.5" customHeight="1" x14ac:dyDescent="0.35">
      <c r="A21" s="3">
        <f t="shared" si="5"/>
        <v>14</v>
      </c>
      <c r="B21" s="4">
        <f t="shared" si="0"/>
        <v>0.99958481771946361</v>
      </c>
      <c r="C21" s="4">
        <f t="shared" si="1"/>
        <v>0.99975447671406181</v>
      </c>
      <c r="D21" s="4">
        <f t="shared" si="2"/>
        <v>0.99931978203480598</v>
      </c>
      <c r="E21" s="5">
        <v>0.99919775460295956</v>
      </c>
      <c r="F21" s="5">
        <v>0.99953671696707458</v>
      </c>
      <c r="G21" s="5">
        <v>0.99898315985130481</v>
      </c>
      <c r="H21" s="4">
        <f t="shared" si="3"/>
        <v>0.99968662080984239</v>
      </c>
      <c r="I21" s="5">
        <v>0.99934727691259728</v>
      </c>
      <c r="J21" s="5">
        <f t="shared" si="4"/>
        <v>0.99934727691259728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0.99996756030037348</v>
      </c>
      <c r="D22" s="4">
        <f t="shared" si="2"/>
        <v>0.99987404752852327</v>
      </c>
      <c r="E22" s="5">
        <v>0.99961277611500032</v>
      </c>
      <c r="F22" s="5">
        <v>0.99978218677479402</v>
      </c>
      <c r="G22" s="5">
        <v>0.99966314868418227</v>
      </c>
      <c r="H22" s="4">
        <f t="shared" si="3"/>
        <v>0.99998180400843983</v>
      </c>
      <c r="I22" s="5">
        <v>0.99966054972610296</v>
      </c>
      <c r="J22" s="5">
        <f t="shared" si="4"/>
        <v>0.99966054972610296</v>
      </c>
    </row>
    <row r="23" spans="1:10" ht="15.5" customHeight="1" x14ac:dyDescent="0.35">
      <c r="A23" s="3">
        <f t="shared" si="5"/>
        <v>16</v>
      </c>
      <c r="B23" s="4">
        <f t="shared" si="0"/>
        <v>0.99992421054673908</v>
      </c>
      <c r="C23" s="4">
        <f t="shared" si="1"/>
        <v>0.99998594017232856</v>
      </c>
      <c r="D23" s="4">
        <f t="shared" si="2"/>
        <v>0.99996038992332392</v>
      </c>
      <c r="E23" s="5">
        <v>0.99961277611500032</v>
      </c>
      <c r="F23" s="5">
        <v>0.99981462046076397</v>
      </c>
      <c r="G23" s="5">
        <v>0.99978907458908217</v>
      </c>
      <c r="H23" s="4">
        <f t="shared" si="3"/>
        <v>0.9999588454579833</v>
      </c>
      <c r="I23" s="5">
        <v>0.99967873987201661</v>
      </c>
      <c r="J23" s="5">
        <f t="shared" si="4"/>
        <v>0.99967873987201661</v>
      </c>
    </row>
    <row r="24" spans="1:10" ht="15.5" customHeight="1" x14ac:dyDescent="0.35">
      <c r="A24" s="3">
        <f t="shared" si="5"/>
        <v>17</v>
      </c>
      <c r="B24" s="4">
        <f t="shared" si="0"/>
        <v>0.99991169994142537</v>
      </c>
      <c r="C24" s="4">
        <f t="shared" si="1"/>
        <v>0.9999245566689855</v>
      </c>
      <c r="D24" s="4">
        <f t="shared" si="2"/>
        <v>0.9999245566689855</v>
      </c>
      <c r="E24" s="5">
        <v>0.99968854196302692</v>
      </c>
      <c r="F24" s="5">
        <v>0.99982867787967589</v>
      </c>
      <c r="G24" s="5">
        <v>0.99982867787967589</v>
      </c>
      <c r="H24" s="4">
        <f t="shared" si="3"/>
        <v>0.99992889364435478</v>
      </c>
      <c r="I24" s="5">
        <v>0.99971988288594171</v>
      </c>
      <c r="J24" s="5">
        <f t="shared" si="4"/>
        <v>0.99971988288594171</v>
      </c>
    </row>
    <row r="25" spans="1:10" ht="15.5" customHeight="1" x14ac:dyDescent="0.35">
      <c r="A25" s="3">
        <f t="shared" si="5"/>
        <v>18</v>
      </c>
      <c r="B25" s="4">
        <f t="shared" si="0"/>
        <v>0.99981138128443536</v>
      </c>
      <c r="C25" s="4">
        <f t="shared" si="1"/>
        <v>0.9999138186301707</v>
      </c>
      <c r="D25" s="4">
        <f t="shared" si="2"/>
        <v>0.9999138186301707</v>
      </c>
      <c r="E25" s="5">
        <v>0.99977682231499887</v>
      </c>
      <c r="F25" s="5">
        <v>0.9999041139767294</v>
      </c>
      <c r="G25" s="5">
        <v>0.9999041139767294</v>
      </c>
      <c r="H25" s="4">
        <f t="shared" si="3"/>
        <v>0.99984876857207261</v>
      </c>
      <c r="I25" s="5">
        <v>0.99979097437853681</v>
      </c>
      <c r="J25" s="5">
        <f t="shared" si="4"/>
        <v>0.99979097437853681</v>
      </c>
    </row>
    <row r="26" spans="1:10" ht="15.5" customHeight="1" x14ac:dyDescent="0.35">
      <c r="A26" s="3">
        <f t="shared" si="5"/>
        <v>19</v>
      </c>
      <c r="B26" s="4">
        <f t="shared" si="0"/>
        <v>0.99990055903783348</v>
      </c>
      <c r="C26" s="4">
        <f t="shared" si="1"/>
        <v>0.99992541742423446</v>
      </c>
      <c r="D26" s="4">
        <f t="shared" si="2"/>
        <v>0.99992541742423446</v>
      </c>
      <c r="E26" s="5">
        <v>0.99996543451086539</v>
      </c>
      <c r="F26" s="5">
        <v>0.99999029451012633</v>
      </c>
      <c r="G26" s="5">
        <v>0.99999029451012633</v>
      </c>
      <c r="H26" s="4">
        <f t="shared" si="3"/>
        <v>0.99987830821280954</v>
      </c>
      <c r="I26" s="5">
        <v>0.99994219706484377</v>
      </c>
      <c r="J26" s="5">
        <f t="shared" si="4"/>
        <v>0.99994219706484377</v>
      </c>
    </row>
    <row r="27" spans="1:10" ht="15.5" customHeight="1" x14ac:dyDescent="0.35">
      <c r="A27" s="3">
        <f t="shared" si="5"/>
        <v>20</v>
      </c>
      <c r="B27" s="4">
        <f t="shared" si="0"/>
        <v>1.0000648819249529</v>
      </c>
      <c r="C27" s="4">
        <f t="shared" si="1"/>
        <v>1.0000648819249529</v>
      </c>
      <c r="D27" s="4">
        <f t="shared" si="2"/>
        <v>1.0000648819249529</v>
      </c>
      <c r="E27" s="5">
        <v>1.0000648819249529</v>
      </c>
      <c r="F27" s="5">
        <v>1.0000648819249529</v>
      </c>
      <c r="G27" s="5">
        <v>1.0000648819249529</v>
      </c>
      <c r="H27" s="4">
        <f t="shared" si="3"/>
        <v>1.0000638966277291</v>
      </c>
      <c r="I27" s="5">
        <v>1.0000638966277291</v>
      </c>
      <c r="J27" s="5">
        <f t="shared" si="4"/>
        <v>1.0000638966277291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5.7998520939734428</v>
      </c>
      <c r="C38" s="4">
        <v>1.3131527146830131</v>
      </c>
      <c r="D38" s="4">
        <v>1.07709057924987</v>
      </c>
      <c r="E38" s="4">
        <v>1.057331777619213</v>
      </c>
      <c r="F38" s="4">
        <v>1.0160728143462541</v>
      </c>
      <c r="G38" s="4">
        <v>1.0084609605485111</v>
      </c>
      <c r="H38" s="4">
        <v>1.0551669478265491</v>
      </c>
      <c r="I38" s="4">
        <v>1.035516534286214</v>
      </c>
      <c r="J38" s="4">
        <v>1.010941697462433</v>
      </c>
      <c r="K38" s="4">
        <v>1.0092272606709569</v>
      </c>
      <c r="L38" s="4">
        <v>1.002742370046094</v>
      </c>
      <c r="M38" s="4">
        <v>1.060730441422826</v>
      </c>
      <c r="N38" s="4">
        <v>0.99999999999999989</v>
      </c>
      <c r="O38" s="4">
        <v>1.0003877126870639</v>
      </c>
      <c r="P38" s="4">
        <v>1.0042631866661469</v>
      </c>
      <c r="Q38" s="4">
        <v>1.000192958593594</v>
      </c>
      <c r="R38" s="4">
        <v>1.0001929213677589</v>
      </c>
      <c r="S38" s="4">
        <v>1</v>
      </c>
      <c r="T38" s="4">
        <v>0.99986498109060185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3.7314489493201481</v>
      </c>
      <c r="C39" s="4">
        <v>1.248159249902161</v>
      </c>
      <c r="D39" s="4">
        <v>1.2286160009193521</v>
      </c>
      <c r="E39" s="4">
        <v>1.029918778063031</v>
      </c>
      <c r="F39" s="4">
        <v>1.0387343882419131</v>
      </c>
      <c r="G39" s="4">
        <v>1.007275153695794</v>
      </c>
      <c r="H39" s="4">
        <v>1.0368944817805039</v>
      </c>
      <c r="I39" s="4">
        <v>1.005471682654161</v>
      </c>
      <c r="J39" s="4">
        <v>1.0057529723267351</v>
      </c>
      <c r="K39" s="4">
        <v>1.006423750590929</v>
      </c>
      <c r="L39" s="4">
        <v>1.00246989853896</v>
      </c>
      <c r="M39" s="4">
        <v>1.0018948910742711</v>
      </c>
      <c r="N39" s="4">
        <v>1.0001891307253039</v>
      </c>
      <c r="O39" s="4">
        <v>1.0062401337340079</v>
      </c>
      <c r="P39" s="4">
        <v>1</v>
      </c>
      <c r="Q39" s="4">
        <v>1.0006201435944371</v>
      </c>
      <c r="R39" s="4">
        <v>1.0001878058347591</v>
      </c>
      <c r="S39" s="4">
        <v>1.0001877705703499</v>
      </c>
      <c r="T39" s="4">
        <v>1</v>
      </c>
      <c r="U39" s="4">
        <v>1.000563205957548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6.6580032110091736</v>
      </c>
      <c r="C40" s="4">
        <v>1.3609199854462251</v>
      </c>
      <c r="D40" s="4">
        <v>1.1050047028297121</v>
      </c>
      <c r="E40" s="4">
        <v>1.059915355910497</v>
      </c>
      <c r="F40" s="4">
        <v>1.025736568768427</v>
      </c>
      <c r="G40" s="4">
        <v>1.049409290337207</v>
      </c>
      <c r="H40" s="4">
        <v>1.0066457440321599</v>
      </c>
      <c r="I40" s="4">
        <v>1.003113327788228</v>
      </c>
      <c r="J40" s="4">
        <v>1.008406849823706</v>
      </c>
      <c r="K40" s="4">
        <v>1.0049294495212731</v>
      </c>
      <c r="L40" s="4">
        <v>1.0035317938557851</v>
      </c>
      <c r="M40" s="4">
        <v>1.0031283237217541</v>
      </c>
      <c r="N40" s="4">
        <v>1.0007796419580071</v>
      </c>
      <c r="O40" s="4">
        <v>1.000196862040881</v>
      </c>
      <c r="P40" s="4">
        <v>1.0003894406289</v>
      </c>
      <c r="Q40" s="4">
        <v>1.0001946445119689</v>
      </c>
      <c r="R40" s="4">
        <v>0.99966916872414535</v>
      </c>
      <c r="S40" s="4">
        <v>0.99999999999999989</v>
      </c>
      <c r="T40" s="4">
        <v>1.0001946710361229</v>
      </c>
      <c r="U40" s="4">
        <v>0.99999999999999989</v>
      </c>
      <c r="V40" s="4">
        <v>0.99980536685331323</v>
      </c>
    </row>
    <row r="41" spans="1:24" ht="15.5" customHeight="1" x14ac:dyDescent="0.35">
      <c r="A41" s="1">
        <f t="shared" si="6"/>
        <v>3</v>
      </c>
      <c r="B41" s="4">
        <v>7.3239666195190942</v>
      </c>
      <c r="C41" s="4">
        <v>1.2246860610156221</v>
      </c>
      <c r="D41" s="4">
        <v>1.048026400403641</v>
      </c>
      <c r="E41" s="4">
        <v>1.028148262546589</v>
      </c>
      <c r="F41" s="4">
        <v>1.0130967566811</v>
      </c>
      <c r="G41" s="4">
        <v>1.019230742562278</v>
      </c>
      <c r="H41" s="4">
        <v>1.0108296094096569</v>
      </c>
      <c r="I41" s="4">
        <v>1.040381143344786</v>
      </c>
      <c r="J41" s="4">
        <v>1.0089861858221421</v>
      </c>
      <c r="K41" s="4">
        <v>1.0028049278468369</v>
      </c>
      <c r="L41" s="4">
        <v>1.002159081095086</v>
      </c>
      <c r="M41" s="4">
        <v>1.0025252412482579</v>
      </c>
      <c r="N41" s="4">
        <v>1.000795435937075</v>
      </c>
      <c r="O41" s="4">
        <v>1.0000415417411841</v>
      </c>
      <c r="P41" s="4">
        <v>1</v>
      </c>
      <c r="Q41" s="4">
        <v>1</v>
      </c>
      <c r="R41" s="4">
        <v>1</v>
      </c>
      <c r="S41" s="4">
        <v>1.0002649235684911</v>
      </c>
      <c r="T41" s="4">
        <v>1</v>
      </c>
      <c r="U41" s="4">
        <v>0.9997351465974178</v>
      </c>
      <c r="V41" s="4"/>
    </row>
    <row r="42" spans="1:24" ht="15.5" customHeight="1" x14ac:dyDescent="0.35">
      <c r="A42" s="1">
        <f t="shared" si="6"/>
        <v>4</v>
      </c>
      <c r="B42" s="4">
        <v>4.2625436952211668</v>
      </c>
      <c r="C42" s="4">
        <v>1.412081124412651</v>
      </c>
      <c r="D42" s="4">
        <v>1.0433896871698021</v>
      </c>
      <c r="E42" s="4">
        <v>1.1051290515596941</v>
      </c>
      <c r="F42" s="4">
        <v>1.0284106581763239</v>
      </c>
      <c r="G42" s="4">
        <v>1.011253741124672</v>
      </c>
      <c r="H42" s="4">
        <v>1.019595303739627</v>
      </c>
      <c r="I42" s="4">
        <v>1.010969019803196</v>
      </c>
      <c r="J42" s="4">
        <v>1.0501712437396751</v>
      </c>
      <c r="K42" s="4">
        <v>1.00291512487906</v>
      </c>
      <c r="L42" s="4">
        <v>1.007125984632927</v>
      </c>
      <c r="M42" s="4">
        <v>1.0020481896572979</v>
      </c>
      <c r="N42" s="4">
        <v>1.000557752714418</v>
      </c>
      <c r="O42" s="4">
        <v>1.0003714297706161</v>
      </c>
      <c r="P42" s="4">
        <v>1</v>
      </c>
      <c r="Q42" s="4">
        <v>1</v>
      </c>
      <c r="R42" s="4">
        <v>1</v>
      </c>
      <c r="S42" s="4">
        <v>1</v>
      </c>
      <c r="T42" s="4">
        <v>1.0003712918617651</v>
      </c>
      <c r="U42" s="4"/>
      <c r="V42" s="4"/>
    </row>
    <row r="43" spans="1:24" ht="15.5" customHeight="1" x14ac:dyDescent="0.35">
      <c r="A43" s="1">
        <f t="shared" si="6"/>
        <v>5</v>
      </c>
      <c r="B43" s="4">
        <v>15.975112225705329</v>
      </c>
      <c r="C43" s="4">
        <v>1.2705389229265081</v>
      </c>
      <c r="D43" s="4">
        <v>1.055775243362532</v>
      </c>
      <c r="E43" s="4">
        <v>1.0493782653103321</v>
      </c>
      <c r="F43" s="4">
        <v>0.96515987024092942</v>
      </c>
      <c r="G43" s="4">
        <v>1.0193993934970531</v>
      </c>
      <c r="H43" s="4">
        <v>1.097734276190971</v>
      </c>
      <c r="I43" s="4">
        <v>1.009924368797753</v>
      </c>
      <c r="J43" s="4">
        <v>1.106287620682048</v>
      </c>
      <c r="K43" s="4">
        <v>1.007855702754995</v>
      </c>
      <c r="L43" s="4">
        <v>1.0038972358510849</v>
      </c>
      <c r="M43" s="4">
        <v>1.002405353104977</v>
      </c>
      <c r="N43" s="4">
        <v>1.0005977766717289</v>
      </c>
      <c r="O43" s="4">
        <v>1.001045666349561</v>
      </c>
      <c r="P43" s="4">
        <v>1.00022743730918</v>
      </c>
      <c r="Q43" s="4">
        <v>1</v>
      </c>
      <c r="R43" s="4">
        <v>1.0002273855932129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6.7752904209884077</v>
      </c>
      <c r="C44" s="4">
        <v>1.35409048834363</v>
      </c>
      <c r="D44" s="4">
        <v>1.1767720727257249</v>
      </c>
      <c r="E44" s="4">
        <v>1.051682096673207</v>
      </c>
      <c r="F44" s="4">
        <v>1.057419820716007</v>
      </c>
      <c r="G44" s="4">
        <v>1.0217712719809999</v>
      </c>
      <c r="H44" s="4">
        <v>1.007292633454451</v>
      </c>
      <c r="I44" s="4">
        <v>1.0079045788155749</v>
      </c>
      <c r="J44" s="4">
        <v>1.0088856454277551</v>
      </c>
      <c r="K44" s="4">
        <v>1.005098808565563</v>
      </c>
      <c r="L44" s="4">
        <v>1.0019324207347591</v>
      </c>
      <c r="M44" s="4">
        <v>1.003857387374173</v>
      </c>
      <c r="N44" s="4">
        <v>1.0002401603195019</v>
      </c>
      <c r="O44" s="4">
        <v>1</v>
      </c>
      <c r="P44" s="4">
        <v>1.0010329216277081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5.6505436762225969</v>
      </c>
      <c r="C45" s="4">
        <v>1.832099607839673</v>
      </c>
      <c r="D45" s="4">
        <v>1.17540097418633</v>
      </c>
      <c r="E45" s="4">
        <v>1.0917784244147619</v>
      </c>
      <c r="F45" s="4">
        <v>1.0516930341890931</v>
      </c>
      <c r="G45" s="4">
        <v>1.0317823174758569</v>
      </c>
      <c r="H45" s="4">
        <v>1.00702890109579</v>
      </c>
      <c r="I45" s="4">
        <v>1.055184821243375</v>
      </c>
      <c r="J45" s="4">
        <v>1.0017613995023611</v>
      </c>
      <c r="K45" s="4">
        <v>1.0020096517616099</v>
      </c>
      <c r="L45" s="4">
        <v>1.0030721739783131</v>
      </c>
      <c r="M45" s="4">
        <v>1.0072615031128631</v>
      </c>
      <c r="N45" s="4">
        <v>1.00043419744269</v>
      </c>
      <c r="O45" s="4">
        <v>1.000217004498547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12.003187460815051</v>
      </c>
      <c r="C46" s="4">
        <v>1.608844233851364</v>
      </c>
      <c r="D46" s="4">
        <v>1.1644498127328911</v>
      </c>
      <c r="E46" s="4">
        <v>1.045491657566316</v>
      </c>
      <c r="F46" s="4">
        <v>1.0392417381119561</v>
      </c>
      <c r="G46" s="4">
        <v>1.0100092656145929</v>
      </c>
      <c r="H46" s="4">
        <v>1.085130032678902</v>
      </c>
      <c r="I46" s="4">
        <v>1.0110042770112739</v>
      </c>
      <c r="J46" s="4">
        <v>1.0032421917716601</v>
      </c>
      <c r="K46" s="4">
        <v>1.011680337509123</v>
      </c>
      <c r="L46" s="4">
        <v>1.0011408579425141</v>
      </c>
      <c r="M46" s="4">
        <v>1.0670126121250869</v>
      </c>
      <c r="N46" s="4">
        <v>1.0021359782554</v>
      </c>
      <c r="O46" s="4">
        <v>1</v>
      </c>
      <c r="P46" s="4">
        <v>1.000213142557671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3.3039623748514861</v>
      </c>
      <c r="C47" s="4">
        <v>1.642894069098378</v>
      </c>
      <c r="D47" s="4">
        <v>1.2310016907082799</v>
      </c>
      <c r="E47" s="4">
        <v>1.0627786637993959</v>
      </c>
      <c r="F47" s="4">
        <v>1.039640929725719</v>
      </c>
      <c r="G47" s="4">
        <v>1.030467391050564</v>
      </c>
      <c r="H47" s="4">
        <v>1.0205390458567629</v>
      </c>
      <c r="I47" s="4">
        <v>1.003802939070338</v>
      </c>
      <c r="J47" s="4">
        <v>1.0140695991364339</v>
      </c>
      <c r="K47" s="4">
        <v>1.0028756591950989</v>
      </c>
      <c r="L47" s="4">
        <v>1.0015439918798379</v>
      </c>
      <c r="M47" s="4">
        <v>1.0057524577804331</v>
      </c>
      <c r="N47" s="4">
        <v>1.000973193004117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4.6427475455820479</v>
      </c>
      <c r="C48" s="4">
        <v>1.701369683139498</v>
      </c>
      <c r="D48" s="4">
        <v>1.1171651320354941</v>
      </c>
      <c r="E48" s="4">
        <v>1.025826925165491</v>
      </c>
      <c r="F48" s="4">
        <v>1.034302115100074</v>
      </c>
      <c r="G48" s="4">
        <v>1.0222913199636481</v>
      </c>
      <c r="H48" s="4">
        <v>1.0102682049526459</v>
      </c>
      <c r="I48" s="4">
        <v>1.0229937983018</v>
      </c>
      <c r="J48" s="4">
        <v>1.006238345724233</v>
      </c>
      <c r="K48" s="4">
        <v>1.0025831762801289</v>
      </c>
      <c r="L48" s="4">
        <v>1.028806063274569</v>
      </c>
      <c r="M48" s="4">
        <v>1.003466015503748</v>
      </c>
      <c r="N48" s="4">
        <v>1.0008451446361251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6.0232591666666666</v>
      </c>
      <c r="C49" s="4">
        <v>1.3685465274821449</v>
      </c>
      <c r="D49" s="4">
        <v>1.056450475182179</v>
      </c>
      <c r="E49" s="4">
        <v>1.21337150448576</v>
      </c>
      <c r="F49" s="4">
        <v>1.0331749472954579</v>
      </c>
      <c r="G49" s="4">
        <v>1.0095757510435259</v>
      </c>
      <c r="H49" s="4">
        <v>1.301214128715465</v>
      </c>
      <c r="I49" s="4">
        <v>1.003681469331456</v>
      </c>
      <c r="J49" s="4">
        <v>1.0017367947730349</v>
      </c>
      <c r="K49" s="4">
        <v>1.0031238445055071</v>
      </c>
      <c r="L49" s="4">
        <v>1.001801408581388</v>
      </c>
      <c r="M49" s="4">
        <v>1.019184671172092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6.6662435164835152</v>
      </c>
      <c r="C50" s="4">
        <v>1.1800742649335629</v>
      </c>
      <c r="D50" s="4">
        <v>1.0497354897062621</v>
      </c>
      <c r="E50" s="4">
        <v>1.077971258050086</v>
      </c>
      <c r="F50" s="4">
        <v>1.0319976961800961</v>
      </c>
      <c r="G50" s="4">
        <v>1.0177553747832431</v>
      </c>
      <c r="H50" s="4">
        <v>1.0090622452036879</v>
      </c>
      <c r="I50" s="4">
        <v>1.0011647720562049</v>
      </c>
      <c r="J50" s="4">
        <v>1.0045373260685859</v>
      </c>
      <c r="K50" s="4">
        <v>1.002820031773479</v>
      </c>
      <c r="L50" s="4">
        <v>1.0202276086996691</v>
      </c>
      <c r="U50" s="4"/>
      <c r="V50" s="4"/>
    </row>
    <row r="51" spans="1:22" ht="15.5" customHeight="1" x14ac:dyDescent="0.35">
      <c r="A51" s="1">
        <f t="shared" si="6"/>
        <v>13</v>
      </c>
      <c r="B51" s="4">
        <v>2.9820862110565192</v>
      </c>
      <c r="C51" s="4">
        <v>1.3289644866343679</v>
      </c>
      <c r="D51" s="4">
        <v>1.0925942818530761</v>
      </c>
      <c r="E51" s="4">
        <v>1.0200673291560931</v>
      </c>
      <c r="F51" s="4">
        <v>1.0153645845723991</v>
      </c>
      <c r="G51" s="4">
        <v>1.008114239260951</v>
      </c>
      <c r="H51" s="4">
        <v>1.003142963823825</v>
      </c>
      <c r="I51" s="4">
        <v>1.0083209819094601</v>
      </c>
      <c r="J51" s="4">
        <v>1.004285298355613</v>
      </c>
      <c r="K51" s="4">
        <v>1.00648213735021</v>
      </c>
      <c r="U51" s="4"/>
      <c r="V51" s="4"/>
    </row>
    <row r="52" spans="1:22" ht="15.5" customHeight="1" x14ac:dyDescent="0.35">
      <c r="A52" s="1">
        <f t="shared" si="6"/>
        <v>14</v>
      </c>
      <c r="B52" s="4">
        <v>4.2879213023177467</v>
      </c>
      <c r="C52" s="4">
        <v>1.1896576697088721</v>
      </c>
      <c r="D52" s="4">
        <v>1.115628906315159</v>
      </c>
      <c r="E52" s="4">
        <v>1.0303788965143259</v>
      </c>
      <c r="F52" s="4">
        <v>1.0174812279405241</v>
      </c>
      <c r="G52" s="4">
        <v>1.011702825051028</v>
      </c>
      <c r="H52" s="4">
        <v>1.0118113119875649</v>
      </c>
      <c r="I52" s="4">
        <v>1.003831777159613</v>
      </c>
      <c r="J52" s="4">
        <v>1.000495541840424</v>
      </c>
      <c r="V52" s="4"/>
    </row>
    <row r="53" spans="1:22" ht="15.5" customHeight="1" x14ac:dyDescent="0.35">
      <c r="A53" s="1">
        <f t="shared" si="6"/>
        <v>15</v>
      </c>
      <c r="B53" s="4">
        <v>3.7378478124759278</v>
      </c>
      <c r="C53" s="4">
        <v>1.152653250014817</v>
      </c>
      <c r="D53" s="4">
        <v>1.1646857096382059</v>
      </c>
      <c r="E53" s="4">
        <v>1.0616629022269279</v>
      </c>
      <c r="F53" s="4">
        <v>1.0154269699904299</v>
      </c>
      <c r="G53" s="4">
        <v>1.009692362733374</v>
      </c>
      <c r="H53" s="4">
        <v>1.006401898964042</v>
      </c>
      <c r="I53" s="4">
        <v>1.040330046721673</v>
      </c>
    </row>
    <row r="54" spans="1:22" ht="15.5" customHeight="1" x14ac:dyDescent="0.35">
      <c r="A54" s="1">
        <f t="shared" si="6"/>
        <v>16</v>
      </c>
      <c r="B54" s="4">
        <v>2.7507856801548001</v>
      </c>
      <c r="C54" s="4">
        <v>1.195872662375133</v>
      </c>
      <c r="D54" s="4">
        <v>1.040994656014939</v>
      </c>
      <c r="E54" s="4">
        <v>1.0238458189176229</v>
      </c>
      <c r="F54" s="4">
        <v>1.057833837528531</v>
      </c>
      <c r="G54" s="4">
        <v>1.0132629096722461</v>
      </c>
      <c r="H54" s="4">
        <v>1.0538939400317811</v>
      </c>
    </row>
    <row r="55" spans="1:22" ht="15.5" customHeight="1" x14ac:dyDescent="0.35">
      <c r="A55" s="1">
        <f t="shared" si="6"/>
        <v>17</v>
      </c>
      <c r="B55" s="4">
        <v>4.5475254570947046</v>
      </c>
      <c r="C55" s="4">
        <v>1.318061587301439</v>
      </c>
      <c r="D55" s="4">
        <v>1.025779692390282</v>
      </c>
      <c r="E55" s="4">
        <v>1.0386609401863749</v>
      </c>
      <c r="F55" s="4">
        <v>1.0306523268494121</v>
      </c>
      <c r="G55" s="4">
        <v>1.059434717401736</v>
      </c>
    </row>
    <row r="56" spans="1:22" ht="15.5" customHeight="1" x14ac:dyDescent="0.35">
      <c r="A56" s="1">
        <f t="shared" si="6"/>
        <v>18</v>
      </c>
      <c r="B56" s="4">
        <v>2.8121667198298779</v>
      </c>
      <c r="C56" s="4">
        <v>1.2441530362409441</v>
      </c>
      <c r="D56" s="4">
        <v>1.082236397056187</v>
      </c>
      <c r="E56" s="4">
        <v>1.0425742996298379</v>
      </c>
      <c r="F56" s="4">
        <v>1.0545108843143851</v>
      </c>
    </row>
    <row r="57" spans="1:22" ht="15.5" customHeight="1" x14ac:dyDescent="0.35">
      <c r="A57" s="1">
        <f t="shared" si="6"/>
        <v>19</v>
      </c>
      <c r="B57" s="4">
        <v>3.011775505782734</v>
      </c>
      <c r="C57" s="4">
        <v>1.4792876082306941</v>
      </c>
      <c r="D57" s="4">
        <v>1.0523863108761891</v>
      </c>
      <c r="E57" s="4">
        <v>1.116353951619653</v>
      </c>
    </row>
    <row r="58" spans="1:22" ht="15.5" customHeight="1" x14ac:dyDescent="0.35">
      <c r="A58" s="1">
        <f t="shared" si="6"/>
        <v>20</v>
      </c>
      <c r="B58" s="4">
        <v>19.274014999999999</v>
      </c>
      <c r="C58" s="4">
        <v>1.2048474980433499</v>
      </c>
      <c r="D58" s="4">
        <v>1.732915346968712</v>
      </c>
    </row>
    <row r="59" spans="1:22" ht="15.5" customHeight="1" x14ac:dyDescent="0.35">
      <c r="A59" s="1">
        <f t="shared" si="6"/>
        <v>21</v>
      </c>
      <c r="B59" s="4">
        <v>3.950845646573053</v>
      </c>
      <c r="C59" s="4">
        <v>1.05371761117993</v>
      </c>
    </row>
    <row r="60" spans="1:22" ht="15.5" customHeight="1" x14ac:dyDescent="0.35">
      <c r="A60" s="1">
        <f t="shared" si="6"/>
        <v>22</v>
      </c>
      <c r="B60" s="4">
        <v>1.4983319059853459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0.1194228760251239</v>
      </c>
      <c r="C2" s="32">
        <v>0.14062213224201331</v>
      </c>
      <c r="D2" s="32">
        <v>0.14335237322612551</v>
      </c>
      <c r="E2" s="32">
        <v>0.1141381704879032</v>
      </c>
      <c r="F2" s="32">
        <v>8.8220591241989652E-2</v>
      </c>
      <c r="G2" s="32">
        <v>0.1055043169687417</v>
      </c>
      <c r="H2" s="32">
        <v>9.3155417069355137E-2</v>
      </c>
      <c r="I2" s="32">
        <v>6.0979093518045938E-2</v>
      </c>
      <c r="J2" s="32">
        <v>0.12708798839075661</v>
      </c>
      <c r="M2" s="31">
        <v>1</v>
      </c>
      <c r="N2" s="17">
        <v>4.5119835423134411</v>
      </c>
      <c r="O2" s="17">
        <v>3.890277645610142</v>
      </c>
      <c r="P2" s="17">
        <v>3.803757908902186</v>
      </c>
      <c r="Q2" s="17">
        <v>4.4746594888340114</v>
      </c>
      <c r="R2" s="17">
        <v>5.9856287912012531</v>
      </c>
      <c r="S2" s="17">
        <v>5.1285669937017406</v>
      </c>
      <c r="T2" s="17">
        <v>5.8491100392109523</v>
      </c>
      <c r="U2" s="17">
        <v>8.2410641841861327</v>
      </c>
      <c r="V2" s="17">
        <v>4.1392086988680994</v>
      </c>
    </row>
    <row r="3" spans="1:27" x14ac:dyDescent="0.35">
      <c r="A3">
        <f t="shared" ref="A3:A24" si="0">+A2+1</f>
        <v>2</v>
      </c>
      <c r="B3" s="32">
        <v>0.53883405120109751</v>
      </c>
      <c r="C3" s="32">
        <v>0.54705913753913737</v>
      </c>
      <c r="D3" s="32">
        <v>0.54527772341877312</v>
      </c>
      <c r="E3" s="32">
        <v>0.51072944761185013</v>
      </c>
      <c r="F3" s="32">
        <v>0.52805571091485037</v>
      </c>
      <c r="G3" s="32">
        <v>0.54108595769893508</v>
      </c>
      <c r="H3" s="32">
        <v>0.54487628518724851</v>
      </c>
      <c r="I3" s="32">
        <v>0.50253262357570516</v>
      </c>
      <c r="J3" s="32">
        <v>0.52743844571608733</v>
      </c>
      <c r="M3">
        <f t="shared" ref="M3:M24" si="1">+M2+1</f>
        <v>2</v>
      </c>
      <c r="N3" s="17">
        <v>1.320740408109996</v>
      </c>
      <c r="O3" s="17">
        <v>1.2657554676525049</v>
      </c>
      <c r="P3" s="17">
        <v>1.232714965715306</v>
      </c>
      <c r="Q3" s="17">
        <v>1.217321398596342</v>
      </c>
      <c r="R3" s="17">
        <v>1.3493032883092719</v>
      </c>
      <c r="S3" s="17">
        <v>1.2847671571070629</v>
      </c>
      <c r="T3" s="17">
        <v>1.249323333895249</v>
      </c>
      <c r="U3" s="17">
        <v>1.245950905817991</v>
      </c>
      <c r="V3" s="17">
        <v>1.2250181821558239</v>
      </c>
    </row>
    <row r="4" spans="1:27" x14ac:dyDescent="0.35">
      <c r="A4">
        <f t="shared" si="0"/>
        <v>3</v>
      </c>
      <c r="B4" s="32">
        <v>0.71165990468689988</v>
      </c>
      <c r="C4" s="32">
        <v>0.69244309446942709</v>
      </c>
      <c r="D4" s="32">
        <v>0.67217201012949312</v>
      </c>
      <c r="E4" s="32">
        <v>0.62172188547119456</v>
      </c>
      <c r="F4" s="32">
        <v>0.71250730714789801</v>
      </c>
      <c r="G4" s="32">
        <v>0.69516946762341314</v>
      </c>
      <c r="H4" s="32">
        <v>0.68072665717059144</v>
      </c>
      <c r="I4" s="32">
        <v>0.62613097754724145</v>
      </c>
      <c r="J4" s="32">
        <v>0.64596339919303847</v>
      </c>
      <c r="M4">
        <f t="shared" si="1"/>
        <v>3</v>
      </c>
      <c r="N4" s="17">
        <v>1.1346995756674569</v>
      </c>
      <c r="O4" s="17">
        <v>1.1475696812052689</v>
      </c>
      <c r="P4" s="17">
        <v>1.1906026844599491</v>
      </c>
      <c r="Q4" s="17">
        <v>1.2991213605634131</v>
      </c>
      <c r="R4" s="17">
        <v>1.135052360110705</v>
      </c>
      <c r="S4" s="17">
        <v>1.1467978407287469</v>
      </c>
      <c r="T4" s="17">
        <v>1.1831663521574189</v>
      </c>
      <c r="U4" s="17">
        <v>1.289179351633696</v>
      </c>
      <c r="V4" s="17">
        <v>1.2448620225116811</v>
      </c>
    </row>
    <row r="5" spans="1:27" x14ac:dyDescent="0.35">
      <c r="A5">
        <f t="shared" si="0"/>
        <v>4</v>
      </c>
      <c r="B5" s="32">
        <v>0.80752019186776802</v>
      </c>
      <c r="C5" s="32">
        <v>0.79462670117307055</v>
      </c>
      <c r="D5" s="32">
        <v>0.80028979967901426</v>
      </c>
      <c r="E5" s="32">
        <v>0.8076921817453887</v>
      </c>
      <c r="F5" s="32">
        <v>0.80873310057434489</v>
      </c>
      <c r="G5" s="32">
        <v>0.79721884441108293</v>
      </c>
      <c r="H5" s="32">
        <v>0.80541287578084275</v>
      </c>
      <c r="I5" s="32">
        <v>0.80719512767212509</v>
      </c>
      <c r="J5" s="32">
        <v>0.80397395219408074</v>
      </c>
      <c r="M5">
        <f t="shared" si="1"/>
        <v>4</v>
      </c>
      <c r="N5" s="17">
        <v>1.0625122193750709</v>
      </c>
      <c r="O5" s="17">
        <v>1.064561120008805</v>
      </c>
      <c r="P5" s="17">
        <v>1.0526435317367651</v>
      </c>
      <c r="Q5" s="17">
        <v>1.067335886403556</v>
      </c>
      <c r="R5" s="17">
        <v>1.061613307970761</v>
      </c>
      <c r="S5" s="17">
        <v>1.063248678943157</v>
      </c>
      <c r="T5" s="17">
        <v>1.0522461348491241</v>
      </c>
      <c r="U5" s="17">
        <v>1.0658630638119551</v>
      </c>
      <c r="V5" s="17">
        <v>1.05998970907016</v>
      </c>
    </row>
    <row r="6" spans="1:27" x14ac:dyDescent="0.35">
      <c r="A6">
        <f t="shared" si="0"/>
        <v>5</v>
      </c>
      <c r="B6" s="32">
        <v>0.8580000712516056</v>
      </c>
      <c r="C6" s="32">
        <v>0.8459286909897058</v>
      </c>
      <c r="D6" s="32">
        <v>0.84241988114702571</v>
      </c>
      <c r="E6" s="32">
        <v>0.86207885074443624</v>
      </c>
      <c r="F6" s="32">
        <v>0.85856182216618004</v>
      </c>
      <c r="G6" s="32">
        <v>0.84764188314867428</v>
      </c>
      <c r="H6" s="32">
        <v>0.84749258549810902</v>
      </c>
      <c r="I6" s="32">
        <v>0.86035947187469364</v>
      </c>
      <c r="J6" s="32">
        <v>0.85213599681309371</v>
      </c>
      <c r="M6">
        <f t="shared" si="1"/>
        <v>5</v>
      </c>
      <c r="N6" s="17">
        <v>1.029945752254344</v>
      </c>
      <c r="O6" s="17">
        <v>1.0347834891889121</v>
      </c>
      <c r="P6" s="17">
        <v>1.031242586234872</v>
      </c>
      <c r="Q6" s="17">
        <v>1.047821615863332</v>
      </c>
      <c r="R6" s="17">
        <v>1.029786903629949</v>
      </c>
      <c r="S6" s="17">
        <v>1.035110024316507</v>
      </c>
      <c r="T6" s="17">
        <v>1.0318783051992799</v>
      </c>
      <c r="U6" s="17">
        <v>1.0476656828974431</v>
      </c>
      <c r="V6" s="17">
        <v>1.0395321010491021</v>
      </c>
    </row>
    <row r="7" spans="1:27" x14ac:dyDescent="0.35">
      <c r="A7">
        <f t="shared" si="0"/>
        <v>6</v>
      </c>
      <c r="B7" s="32">
        <v>0.88369352881951613</v>
      </c>
      <c r="C7" s="32">
        <v>0.87535304246733658</v>
      </c>
      <c r="D7" s="32">
        <v>0.86873925692973186</v>
      </c>
      <c r="E7" s="32">
        <v>0.90330485438863917</v>
      </c>
      <c r="F7" s="32">
        <v>0.88413572042339761</v>
      </c>
      <c r="G7" s="32">
        <v>0.87740261027771382</v>
      </c>
      <c r="H7" s="32">
        <v>0.87450921279274485</v>
      </c>
      <c r="I7" s="32">
        <v>0.90136909363888429</v>
      </c>
      <c r="J7" s="32">
        <v>0.88568493636287104</v>
      </c>
      <c r="M7">
        <f t="shared" si="1"/>
        <v>6</v>
      </c>
      <c r="N7" s="17">
        <v>1.019745838194223</v>
      </c>
      <c r="O7" s="17">
        <v>1.020026306899394</v>
      </c>
      <c r="P7" s="17">
        <v>1.0194059425912729</v>
      </c>
      <c r="Q7" s="17">
        <v>1.0271831939567539</v>
      </c>
      <c r="R7" s="17">
        <v>1.020049390433182</v>
      </c>
      <c r="S7" s="17">
        <v>1.020488312169314</v>
      </c>
      <c r="T7" s="17">
        <v>1.01999373815043</v>
      </c>
      <c r="U7" s="17">
        <v>1.0274633299357849</v>
      </c>
      <c r="V7" s="17">
        <v>1.023294568274014</v>
      </c>
    </row>
    <row r="8" spans="1:27" x14ac:dyDescent="0.35">
      <c r="A8">
        <f t="shared" si="0"/>
        <v>7</v>
      </c>
      <c r="B8" s="32">
        <v>0.90114279825286825</v>
      </c>
      <c r="C8" s="32">
        <v>0.89288313114110529</v>
      </c>
      <c r="D8" s="32">
        <v>0.88559796107649547</v>
      </c>
      <c r="E8" s="32">
        <v>0.92785956544756298</v>
      </c>
      <c r="F8" s="32">
        <v>0.90186210267808908</v>
      </c>
      <c r="G8" s="32">
        <v>0.8953791088552544</v>
      </c>
      <c r="H8" s="32">
        <v>0.89199392100346153</v>
      </c>
      <c r="I8" s="32">
        <v>0.92612369045140841</v>
      </c>
      <c r="J8" s="32">
        <v>0.90623632184063008</v>
      </c>
      <c r="M8">
        <f t="shared" si="1"/>
        <v>7</v>
      </c>
      <c r="N8" s="17">
        <v>1.046604214344504</v>
      </c>
      <c r="O8" s="17">
        <v>1.0559672127812489</v>
      </c>
      <c r="P8" s="17">
        <v>1.0746616109597029</v>
      </c>
      <c r="Q8" s="17">
        <v>1.024170590773436</v>
      </c>
      <c r="R8" s="17">
        <v>1.043685392337905</v>
      </c>
      <c r="S8" s="17">
        <v>1.051126631912991</v>
      </c>
      <c r="T8" s="17">
        <v>1.064254414787728</v>
      </c>
      <c r="U8" s="17">
        <v>1.0240357169944621</v>
      </c>
      <c r="V8" s="17">
        <v>1.0494161008665699</v>
      </c>
    </row>
    <row r="9" spans="1:27" x14ac:dyDescent="0.35">
      <c r="A9">
        <f t="shared" si="0"/>
        <v>8</v>
      </c>
      <c r="B9" s="32">
        <v>0.94313985037765102</v>
      </c>
      <c r="C9" s="32">
        <v>0.94285531133046718</v>
      </c>
      <c r="D9" s="32">
        <v>0.95171813151309503</v>
      </c>
      <c r="E9" s="32">
        <v>0.95028647929921439</v>
      </c>
      <c r="F9" s="32">
        <v>0.94126030246826953</v>
      </c>
      <c r="G9" s="32">
        <v>0.94115682697627845</v>
      </c>
      <c r="H9" s="32">
        <v>0.94930846839174943</v>
      </c>
      <c r="I9" s="32">
        <v>0.94838373737696569</v>
      </c>
      <c r="J9" s="32">
        <v>0.9510017665988223</v>
      </c>
      <c r="M9">
        <f t="shared" si="1"/>
        <v>8</v>
      </c>
      <c r="N9" s="17">
        <v>1.015397989403559</v>
      </c>
      <c r="O9" s="17">
        <v>1.014122805202581</v>
      </c>
      <c r="P9" s="17">
        <v>1.011950177453947</v>
      </c>
      <c r="Q9" s="17">
        <v>1.0165667684251529</v>
      </c>
      <c r="R9" s="17">
        <v>1.0164747211434439</v>
      </c>
      <c r="S9" s="17">
        <v>1.01492607085181</v>
      </c>
      <c r="T9" s="17">
        <v>1.0133871409133679</v>
      </c>
      <c r="U9" s="17">
        <v>1.0174942685969151</v>
      </c>
      <c r="V9" s="17">
        <v>1.0142584729395501</v>
      </c>
    </row>
    <row r="10" spans="1:27" x14ac:dyDescent="0.35">
      <c r="A10">
        <f t="shared" si="0"/>
        <v>9</v>
      </c>
      <c r="B10" s="32">
        <v>0.95766230779983985</v>
      </c>
      <c r="C10" s="32">
        <v>0.95617107322660588</v>
      </c>
      <c r="D10" s="32">
        <v>0.96309133207081543</v>
      </c>
      <c r="E10" s="32">
        <v>0.96602965533931884</v>
      </c>
      <c r="F10" s="32">
        <v>0.95676730347482819</v>
      </c>
      <c r="G10" s="32">
        <v>0.95520460045839084</v>
      </c>
      <c r="H10" s="32">
        <v>0.9620169946283631</v>
      </c>
      <c r="I10" s="32">
        <v>0.96497501721158463</v>
      </c>
      <c r="J10" s="32">
        <v>0.96455825596474742</v>
      </c>
      <c r="M10">
        <f t="shared" si="1"/>
        <v>9</v>
      </c>
      <c r="N10" s="17">
        <v>1.014846145145794</v>
      </c>
      <c r="O10" s="17">
        <v>1.0166571484997591</v>
      </c>
      <c r="P10" s="17">
        <v>1.0049655459126341</v>
      </c>
      <c r="Q10" s="17">
        <v>1.0031476700189681</v>
      </c>
      <c r="R10" s="17">
        <v>1.0157199141637889</v>
      </c>
      <c r="S10" s="17">
        <v>1.0175580994036639</v>
      </c>
      <c r="T10" s="17">
        <v>1.0052271509830539</v>
      </c>
      <c r="U10" s="17">
        <v>1.003106055421541</v>
      </c>
      <c r="V10" s="17">
        <v>1.0040566079658011</v>
      </c>
    </row>
    <row r="11" spans="1:27" x14ac:dyDescent="0.35">
      <c r="A11">
        <f t="shared" si="0"/>
        <v>10</v>
      </c>
      <c r="B11" s="32">
        <v>0.97187990142209268</v>
      </c>
      <c r="C11" s="32">
        <v>0.97209815678451561</v>
      </c>
      <c r="D11" s="32">
        <v>0.96787360629827279</v>
      </c>
      <c r="E11" s="32">
        <v>0.96907039792286409</v>
      </c>
      <c r="F11" s="32">
        <v>0.97180760336017258</v>
      </c>
      <c r="G11" s="32">
        <v>0.97197617778407619</v>
      </c>
      <c r="H11" s="32">
        <v>0.96704560270754969</v>
      </c>
      <c r="I11" s="32">
        <v>0.96797228309544603</v>
      </c>
      <c r="J11" s="32">
        <v>0.9684716323760304</v>
      </c>
      <c r="M11">
        <f t="shared" si="1"/>
        <v>10</v>
      </c>
      <c r="N11" s="17">
        <v>1.005009793338532</v>
      </c>
      <c r="O11" s="17">
        <v>1.0045160227528971</v>
      </c>
      <c r="P11" s="17">
        <v>1.004771067651832</v>
      </c>
      <c r="Q11" s="17">
        <v>1.0040078856397741</v>
      </c>
      <c r="R11" s="17">
        <v>1.005059275943198</v>
      </c>
      <c r="S11" s="17">
        <v>1.0045982376619069</v>
      </c>
      <c r="T11" s="17">
        <v>1.0049275311022581</v>
      </c>
      <c r="U11" s="17">
        <v>1.0041420045430649</v>
      </c>
      <c r="V11" s="17">
        <v>1.004389476645803</v>
      </c>
    </row>
    <row r="12" spans="1:27" x14ac:dyDescent="0.35">
      <c r="A12">
        <f t="shared" si="0"/>
        <v>11</v>
      </c>
      <c r="B12" s="32">
        <v>0.97674881887808984</v>
      </c>
      <c r="C12" s="32">
        <v>0.97648817417860356</v>
      </c>
      <c r="D12" s="32">
        <v>0.97249139675234475</v>
      </c>
      <c r="E12" s="32">
        <v>0.97295432125462922</v>
      </c>
      <c r="F12" s="32">
        <v>0.97672424618926978</v>
      </c>
      <c r="G12" s="32">
        <v>0.97644555525123966</v>
      </c>
      <c r="H12" s="32">
        <v>0.97181074999219275</v>
      </c>
      <c r="I12" s="32">
        <v>0.97198162868958848</v>
      </c>
      <c r="J12" s="32">
        <v>0.9727228039263669</v>
      </c>
      <c r="M12">
        <f t="shared" si="1"/>
        <v>11</v>
      </c>
      <c r="N12" s="17">
        <v>1.005896121821575</v>
      </c>
      <c r="O12" s="17">
        <v>1.0061646161047819</v>
      </c>
      <c r="P12" s="17">
        <v>1.0085835379316399</v>
      </c>
      <c r="Q12" s="17">
        <v>1.0143525914566389</v>
      </c>
      <c r="R12" s="17">
        <v>1.006188529931614</v>
      </c>
      <c r="S12" s="17">
        <v>1.006475709922074</v>
      </c>
      <c r="T12" s="17">
        <v>1.0094320173927149</v>
      </c>
      <c r="U12" s="17">
        <v>1.0169450268518749</v>
      </c>
      <c r="V12" s="17">
        <v>1.011468064694139</v>
      </c>
    </row>
    <row r="13" spans="1:27" x14ac:dyDescent="0.35">
      <c r="A13">
        <f t="shared" si="0"/>
        <v>12</v>
      </c>
      <c r="B13" s="32">
        <v>0.98250784890327414</v>
      </c>
      <c r="C13" s="32">
        <v>0.98250784890327414</v>
      </c>
      <c r="D13" s="32">
        <v>0.98083881354456193</v>
      </c>
      <c r="E13" s="32">
        <v>0.98691873713356848</v>
      </c>
      <c r="F13" s="32">
        <v>0.98276873342174564</v>
      </c>
      <c r="G13" s="32">
        <v>0.98276873342174564</v>
      </c>
      <c r="H13" s="32">
        <v>0.98097688588854692</v>
      </c>
      <c r="I13" s="32">
        <v>0.98845188348726321</v>
      </c>
      <c r="J13" s="32">
        <v>0.98386938254805911</v>
      </c>
      <c r="M13">
        <f t="shared" si="1"/>
        <v>12</v>
      </c>
      <c r="N13" s="17">
        <v>1.015068115342926</v>
      </c>
      <c r="O13" s="17">
        <v>1.015068115342926</v>
      </c>
      <c r="P13" s="17">
        <v>1.0178645278677489</v>
      </c>
      <c r="Q13" s="17">
        <v>1.0110005430623299</v>
      </c>
      <c r="R13" s="17">
        <v>1.0149389239414821</v>
      </c>
      <c r="S13" s="17">
        <v>1.0149389239414821</v>
      </c>
      <c r="T13" s="17">
        <v>1.017755774511399</v>
      </c>
      <c r="U13" s="17">
        <v>1.009467714818757</v>
      </c>
      <c r="V13" s="17">
        <v>1.0144325354650401</v>
      </c>
    </row>
    <row r="14" spans="1:27" x14ac:dyDescent="0.35">
      <c r="A14">
        <f t="shared" si="0"/>
        <v>13</v>
      </c>
      <c r="B14" s="32">
        <v>0.99731239049587883</v>
      </c>
      <c r="C14" s="32">
        <v>0.99731239049587883</v>
      </c>
      <c r="D14" s="32">
        <v>0.9983610358628987</v>
      </c>
      <c r="E14" s="32">
        <v>0.99777537920042669</v>
      </c>
      <c r="F14" s="32">
        <v>0.99745024078239941</v>
      </c>
      <c r="G14" s="32">
        <v>0.99745024078239941</v>
      </c>
      <c r="H14" s="32">
        <v>0.99839489027527861</v>
      </c>
      <c r="I14" s="32">
        <v>0.99781026403218431</v>
      </c>
      <c r="J14" s="32">
        <v>0.99806812161726244</v>
      </c>
      <c r="M14">
        <f t="shared" si="1"/>
        <v>13</v>
      </c>
      <c r="N14" s="17">
        <v>1.0006750384445009</v>
      </c>
      <c r="O14" s="17">
        <v>1.0006750384445009</v>
      </c>
      <c r="P14" s="17">
        <v>1.000887292585467</v>
      </c>
      <c r="Q14" s="17">
        <v>1.001330502060332</v>
      </c>
      <c r="R14" s="17">
        <v>1.000686219242215</v>
      </c>
      <c r="S14" s="17">
        <v>1.000686219242215</v>
      </c>
      <c r="T14" s="17">
        <v>1.000871075054927</v>
      </c>
      <c r="U14" s="17">
        <v>1.0013181052985469</v>
      </c>
      <c r="V14" s="17">
        <v>1.001108897322899</v>
      </c>
    </row>
    <row r="15" spans="1:27" x14ac:dyDescent="0.35">
      <c r="A15">
        <f t="shared" si="0"/>
        <v>14</v>
      </c>
      <c r="B15" s="32">
        <v>0.99798561470064118</v>
      </c>
      <c r="C15" s="32">
        <v>0.99798561470064118</v>
      </c>
      <c r="D15" s="32">
        <v>0.9992468742076388</v>
      </c>
      <c r="E15" s="32">
        <v>0.999102921398202</v>
      </c>
      <c r="F15" s="32">
        <v>0.99813471033077605</v>
      </c>
      <c r="G15" s="32">
        <v>0.99813471033077605</v>
      </c>
      <c r="H15" s="32">
        <v>0.99926456715916401</v>
      </c>
      <c r="I15" s="32">
        <v>0.99912548302814963</v>
      </c>
      <c r="J15" s="32">
        <v>0.99917489261803938</v>
      </c>
      <c r="M15">
        <f t="shared" si="1"/>
        <v>14</v>
      </c>
      <c r="N15" s="17">
        <v>1.0009277412991091</v>
      </c>
      <c r="O15" s="17">
        <v>1.0009277412991091</v>
      </c>
      <c r="P15" s="17">
        <v>1.0002729959325369</v>
      </c>
      <c r="Q15" s="17">
        <v>1.000072092012593</v>
      </c>
      <c r="R15" s="17">
        <v>1.0008500350821861</v>
      </c>
      <c r="S15" s="17">
        <v>1.0008500350821861</v>
      </c>
      <c r="T15" s="17">
        <v>1.000272350103121</v>
      </c>
      <c r="U15" s="17">
        <v>1.0000723348328491</v>
      </c>
      <c r="V15" s="17">
        <v>1.0001725439725651</v>
      </c>
    </row>
    <row r="16" spans="1:27" x14ac:dyDescent="0.35">
      <c r="A16">
        <f t="shared" si="0"/>
        <v>15</v>
      </c>
      <c r="B16" s="32">
        <v>0.99891148717131539</v>
      </c>
      <c r="C16" s="32">
        <v>0.99891148717131539</v>
      </c>
      <c r="D16" s="32">
        <v>0.99951966453989816</v>
      </c>
      <c r="E16" s="32">
        <v>0.99917494873859303</v>
      </c>
      <c r="F16" s="32">
        <v>0.99898315985130481</v>
      </c>
      <c r="G16" s="32">
        <v>0.99898315985130481</v>
      </c>
      <c r="H16" s="32">
        <v>0.99953671696707458</v>
      </c>
      <c r="I16" s="32">
        <v>0.99919775460295956</v>
      </c>
      <c r="J16" s="32">
        <v>0.99934727691259728</v>
      </c>
      <c r="M16">
        <f t="shared" si="1"/>
        <v>15</v>
      </c>
      <c r="N16" s="17">
        <v>1.000710626514056</v>
      </c>
      <c r="O16" s="17">
        <v>1.000710626514056</v>
      </c>
      <c r="P16" s="17">
        <v>1.0002332012592221</v>
      </c>
      <c r="Q16" s="17">
        <v>1.000393738789825</v>
      </c>
      <c r="R16" s="17">
        <v>1.0006806809766231</v>
      </c>
      <c r="S16" s="17">
        <v>1.0006806809766231</v>
      </c>
      <c r="T16" s="17">
        <v>1.000245583582426</v>
      </c>
      <c r="U16" s="17">
        <v>1.00041535472846</v>
      </c>
      <c r="V16" s="17">
        <v>1.000313470024524</v>
      </c>
    </row>
    <row r="17" spans="1:22" x14ac:dyDescent="0.35">
      <c r="A17">
        <f t="shared" si="0"/>
        <v>16</v>
      </c>
      <c r="B17" s="32">
        <v>0.99962134015929471</v>
      </c>
      <c r="C17" s="32">
        <v>0.99962134015929471</v>
      </c>
      <c r="D17" s="32">
        <v>0.99975275378428585</v>
      </c>
      <c r="E17" s="32">
        <v>0.99956836267373328</v>
      </c>
      <c r="F17" s="32">
        <v>0.99966314868418227</v>
      </c>
      <c r="G17" s="32">
        <v>0.99966314868418227</v>
      </c>
      <c r="H17" s="32">
        <v>0.99978218677479402</v>
      </c>
      <c r="I17" s="32">
        <v>0.99961277611500032</v>
      </c>
      <c r="J17" s="32">
        <v>0.99966054972610296</v>
      </c>
      <c r="M17">
        <f t="shared" si="1"/>
        <v>16</v>
      </c>
      <c r="N17" s="17">
        <v>1.0001395513467379</v>
      </c>
      <c r="O17" s="17">
        <v>1.0001395513467379</v>
      </c>
      <c r="P17" s="17">
        <v>1.000036396664417</v>
      </c>
      <c r="Q17" s="17">
        <v>1</v>
      </c>
      <c r="R17" s="17">
        <v>1.0001259683374999</v>
      </c>
      <c r="S17" s="17">
        <v>1.0001259683374999</v>
      </c>
      <c r="T17" s="17">
        <v>1.0000324407519949</v>
      </c>
      <c r="U17" s="17">
        <v>1</v>
      </c>
      <c r="V17" s="17">
        <v>1.000018198332209</v>
      </c>
    </row>
    <row r="18" spans="1:22" x14ac:dyDescent="0.35">
      <c r="A18">
        <f t="shared" si="0"/>
        <v>17</v>
      </c>
      <c r="B18" s="32">
        <v>0.99976083866354237</v>
      </c>
      <c r="C18" s="32">
        <v>0.99976083866354237</v>
      </c>
      <c r="D18" s="32">
        <v>0.99978914144976561</v>
      </c>
      <c r="E18" s="32">
        <v>0.99956836267373328</v>
      </c>
      <c r="F18" s="32">
        <v>0.99978907458908217</v>
      </c>
      <c r="G18" s="32">
        <v>0.99978907458908217</v>
      </c>
      <c r="H18" s="32">
        <v>0.99981462046076397</v>
      </c>
      <c r="I18" s="32">
        <v>0.99961277611500032</v>
      </c>
      <c r="J18" s="32">
        <v>0.99967873987201661</v>
      </c>
      <c r="M18">
        <f t="shared" si="1"/>
        <v>17</v>
      </c>
      <c r="N18" s="17">
        <v>1.000038951365714</v>
      </c>
      <c r="O18" s="17">
        <v>1.000038951365714</v>
      </c>
      <c r="P18" s="17">
        <v>1.000010641507683</v>
      </c>
      <c r="Q18" s="17">
        <v>1.0000716660871749</v>
      </c>
      <c r="R18" s="17">
        <v>1.000039611645696</v>
      </c>
      <c r="S18" s="17">
        <v>1.000039611645696</v>
      </c>
      <c r="T18" s="17">
        <v>1.0000140600253531</v>
      </c>
      <c r="U18" s="17">
        <v>1.000075795197737</v>
      </c>
      <c r="V18" s="17">
        <v>1.000041153797429</v>
      </c>
    </row>
    <row r="19" spans="1:22" x14ac:dyDescent="0.35">
      <c r="A19">
        <f t="shared" si="0"/>
        <v>18</v>
      </c>
      <c r="B19" s="32">
        <v>0.99979978071359576</v>
      </c>
      <c r="C19" s="32">
        <v>0.99979978071359576</v>
      </c>
      <c r="D19" s="32">
        <v>0.99979978071359576</v>
      </c>
      <c r="E19" s="32">
        <v>0.99963999782714974</v>
      </c>
      <c r="F19" s="32">
        <v>0.99982867787967589</v>
      </c>
      <c r="G19" s="32">
        <v>0.99982867787967589</v>
      </c>
      <c r="H19" s="32">
        <v>0.99982867787967589</v>
      </c>
      <c r="I19" s="32">
        <v>0.99968854196302692</v>
      </c>
      <c r="J19" s="32">
        <v>0.99971988288594171</v>
      </c>
      <c r="M19">
        <f t="shared" si="1"/>
        <v>18</v>
      </c>
      <c r="N19" s="17">
        <v>1.000068476580759</v>
      </c>
      <c r="O19" s="17">
        <v>1.000068476580759</v>
      </c>
      <c r="P19" s="17">
        <v>1.000068476580759</v>
      </c>
      <c r="Q19" s="17">
        <v>1.000073745836273</v>
      </c>
      <c r="R19" s="17">
        <v>1.0000754490231401</v>
      </c>
      <c r="S19" s="17">
        <v>1.0000754490231401</v>
      </c>
      <c r="T19" s="17">
        <v>1.0000754490231401</v>
      </c>
      <c r="U19" s="17">
        <v>1.000088307856164</v>
      </c>
      <c r="V19" s="17">
        <v>1.0000711112085161</v>
      </c>
    </row>
    <row r="20" spans="1:22" x14ac:dyDescent="0.35">
      <c r="A20">
        <f t="shared" si="0"/>
        <v>19</v>
      </c>
      <c r="B20" s="32">
        <v>0.99986824358402315</v>
      </c>
      <c r="C20" s="32">
        <v>0.99986824358402315</v>
      </c>
      <c r="D20" s="32">
        <v>0.99986824358402315</v>
      </c>
      <c r="E20" s="32">
        <v>0.99971371711476154</v>
      </c>
      <c r="F20" s="32">
        <v>0.9999041139767294</v>
      </c>
      <c r="G20" s="32">
        <v>0.9999041139767294</v>
      </c>
      <c r="H20" s="32">
        <v>0.9999041139767294</v>
      </c>
      <c r="I20" s="32">
        <v>0.99977682231499887</v>
      </c>
      <c r="J20" s="32">
        <v>0.99979097437853681</v>
      </c>
      <c r="M20">
        <f t="shared" si="1"/>
        <v>19</v>
      </c>
      <c r="N20" s="17">
        <v>1.000092703621227</v>
      </c>
      <c r="O20" s="17">
        <v>1.000092703621227</v>
      </c>
      <c r="P20" s="17">
        <v>1.000092703621227</v>
      </c>
      <c r="Q20" s="17">
        <v>1.0002098027891551</v>
      </c>
      <c r="R20" s="17">
        <v>1.000086188797698</v>
      </c>
      <c r="S20" s="17">
        <v>1.000086188797698</v>
      </c>
      <c r="T20" s="17">
        <v>1.000086188797698</v>
      </c>
      <c r="U20" s="17">
        <v>1.0001886542992959</v>
      </c>
      <c r="V20" s="17">
        <v>1.000151253205191</v>
      </c>
    </row>
    <row r="21" spans="1:22" x14ac:dyDescent="0.35">
      <c r="A21">
        <f t="shared" si="0"/>
        <v>20</v>
      </c>
      <c r="B21" s="32">
        <v>0.99996093499095307</v>
      </c>
      <c r="C21" s="32">
        <v>0.99996093499095307</v>
      </c>
      <c r="D21" s="32">
        <v>0.99996093499095307</v>
      </c>
      <c r="E21" s="32">
        <v>0.99992345984096842</v>
      </c>
      <c r="F21" s="32">
        <v>0.99999029451012633</v>
      </c>
      <c r="G21" s="32">
        <v>0.99999029451012633</v>
      </c>
      <c r="H21" s="32">
        <v>0.99999029451012633</v>
      </c>
      <c r="I21" s="32">
        <v>0.99996543451086539</v>
      </c>
      <c r="J21" s="32">
        <v>0.99994219706484377</v>
      </c>
      <c r="M21">
        <f t="shared" si="1"/>
        <v>20</v>
      </c>
      <c r="N21" s="17">
        <v>1.00010296565913</v>
      </c>
      <c r="O21" s="17">
        <v>1.00010296565913</v>
      </c>
      <c r="P21" s="17">
        <v>1.00010296565913</v>
      </c>
      <c r="Q21" s="17">
        <v>1.0001404475366369</v>
      </c>
      <c r="R21" s="17">
        <v>1.0000745881387409</v>
      </c>
      <c r="S21" s="17">
        <v>1.0000745881387409</v>
      </c>
      <c r="T21" s="17">
        <v>1.0000745881387409</v>
      </c>
      <c r="U21" s="17">
        <v>1.000099450851655</v>
      </c>
      <c r="V21" s="17">
        <v>1.000121706597884</v>
      </c>
    </row>
    <row r="22" spans="1:22" x14ac:dyDescent="0.35">
      <c r="A22">
        <f t="shared" si="0"/>
        <v>21</v>
      </c>
      <c r="B22" s="32">
        <v>1.0000638966277291</v>
      </c>
      <c r="C22" s="32">
        <v>1.0000638966277291</v>
      </c>
      <c r="D22" s="32">
        <v>1.0000638966277291</v>
      </c>
      <c r="E22" s="32">
        <v>1.0000638966277291</v>
      </c>
      <c r="F22" s="32">
        <v>1.0000648819249529</v>
      </c>
      <c r="G22" s="32">
        <v>1.0000648819249529</v>
      </c>
      <c r="H22" s="32">
        <v>1.0000648819249529</v>
      </c>
      <c r="I22" s="32">
        <v>1.0000648819249529</v>
      </c>
      <c r="J22" s="32">
        <v>1.0000638966277291</v>
      </c>
      <c r="M22">
        <f t="shared" si="1"/>
        <v>21</v>
      </c>
      <c r="N22" s="17">
        <v>0.99993610745478922</v>
      </c>
      <c r="O22" s="17">
        <v>0.99993610745478922</v>
      </c>
      <c r="P22" s="17">
        <v>0.99993610745478922</v>
      </c>
      <c r="Q22" s="17">
        <v>0.99993610745478922</v>
      </c>
      <c r="R22" s="17">
        <v>0.99993512228443782</v>
      </c>
      <c r="S22" s="17">
        <v>0.99993512228443782</v>
      </c>
      <c r="T22" s="17">
        <v>0.99993512228443782</v>
      </c>
      <c r="U22" s="17">
        <v>0.99993512228443782</v>
      </c>
      <c r="V22" s="17">
        <v>0.99993610745478922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259187.95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259187.95</v>
      </c>
      <c r="H8" s="14">
        <f t="shared" ref="H8:H31" si="4">G8-B8</f>
        <v>0</v>
      </c>
      <c r="I8" s="13">
        <v>895661.50109999999</v>
      </c>
      <c r="J8" s="13">
        <f t="shared" ref="J8:J28" si="5">100*$G8/$I8</f>
        <v>28.938159079259325</v>
      </c>
      <c r="K8" s="13">
        <f t="shared" ref="K8:K31" si="6">100*(B8/I8)</f>
        <v>28.938159079259325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24475</v>
      </c>
      <c r="T8" s="17">
        <v>141951.38</v>
      </c>
      <c r="U8" s="17">
        <v>186403.84</v>
      </c>
      <c r="V8" s="17">
        <v>200773.82</v>
      </c>
      <c r="W8" s="17">
        <v>212284.54</v>
      </c>
      <c r="X8" s="17">
        <v>215696.55</v>
      </c>
      <c r="Y8" s="17">
        <v>217521.55</v>
      </c>
      <c r="Z8" s="17">
        <v>229521.55</v>
      </c>
      <c r="AA8" s="17">
        <v>237673.36</v>
      </c>
      <c r="AB8" s="17">
        <v>240273.91</v>
      </c>
      <c r="AC8" s="17">
        <v>242490.98</v>
      </c>
      <c r="AD8" s="17">
        <v>243155.98</v>
      </c>
      <c r="AE8" s="17">
        <v>257922.95</v>
      </c>
      <c r="AF8" s="17">
        <v>257922.95</v>
      </c>
      <c r="AG8" s="17">
        <v>258022.95</v>
      </c>
      <c r="AH8" s="17">
        <v>259122.95</v>
      </c>
      <c r="AI8" s="17">
        <v>259172.95</v>
      </c>
      <c r="AJ8" s="17">
        <v>259222.95</v>
      </c>
      <c r="AK8" s="17">
        <v>259222.95</v>
      </c>
      <c r="AL8" s="17">
        <v>259187.95</v>
      </c>
      <c r="AM8" s="17">
        <v>259187.95</v>
      </c>
      <c r="AN8" s="17">
        <v>259187.95</v>
      </c>
      <c r="AO8" s="17">
        <v>259187.95</v>
      </c>
      <c r="AP8" s="17">
        <v>259187.95</v>
      </c>
      <c r="AQ8" s="13"/>
      <c r="AR8" s="13"/>
    </row>
    <row r="9" spans="1:44" x14ac:dyDescent="0.35">
      <c r="A9" s="12">
        <f t="shared" si="0"/>
        <v>44682</v>
      </c>
      <c r="B9" s="13">
        <v>266482.40999999997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266482.40999999997</v>
      </c>
      <c r="H9" s="14">
        <f t="shared" si="4"/>
        <v>0</v>
      </c>
      <c r="I9" s="13">
        <v>875004.19709999999</v>
      </c>
      <c r="J9" s="13">
        <f t="shared" si="5"/>
        <v>30.454986488429949</v>
      </c>
      <c r="K9" s="13">
        <f t="shared" si="6"/>
        <v>30.454986488429952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40450</v>
      </c>
      <c r="T9" s="17">
        <v>150937.10999999999</v>
      </c>
      <c r="U9" s="17">
        <v>188393.55</v>
      </c>
      <c r="V9" s="17">
        <v>231463.33</v>
      </c>
      <c r="W9" s="17">
        <v>238388.43</v>
      </c>
      <c r="X9" s="17">
        <v>247622.26</v>
      </c>
      <c r="Y9" s="17">
        <v>249423.75</v>
      </c>
      <c r="Z9" s="17">
        <v>258626.11</v>
      </c>
      <c r="AA9" s="17">
        <v>260041.23</v>
      </c>
      <c r="AB9" s="17">
        <v>261537.24</v>
      </c>
      <c r="AC9" s="17">
        <v>263217.28999999998</v>
      </c>
      <c r="AD9" s="17">
        <v>263867.40999999997</v>
      </c>
      <c r="AE9" s="17">
        <v>264367.40999999997</v>
      </c>
      <c r="AF9" s="17">
        <v>264417.40999999997</v>
      </c>
      <c r="AG9" s="17">
        <v>266067.40999999997</v>
      </c>
      <c r="AH9" s="17">
        <v>266067.40999999997</v>
      </c>
      <c r="AI9" s="17">
        <v>266232.40999999997</v>
      </c>
      <c r="AJ9" s="17">
        <v>266282.40999999997</v>
      </c>
      <c r="AK9" s="17">
        <v>266332.40999999997</v>
      </c>
      <c r="AL9" s="17">
        <v>266332.40999999997</v>
      </c>
      <c r="AM9" s="17">
        <v>266482.40999999997</v>
      </c>
      <c r="AN9" s="17">
        <v>266482.40999999997</v>
      </c>
      <c r="AO9" s="17">
        <v>266482.40999999997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256843.55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256843.55</v>
      </c>
      <c r="H10" s="14">
        <f t="shared" si="4"/>
        <v>0</v>
      </c>
      <c r="I10" s="13">
        <v>854241.57709999999</v>
      </c>
      <c r="J10" s="13">
        <f t="shared" si="5"/>
        <v>30.066851916988014</v>
      </c>
      <c r="K10" s="13">
        <f t="shared" si="6"/>
        <v>30.066851916988014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21800</v>
      </c>
      <c r="T10" s="17">
        <v>145144.47</v>
      </c>
      <c r="U10" s="17">
        <v>197530.01</v>
      </c>
      <c r="V10" s="17">
        <v>218271.59</v>
      </c>
      <c r="W10" s="17">
        <v>231349.41</v>
      </c>
      <c r="X10" s="17">
        <v>237303.55</v>
      </c>
      <c r="Y10" s="17">
        <v>249028.55</v>
      </c>
      <c r="Z10" s="17">
        <v>250683.53000000009</v>
      </c>
      <c r="AA10" s="17">
        <v>251463.99</v>
      </c>
      <c r="AB10" s="17">
        <v>253578.01</v>
      </c>
      <c r="AC10" s="17">
        <v>254828.01</v>
      </c>
      <c r="AD10" s="17">
        <v>255728.01</v>
      </c>
      <c r="AE10" s="17">
        <v>256528.01</v>
      </c>
      <c r="AF10" s="17">
        <v>256728.01</v>
      </c>
      <c r="AG10" s="17">
        <v>256778.55</v>
      </c>
      <c r="AH10" s="17">
        <v>256878.55</v>
      </c>
      <c r="AI10" s="17">
        <v>256928.55</v>
      </c>
      <c r="AJ10" s="17">
        <v>256843.55</v>
      </c>
      <c r="AK10" s="17">
        <v>256843.55</v>
      </c>
      <c r="AL10" s="17">
        <v>256893.55</v>
      </c>
      <c r="AM10" s="17">
        <v>256893.55</v>
      </c>
      <c r="AN10" s="17">
        <v>256843.55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188733.68</v>
      </c>
      <c r="C11" s="13">
        <f>+'Completion Factors'!J27</f>
        <v>1.0000638966277291</v>
      </c>
      <c r="D11" s="13">
        <f t="shared" si="1"/>
        <v>0</v>
      </c>
      <c r="E11" s="13">
        <f t="shared" si="2"/>
        <v>0</v>
      </c>
      <c r="F11" s="13"/>
      <c r="G11" s="13">
        <f t="shared" si="3"/>
        <v>188733.68</v>
      </c>
      <c r="H11" s="14">
        <f t="shared" si="4"/>
        <v>0</v>
      </c>
      <c r="I11" s="13">
        <v>845794.70169999998</v>
      </c>
      <c r="J11" s="13">
        <f t="shared" si="5"/>
        <v>22.314360638658041</v>
      </c>
      <c r="K11" s="13">
        <f t="shared" si="6"/>
        <v>22.314360638658044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17675</v>
      </c>
      <c r="T11" s="17">
        <v>129451.11</v>
      </c>
      <c r="U11" s="17">
        <v>158536.97</v>
      </c>
      <c r="V11" s="17">
        <v>166150.93</v>
      </c>
      <c r="W11" s="17">
        <v>170827.79</v>
      </c>
      <c r="X11" s="17">
        <v>173065.08</v>
      </c>
      <c r="Y11" s="17">
        <v>176393.25</v>
      </c>
      <c r="Z11" s="17">
        <v>178303.52</v>
      </c>
      <c r="AA11" s="17">
        <v>185503.62</v>
      </c>
      <c r="AB11" s="17">
        <v>187170.59</v>
      </c>
      <c r="AC11" s="17">
        <v>187695.59</v>
      </c>
      <c r="AD11" s="17">
        <v>188100.84</v>
      </c>
      <c r="AE11" s="17">
        <v>188575.84</v>
      </c>
      <c r="AF11" s="17">
        <v>188725.84</v>
      </c>
      <c r="AG11" s="17">
        <v>188733.68</v>
      </c>
      <c r="AH11" s="17">
        <v>188733.68</v>
      </c>
      <c r="AI11" s="17">
        <v>188733.68</v>
      </c>
      <c r="AJ11" s="17">
        <v>188733.68</v>
      </c>
      <c r="AK11" s="17">
        <v>188783.68</v>
      </c>
      <c r="AL11" s="17">
        <v>188783.68</v>
      </c>
      <c r="AM11" s="17">
        <v>188733.68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269429.90000000002</v>
      </c>
      <c r="C12" s="13">
        <f>++'Completion Factors'!J26</f>
        <v>0.99994219706484377</v>
      </c>
      <c r="D12" s="13">
        <f t="shared" si="1"/>
        <v>15.574739304480296</v>
      </c>
      <c r="E12" s="13">
        <f t="shared" si="2"/>
        <v>15.574739304480296</v>
      </c>
      <c r="F12" s="13"/>
      <c r="G12" s="13">
        <f t="shared" si="3"/>
        <v>269445.47473930451</v>
      </c>
      <c r="H12" s="14">
        <f t="shared" si="4"/>
        <v>15.574739304487593</v>
      </c>
      <c r="I12" s="13">
        <v>843099.59820000001</v>
      </c>
      <c r="J12" s="13">
        <f t="shared" si="5"/>
        <v>31.95891390703601</v>
      </c>
      <c r="K12" s="13">
        <f t="shared" si="6"/>
        <v>31.957066588007777</v>
      </c>
      <c r="L12" s="13">
        <f t="shared" si="7"/>
        <v>1.8473190282328744E-3</v>
      </c>
      <c r="M12" s="13"/>
      <c r="N12" s="13"/>
      <c r="O12" s="13"/>
      <c r="P12" s="13"/>
      <c r="R12" s="16">
        <f t="shared" si="8"/>
        <v>44774</v>
      </c>
      <c r="S12" s="17">
        <v>34025.46</v>
      </c>
      <c r="T12" s="17">
        <v>145035.01</v>
      </c>
      <c r="U12" s="17">
        <v>204801.2</v>
      </c>
      <c r="V12" s="17">
        <v>213687.46</v>
      </c>
      <c r="W12" s="17">
        <v>236152.22</v>
      </c>
      <c r="X12" s="17">
        <v>242861.46</v>
      </c>
      <c r="Y12" s="17">
        <v>245594.56</v>
      </c>
      <c r="Z12" s="17">
        <v>250407.06</v>
      </c>
      <c r="AA12" s="17">
        <v>253153.78</v>
      </c>
      <c r="AB12" s="17">
        <v>265854.82</v>
      </c>
      <c r="AC12" s="17">
        <v>266629.82</v>
      </c>
      <c r="AD12" s="17">
        <v>268529.82</v>
      </c>
      <c r="AE12" s="17">
        <v>269079.82</v>
      </c>
      <c r="AF12" s="17">
        <v>269229.90000000002</v>
      </c>
      <c r="AG12" s="17">
        <v>269329.90000000002</v>
      </c>
      <c r="AH12" s="17">
        <v>269329.90000000002</v>
      </c>
      <c r="AI12" s="17">
        <v>269329.90000000002</v>
      </c>
      <c r="AJ12" s="17">
        <v>269329.90000000002</v>
      </c>
      <c r="AK12" s="17">
        <v>269329.90000000002</v>
      </c>
      <c r="AL12" s="17">
        <v>269429.90000000002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219940.8</v>
      </c>
      <c r="C13" s="13">
        <f>++'Completion Factors'!J25</f>
        <v>0.99979097437853681</v>
      </c>
      <c r="D13" s="13">
        <f t="shared" si="1"/>
        <v>45.982874003932551</v>
      </c>
      <c r="E13" s="13">
        <f t="shared" si="2"/>
        <v>45.982874003932551</v>
      </c>
      <c r="F13" s="13"/>
      <c r="G13" s="13">
        <f t="shared" si="3"/>
        <v>219986.78287400393</v>
      </c>
      <c r="H13" s="14">
        <f t="shared" si="4"/>
        <v>45.982874003937468</v>
      </c>
      <c r="I13" s="13">
        <v>822369.03819999995</v>
      </c>
      <c r="J13" s="13">
        <f t="shared" si="5"/>
        <v>26.750372722629567</v>
      </c>
      <c r="K13" s="13">
        <f t="shared" si="6"/>
        <v>26.744781209346847</v>
      </c>
      <c r="L13" s="13">
        <f t="shared" si="7"/>
        <v>5.5915132827202285E-3</v>
      </c>
      <c r="M13" s="13"/>
      <c r="N13" s="13"/>
      <c r="O13" s="13"/>
      <c r="P13" s="13"/>
      <c r="R13" s="16">
        <f t="shared" si="8"/>
        <v>44805</v>
      </c>
      <c r="S13" s="17">
        <v>7975</v>
      </c>
      <c r="T13" s="17">
        <v>127401.52</v>
      </c>
      <c r="U13" s="17">
        <v>161868.59</v>
      </c>
      <c r="V13" s="17">
        <v>170896.85</v>
      </c>
      <c r="W13" s="17">
        <v>179335.44</v>
      </c>
      <c r="X13" s="17">
        <v>173087.37</v>
      </c>
      <c r="Y13" s="17">
        <v>176445.16</v>
      </c>
      <c r="Z13" s="17">
        <v>193689.9</v>
      </c>
      <c r="AA13" s="17">
        <v>195612.15</v>
      </c>
      <c r="AB13" s="17">
        <v>216403.3</v>
      </c>
      <c r="AC13" s="17">
        <v>218103.3</v>
      </c>
      <c r="AD13" s="17">
        <v>218953.3</v>
      </c>
      <c r="AE13" s="17">
        <v>219479.96</v>
      </c>
      <c r="AF13" s="17">
        <v>219611.16</v>
      </c>
      <c r="AG13" s="17">
        <v>219840.8</v>
      </c>
      <c r="AH13" s="17">
        <v>219890.8</v>
      </c>
      <c r="AI13" s="17">
        <v>219890.8</v>
      </c>
      <c r="AJ13" s="17">
        <v>219940.8</v>
      </c>
      <c r="AK13" s="17">
        <v>219940.8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208459.36</v>
      </c>
      <c r="C14" s="13">
        <f>++'Completion Factors'!J24</f>
        <v>0.99971988288594171</v>
      </c>
      <c r="D14" s="13">
        <f t="shared" si="1"/>
        <v>58.409395793024657</v>
      </c>
      <c r="E14" s="13">
        <f t="shared" si="2"/>
        <v>58.409395793024657</v>
      </c>
      <c r="F14" s="13"/>
      <c r="G14" s="13">
        <f t="shared" si="3"/>
        <v>208517.769395793</v>
      </c>
      <c r="H14" s="14">
        <f t="shared" si="4"/>
        <v>58.409395793016301</v>
      </c>
      <c r="I14" s="13">
        <v>827952.37439999997</v>
      </c>
      <c r="J14" s="13">
        <f t="shared" si="5"/>
        <v>25.18475408043869</v>
      </c>
      <c r="K14" s="13">
        <f t="shared" si="6"/>
        <v>25.177699399807409</v>
      </c>
      <c r="L14" s="13">
        <f t="shared" si="7"/>
        <v>7.0546806312812294E-3</v>
      </c>
      <c r="M14" s="13"/>
      <c r="N14" s="13"/>
      <c r="O14" s="13"/>
      <c r="P14" s="13"/>
      <c r="R14" s="16">
        <f t="shared" si="8"/>
        <v>44835</v>
      </c>
      <c r="S14" s="17">
        <v>16390</v>
      </c>
      <c r="T14" s="17">
        <v>111047.01</v>
      </c>
      <c r="U14" s="17">
        <v>150367.70000000001</v>
      </c>
      <c r="V14" s="17">
        <v>176948.51</v>
      </c>
      <c r="W14" s="17">
        <v>186093.58</v>
      </c>
      <c r="X14" s="17">
        <v>196779.04</v>
      </c>
      <c r="Y14" s="17">
        <v>201063.17</v>
      </c>
      <c r="Z14" s="17">
        <v>202529.45</v>
      </c>
      <c r="AA14" s="17">
        <v>204130.36</v>
      </c>
      <c r="AB14" s="17">
        <v>205944.19</v>
      </c>
      <c r="AC14" s="17">
        <v>206994.26</v>
      </c>
      <c r="AD14" s="17">
        <v>207394.26</v>
      </c>
      <c r="AE14" s="17">
        <v>208194.26</v>
      </c>
      <c r="AF14" s="17">
        <v>208244.26</v>
      </c>
      <c r="AG14" s="17">
        <v>208244.26</v>
      </c>
      <c r="AH14" s="17">
        <v>208459.36</v>
      </c>
      <c r="AI14" s="17">
        <v>208459.36</v>
      </c>
      <c r="AJ14" s="17">
        <v>208459.36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230459.97</v>
      </c>
      <c r="C15" s="13">
        <f>++'Completion Factors'!J23</f>
        <v>0.99967873987201661</v>
      </c>
      <c r="D15" s="13">
        <f t="shared" si="1"/>
        <v>74.061392429656848</v>
      </c>
      <c r="E15" s="13">
        <f t="shared" si="2"/>
        <v>74.061392429656848</v>
      </c>
      <c r="F15" s="13"/>
      <c r="G15" s="13">
        <f t="shared" si="3"/>
        <v>230534.03139242966</v>
      </c>
      <c r="H15" s="14">
        <f t="shared" si="4"/>
        <v>74.061392429663101</v>
      </c>
      <c r="I15" s="13">
        <v>832848.83440000005</v>
      </c>
      <c r="J15" s="13">
        <f t="shared" si="5"/>
        <v>27.680176986560916</v>
      </c>
      <c r="K15" s="13">
        <f t="shared" si="6"/>
        <v>27.671284449359611</v>
      </c>
      <c r="L15" s="13">
        <f t="shared" si="7"/>
        <v>8.8925372013051174E-3</v>
      </c>
      <c r="M15" s="13"/>
      <c r="N15" s="13"/>
      <c r="O15" s="13"/>
      <c r="P15" s="13"/>
      <c r="R15" s="16">
        <f t="shared" si="8"/>
        <v>44866</v>
      </c>
      <c r="S15" s="17">
        <v>14825</v>
      </c>
      <c r="T15" s="17">
        <v>83769.31</v>
      </c>
      <c r="U15" s="17">
        <v>153473.72</v>
      </c>
      <c r="V15" s="17">
        <v>180393.16</v>
      </c>
      <c r="W15" s="17">
        <v>196949.36</v>
      </c>
      <c r="X15" s="17">
        <v>207130.27</v>
      </c>
      <c r="Y15" s="17">
        <v>213713.35</v>
      </c>
      <c r="Z15" s="17">
        <v>215215.52</v>
      </c>
      <c r="AA15" s="17">
        <v>227092.15</v>
      </c>
      <c r="AB15" s="17">
        <v>227492.15</v>
      </c>
      <c r="AC15" s="17">
        <v>227949.33</v>
      </c>
      <c r="AD15" s="17">
        <v>228649.63</v>
      </c>
      <c r="AE15" s="17">
        <v>230309.97</v>
      </c>
      <c r="AF15" s="17">
        <v>230409.97</v>
      </c>
      <c r="AG15" s="17">
        <v>230459.97</v>
      </c>
      <c r="AH15" s="17">
        <v>230459.97</v>
      </c>
      <c r="AI15" s="17">
        <v>230459.97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234634.78</v>
      </c>
      <c r="C16" s="13">
        <f>++'Completion Factors'!J22</f>
        <v>0.99966054972610296</v>
      </c>
      <c r="D16" s="13">
        <f t="shared" si="1"/>
        <v>79.673885659078181</v>
      </c>
      <c r="E16" s="13">
        <f t="shared" si="2"/>
        <v>79.673885659078181</v>
      </c>
      <c r="F16" s="13"/>
      <c r="G16" s="13">
        <f t="shared" si="3"/>
        <v>234714.45388565908</v>
      </c>
      <c r="H16" s="14">
        <f t="shared" si="4"/>
        <v>79.673885659081861</v>
      </c>
      <c r="I16" s="13">
        <v>854103.69689999998</v>
      </c>
      <c r="J16" s="13">
        <f t="shared" si="5"/>
        <v>27.480791236188722</v>
      </c>
      <c r="K16" s="13">
        <f t="shared" si="6"/>
        <v>27.471462874076693</v>
      </c>
      <c r="L16" s="13">
        <f t="shared" si="7"/>
        <v>9.3283621120292537E-3</v>
      </c>
      <c r="M16" s="13"/>
      <c r="N16" s="13"/>
      <c r="O16" s="13"/>
      <c r="P16" s="13"/>
      <c r="R16" s="16">
        <f t="shared" si="8"/>
        <v>44896</v>
      </c>
      <c r="S16" s="17">
        <v>7975</v>
      </c>
      <c r="T16" s="17">
        <v>95725.42</v>
      </c>
      <c r="U16" s="17">
        <v>154007.29</v>
      </c>
      <c r="V16" s="17">
        <v>179333.76000000001</v>
      </c>
      <c r="W16" s="17">
        <v>187491.95</v>
      </c>
      <c r="X16" s="17">
        <v>194849.46</v>
      </c>
      <c r="Y16" s="17">
        <v>196799.76</v>
      </c>
      <c r="Z16" s="17">
        <v>213553.33</v>
      </c>
      <c r="AA16" s="17">
        <v>215903.33</v>
      </c>
      <c r="AB16" s="17">
        <v>216603.33</v>
      </c>
      <c r="AC16" s="17">
        <v>219133.33</v>
      </c>
      <c r="AD16" s="17">
        <v>219383.33</v>
      </c>
      <c r="AE16" s="17">
        <v>234084.78</v>
      </c>
      <c r="AF16" s="17">
        <v>234584.78</v>
      </c>
      <c r="AG16" s="17">
        <v>234584.78</v>
      </c>
      <c r="AH16" s="17">
        <v>234634.78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228563.36</v>
      </c>
      <c r="C17" s="13">
        <f>++'Completion Factors'!J21</f>
        <v>0.99934727691259728</v>
      </c>
      <c r="D17" s="13">
        <f t="shared" si="1"/>
        <v>149.28602444110706</v>
      </c>
      <c r="E17" s="13">
        <f t="shared" si="2"/>
        <v>149.28602444110706</v>
      </c>
      <c r="F17" s="13"/>
      <c r="G17" s="13">
        <f t="shared" si="3"/>
        <v>228712.64602444108</v>
      </c>
      <c r="H17" s="14">
        <f t="shared" si="4"/>
        <v>149.28602444109856</v>
      </c>
      <c r="I17" s="13">
        <v>875495.80869999994</v>
      </c>
      <c r="J17" s="13">
        <f t="shared" si="5"/>
        <v>26.123785374147058</v>
      </c>
      <c r="K17" s="13">
        <f t="shared" si="6"/>
        <v>26.106733776302999</v>
      </c>
      <c r="L17" s="13">
        <f t="shared" si="7"/>
        <v>1.7051597844059074E-2</v>
      </c>
      <c r="M17" s="13"/>
      <c r="N17" s="13"/>
      <c r="O17" s="13"/>
      <c r="P17" s="13"/>
      <c r="R17" s="16">
        <f t="shared" si="8"/>
        <v>44927</v>
      </c>
      <c r="S17" s="17">
        <v>28600.02</v>
      </c>
      <c r="T17" s="17">
        <v>94493.39</v>
      </c>
      <c r="U17" s="17">
        <v>155242.63</v>
      </c>
      <c r="V17" s="17">
        <v>191103.94</v>
      </c>
      <c r="W17" s="17">
        <v>203101.19</v>
      </c>
      <c r="X17" s="17">
        <v>211152.31</v>
      </c>
      <c r="Y17" s="17">
        <v>217585.57</v>
      </c>
      <c r="Z17" s="17">
        <v>222054.57</v>
      </c>
      <c r="AA17" s="17">
        <v>222899.03</v>
      </c>
      <c r="AB17" s="17">
        <v>226035.13</v>
      </c>
      <c r="AC17" s="17">
        <v>226685.13</v>
      </c>
      <c r="AD17" s="17">
        <v>227035.13</v>
      </c>
      <c r="AE17" s="17">
        <v>228341.14</v>
      </c>
      <c r="AF17" s="17">
        <v>228563.36</v>
      </c>
      <c r="AG17" s="17">
        <v>228563.36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220562.73</v>
      </c>
      <c r="C18" s="13">
        <f>++'Completion Factors'!J20</f>
        <v>0.99917489261803938</v>
      </c>
      <c r="D18" s="13">
        <f t="shared" si="1"/>
        <v>182.13822029849757</v>
      </c>
      <c r="E18" s="13">
        <f t="shared" si="2"/>
        <v>182.13822029849757</v>
      </c>
      <c r="F18" s="13"/>
      <c r="G18" s="13">
        <f t="shared" si="3"/>
        <v>220744.86822029852</v>
      </c>
      <c r="H18" s="14">
        <f t="shared" si="4"/>
        <v>182.13822029851144</v>
      </c>
      <c r="I18" s="13">
        <v>859922.54870000004</v>
      </c>
      <c r="J18" s="13">
        <f t="shared" si="5"/>
        <v>25.670319792638612</v>
      </c>
      <c r="K18" s="13">
        <f t="shared" si="6"/>
        <v>25.649139022280416</v>
      </c>
      <c r="L18" s="13">
        <f t="shared" si="7"/>
        <v>2.1180770358196099E-2</v>
      </c>
      <c r="M18" s="13"/>
      <c r="N18" s="13"/>
      <c r="O18" s="13"/>
      <c r="P18" s="13"/>
      <c r="R18" s="16">
        <f t="shared" si="8"/>
        <v>44958</v>
      </c>
      <c r="S18" s="17">
        <v>21390</v>
      </c>
      <c r="T18" s="17">
        <v>99308.37</v>
      </c>
      <c r="U18" s="17">
        <v>168960.25</v>
      </c>
      <c r="V18" s="17">
        <v>188756.5</v>
      </c>
      <c r="W18" s="17">
        <v>193631.5</v>
      </c>
      <c r="X18" s="17">
        <v>200273.47</v>
      </c>
      <c r="Y18" s="17">
        <v>204737.83</v>
      </c>
      <c r="Z18" s="17">
        <v>206840.12</v>
      </c>
      <c r="AA18" s="17">
        <v>211596.16</v>
      </c>
      <c r="AB18" s="17">
        <v>212916.17</v>
      </c>
      <c r="AC18" s="17">
        <v>213466.17</v>
      </c>
      <c r="AD18" s="17">
        <v>219615.29</v>
      </c>
      <c r="AE18" s="17">
        <v>220376.48</v>
      </c>
      <c r="AF18" s="17">
        <v>220562.73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354442.21999999991</v>
      </c>
      <c r="C19" s="13">
        <f>++'Completion Factors'!J19</f>
        <v>0.99806812161726244</v>
      </c>
      <c r="D19" s="13">
        <f t="shared" si="1"/>
        <v>686.06465622601888</v>
      </c>
      <c r="E19" s="13">
        <f t="shared" si="2"/>
        <v>686.06465622601888</v>
      </c>
      <c r="F19" s="13"/>
      <c r="G19" s="13">
        <f t="shared" si="3"/>
        <v>355128.28465622594</v>
      </c>
      <c r="H19" s="14">
        <f t="shared" si="4"/>
        <v>686.06465622602263</v>
      </c>
      <c r="I19" s="13">
        <v>879175.83470000001</v>
      </c>
      <c r="J19" s="13">
        <f t="shared" si="5"/>
        <v>40.393317313755091</v>
      </c>
      <c r="K19" s="13">
        <f t="shared" si="6"/>
        <v>40.31528233722959</v>
      </c>
      <c r="L19" s="13">
        <f t="shared" si="7"/>
        <v>7.8034976525501065E-2</v>
      </c>
      <c r="M19" s="13">
        <f t="shared" ref="M19:M31" si="9">SUM(G8:G19)/SUM(I8:I19)*100</f>
        <v>28.629714220998441</v>
      </c>
      <c r="N19" s="18"/>
      <c r="O19" s="13"/>
      <c r="P19" s="13"/>
      <c r="R19" s="16">
        <f t="shared" si="8"/>
        <v>44986</v>
      </c>
      <c r="S19" s="17">
        <v>24000</v>
      </c>
      <c r="T19" s="17">
        <v>144558.22</v>
      </c>
      <c r="U19" s="17">
        <v>197834.65</v>
      </c>
      <c r="V19" s="17">
        <v>209002.51</v>
      </c>
      <c r="W19" s="17">
        <v>253597.69</v>
      </c>
      <c r="X19" s="17">
        <v>262010.78</v>
      </c>
      <c r="Y19" s="17">
        <v>264519.73</v>
      </c>
      <c r="Z19" s="17">
        <v>344196.80999999988</v>
      </c>
      <c r="AA19" s="17">
        <v>345463.96</v>
      </c>
      <c r="AB19" s="17">
        <v>346063.96</v>
      </c>
      <c r="AC19" s="17">
        <v>347145.01</v>
      </c>
      <c r="AD19" s="17">
        <v>347770.35999999993</v>
      </c>
      <c r="AE19" s="17">
        <v>354442.21999999991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220846.63</v>
      </c>
      <c r="C20" s="13">
        <f>++'Completion Factors'!J18</f>
        <v>0.98386938254805911</v>
      </c>
      <c r="D20" s="13">
        <f t="shared" si="1"/>
        <v>3620.7982149564637</v>
      </c>
      <c r="E20" s="13">
        <f t="shared" si="2"/>
        <v>3620.7982149564637</v>
      </c>
      <c r="F20" s="13"/>
      <c r="G20" s="13">
        <f t="shared" si="3"/>
        <v>224467.42821495648</v>
      </c>
      <c r="H20" s="14">
        <f t="shared" si="4"/>
        <v>3620.7982149564778</v>
      </c>
      <c r="I20" s="13">
        <v>846259.30379999999</v>
      </c>
      <c r="J20" s="13">
        <f t="shared" si="5"/>
        <v>26.524662973514062</v>
      </c>
      <c r="K20" s="13">
        <f t="shared" si="6"/>
        <v>26.096803782046646</v>
      </c>
      <c r="L20" s="13">
        <f t="shared" si="7"/>
        <v>0.42785919146741591</v>
      </c>
      <c r="M20" s="13">
        <f t="shared" si="9"/>
        <v>28.428301974782656</v>
      </c>
      <c r="N20" s="18">
        <f t="shared" ref="N20:N31" si="10">J20/J8</f>
        <v>0.91659814644273363</v>
      </c>
      <c r="O20" s="18">
        <f t="shared" ref="O20:O31" si="11">I20/I8</f>
        <v>0.94484278129703347</v>
      </c>
      <c r="P20" s="13"/>
      <c r="R20" s="16">
        <f t="shared" si="8"/>
        <v>45017</v>
      </c>
      <c r="S20" s="17">
        <v>22750</v>
      </c>
      <c r="T20" s="17">
        <v>151657.04</v>
      </c>
      <c r="U20" s="17">
        <v>178966.57</v>
      </c>
      <c r="V20" s="17">
        <v>187867.56</v>
      </c>
      <c r="W20" s="17">
        <v>202515.83</v>
      </c>
      <c r="X20" s="17">
        <v>208995.87</v>
      </c>
      <c r="Y20" s="17">
        <v>212706.67</v>
      </c>
      <c r="Z20" s="17">
        <v>214634.27</v>
      </c>
      <c r="AA20" s="17">
        <v>214884.27</v>
      </c>
      <c r="AB20" s="17">
        <v>215859.27</v>
      </c>
      <c r="AC20" s="17">
        <v>216468</v>
      </c>
      <c r="AD20" s="17">
        <v>220846.63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228751.68</v>
      </c>
      <c r="C21" s="13">
        <f>++'Completion Factors'!J17</f>
        <v>0.9727228039263669</v>
      </c>
      <c r="D21" s="13">
        <f t="shared" si="1"/>
        <v>6414.6788811227507</v>
      </c>
      <c r="E21" s="13">
        <f t="shared" si="2"/>
        <v>6414.6788811227507</v>
      </c>
      <c r="F21" s="13"/>
      <c r="G21" s="13">
        <f t="shared" si="3"/>
        <v>235166.35888112275</v>
      </c>
      <c r="H21" s="14">
        <f t="shared" si="4"/>
        <v>6414.6788811227598</v>
      </c>
      <c r="I21" s="13">
        <v>854113.14780000004</v>
      </c>
      <c r="J21" s="13">
        <f t="shared" si="5"/>
        <v>27.533396422576736</v>
      </c>
      <c r="K21" s="13">
        <f t="shared" si="6"/>
        <v>26.78236256978504</v>
      </c>
      <c r="L21" s="13">
        <f t="shared" si="7"/>
        <v>0.75103385279169643</v>
      </c>
      <c r="M21" s="13">
        <f t="shared" si="9"/>
        <v>28.179394240710398</v>
      </c>
      <c r="N21" s="18">
        <f t="shared" si="10"/>
        <v>0.90406858111846</v>
      </c>
      <c r="O21" s="18">
        <f t="shared" si="11"/>
        <v>0.97612462960836244</v>
      </c>
      <c r="P21" s="13"/>
      <c r="R21" s="16">
        <f t="shared" si="8"/>
        <v>45047</v>
      </c>
      <c r="S21" s="17">
        <v>49486.46</v>
      </c>
      <c r="T21" s="17">
        <v>147572.89000000001</v>
      </c>
      <c r="U21" s="17">
        <v>196119.13</v>
      </c>
      <c r="V21" s="17">
        <v>214278.64</v>
      </c>
      <c r="W21" s="17">
        <v>218578.64</v>
      </c>
      <c r="X21" s="17">
        <v>221937.01</v>
      </c>
      <c r="Y21" s="17">
        <v>223737.86</v>
      </c>
      <c r="Z21" s="17">
        <v>224441.06</v>
      </c>
      <c r="AA21" s="17">
        <v>226308.63</v>
      </c>
      <c r="AB21" s="17">
        <v>227278.43</v>
      </c>
      <c r="AC21" s="17">
        <v>228751.68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209773.38</v>
      </c>
      <c r="C22" s="13">
        <f>++'Completion Factors'!J16</f>
        <v>0.9684716323760304</v>
      </c>
      <c r="D22" s="13">
        <f t="shared" si="1"/>
        <v>6829.1233540175745</v>
      </c>
      <c r="E22" s="13">
        <f t="shared" si="2"/>
        <v>6829.1233540175745</v>
      </c>
      <c r="F22" s="13"/>
      <c r="G22" s="13">
        <f t="shared" si="3"/>
        <v>216602.50335401756</v>
      </c>
      <c r="H22" s="14">
        <f t="shared" si="4"/>
        <v>6829.1233540175599</v>
      </c>
      <c r="I22" s="13">
        <v>843118.28040000005</v>
      </c>
      <c r="J22" s="13">
        <f t="shared" si="5"/>
        <v>25.690642509999304</v>
      </c>
      <c r="K22" s="13">
        <f t="shared" si="6"/>
        <v>24.880658488448066</v>
      </c>
      <c r="L22" s="13">
        <f t="shared" si="7"/>
        <v>0.80998402155123728</v>
      </c>
      <c r="M22" s="13">
        <f t="shared" si="9"/>
        <v>27.815041858610513</v>
      </c>
      <c r="N22" s="18">
        <f t="shared" si="10"/>
        <v>0.8544506947694076</v>
      </c>
      <c r="O22" s="18">
        <f t="shared" si="11"/>
        <v>0.98697874582765965</v>
      </c>
      <c r="P22" s="13"/>
      <c r="R22" s="16">
        <f t="shared" si="8"/>
        <v>45078</v>
      </c>
      <c r="S22" s="17">
        <v>34198.720000000001</v>
      </c>
      <c r="T22" s="17">
        <v>146641.42000000001</v>
      </c>
      <c r="U22" s="17">
        <v>174453.09</v>
      </c>
      <c r="V22" s="17">
        <v>194624.91</v>
      </c>
      <c r="W22" s="17">
        <v>200537.4</v>
      </c>
      <c r="X22" s="17">
        <v>204043.04</v>
      </c>
      <c r="Y22" s="17">
        <v>206430.92</v>
      </c>
      <c r="Z22" s="17">
        <v>208869.14</v>
      </c>
      <c r="AA22" s="17">
        <v>209669.48</v>
      </c>
      <c r="AB22" s="17">
        <v>209773.38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197470.82</v>
      </c>
      <c r="C23" s="13">
        <f>++'Completion Factors'!J15</f>
        <v>0.96455825596474742</v>
      </c>
      <c r="D23" s="13">
        <f t="shared" si="1"/>
        <v>7255.8709788569031</v>
      </c>
      <c r="E23" s="13">
        <f t="shared" si="2"/>
        <v>7255.8709788569031</v>
      </c>
      <c r="F23" s="13"/>
      <c r="G23" s="13">
        <f t="shared" si="3"/>
        <v>204726.6909788569</v>
      </c>
      <c r="H23" s="14">
        <f t="shared" si="4"/>
        <v>7255.8709788568958</v>
      </c>
      <c r="I23" s="13">
        <v>846070.44040000008</v>
      </c>
      <c r="J23" s="13">
        <f t="shared" si="5"/>
        <v>24.19735771433729</v>
      </c>
      <c r="K23" s="13">
        <f t="shared" si="6"/>
        <v>23.339761155896305</v>
      </c>
      <c r="L23" s="13">
        <f t="shared" si="7"/>
        <v>0.85759655844098504</v>
      </c>
      <c r="M23" s="13">
        <f t="shared" si="9"/>
        <v>27.971321194552278</v>
      </c>
      <c r="N23" s="18">
        <f t="shared" si="10"/>
        <v>1.0843849889392345</v>
      </c>
      <c r="O23" s="18">
        <f t="shared" si="11"/>
        <v>1.0003260113824854</v>
      </c>
      <c r="P23" s="13"/>
      <c r="R23" s="16">
        <f t="shared" si="8"/>
        <v>45108</v>
      </c>
      <c r="S23" s="17">
        <v>34530.82</v>
      </c>
      <c r="T23" s="17">
        <v>129070.95</v>
      </c>
      <c r="U23" s="17">
        <v>148774.04999999999</v>
      </c>
      <c r="V23" s="17">
        <v>173275.01</v>
      </c>
      <c r="W23" s="17">
        <v>183959.65</v>
      </c>
      <c r="X23" s="17">
        <v>186797.59</v>
      </c>
      <c r="Y23" s="17">
        <v>188608.1</v>
      </c>
      <c r="Z23" s="17">
        <v>189815.55</v>
      </c>
      <c r="AA23" s="17">
        <v>197470.82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209289.13</v>
      </c>
      <c r="C24" s="13">
        <f>++'Completion Factors'!J14</f>
        <v>0.9510017665988223</v>
      </c>
      <c r="D24" s="13">
        <f t="shared" si="1"/>
        <v>10783.153092075563</v>
      </c>
      <c r="E24" s="13">
        <f t="shared" si="2"/>
        <v>10783.153092075563</v>
      </c>
      <c r="F24" s="19">
        <v>0</v>
      </c>
      <c r="G24" s="13">
        <f t="shared" si="3"/>
        <v>220072.28309207558</v>
      </c>
      <c r="H24" s="14">
        <f t="shared" si="4"/>
        <v>10783.153092075576</v>
      </c>
      <c r="I24" s="13">
        <v>834891.32039999997</v>
      </c>
      <c r="J24" s="13">
        <f t="shared" si="5"/>
        <v>26.359392859257181</v>
      </c>
      <c r="K24" s="13">
        <f t="shared" si="6"/>
        <v>25.06782917562596</v>
      </c>
      <c r="L24" s="13">
        <f t="shared" si="7"/>
        <v>1.291563683631221</v>
      </c>
      <c r="M24" s="13">
        <f t="shared" si="9"/>
        <v>27.508705779644689</v>
      </c>
      <c r="N24" s="18">
        <f t="shared" si="10"/>
        <v>0.82479000806888969</v>
      </c>
      <c r="O24" s="18">
        <f t="shared" si="11"/>
        <v>0.99026416592117406</v>
      </c>
      <c r="P24" s="13"/>
      <c r="R24" s="16">
        <f t="shared" si="8"/>
        <v>45139</v>
      </c>
      <c r="S24" s="17">
        <v>52842.75</v>
      </c>
      <c r="T24" s="17">
        <v>145359.07999999999</v>
      </c>
      <c r="U24" s="17">
        <v>173830.95</v>
      </c>
      <c r="V24" s="17">
        <v>180957.09</v>
      </c>
      <c r="W24" s="17">
        <v>185272.16</v>
      </c>
      <c r="X24" s="17">
        <v>195987.16</v>
      </c>
      <c r="Y24" s="17">
        <v>198586.52</v>
      </c>
      <c r="Z24" s="17">
        <v>209289.13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196945.1</v>
      </c>
      <c r="C25" s="13">
        <f>++'Completion Factors'!J13</f>
        <v>0.90623632184063008</v>
      </c>
      <c r="D25" s="13">
        <f t="shared" si="1"/>
        <v>20376.911106320003</v>
      </c>
      <c r="E25" s="13">
        <f t="shared" si="2"/>
        <v>20376.911106320003</v>
      </c>
      <c r="F25" s="19">
        <v>0</v>
      </c>
      <c r="G25" s="13">
        <f t="shared" si="3"/>
        <v>217322.01110632002</v>
      </c>
      <c r="H25" s="14">
        <f t="shared" si="4"/>
        <v>20376.911106320011</v>
      </c>
      <c r="I25" s="13">
        <v>825694.73700000008</v>
      </c>
      <c r="J25" s="13">
        <f t="shared" si="5"/>
        <v>26.319897822761586</v>
      </c>
      <c r="K25" s="13">
        <f t="shared" si="6"/>
        <v>23.852047394120664</v>
      </c>
      <c r="L25" s="13">
        <f t="shared" si="7"/>
        <v>2.4678504286409222</v>
      </c>
      <c r="M25" s="13">
        <f t="shared" si="9"/>
        <v>27.473541213504625</v>
      </c>
      <c r="N25" s="18">
        <f t="shared" si="10"/>
        <v>0.9839077046016701</v>
      </c>
      <c r="O25" s="18">
        <f t="shared" si="11"/>
        <v>1.0040440467059404</v>
      </c>
      <c r="P25" s="13"/>
      <c r="R25" s="16">
        <f t="shared" si="8"/>
        <v>45170</v>
      </c>
      <c r="S25" s="17">
        <v>28243.599999999999</v>
      </c>
      <c r="T25" s="17">
        <v>128438.49</v>
      </c>
      <c r="U25" s="17">
        <v>169289.84</v>
      </c>
      <c r="V25" s="17">
        <v>173654.08</v>
      </c>
      <c r="W25" s="17">
        <v>180367.71</v>
      </c>
      <c r="X25" s="17">
        <v>185896.4</v>
      </c>
      <c r="Y25" s="17">
        <v>196945.1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195759.97</v>
      </c>
      <c r="C26" s="13">
        <f>++'Completion Factors'!J12</f>
        <v>0.88568493636287104</v>
      </c>
      <c r="D26" s="13">
        <f t="shared" si="1"/>
        <v>25266.674987214534</v>
      </c>
      <c r="E26" s="13">
        <f t="shared" si="2"/>
        <v>25266.674987214534</v>
      </c>
      <c r="F26" s="19">
        <v>0</v>
      </c>
      <c r="G26" s="13">
        <f t="shared" si="3"/>
        <v>221026.64498721453</v>
      </c>
      <c r="H26" s="14">
        <f t="shared" si="4"/>
        <v>25266.67498721453</v>
      </c>
      <c r="I26" s="13">
        <v>859555.61849999998</v>
      </c>
      <c r="J26" s="13">
        <f t="shared" si="5"/>
        <v>25.714059710635762</v>
      </c>
      <c r="K26" s="13">
        <f t="shared" si="6"/>
        <v>22.774555338445502</v>
      </c>
      <c r="L26" s="13">
        <f t="shared" si="7"/>
        <v>2.9395043721902603</v>
      </c>
      <c r="M26" s="13">
        <f t="shared" si="9"/>
        <v>27.511013075023005</v>
      </c>
      <c r="N26" s="18">
        <f t="shared" si="10"/>
        <v>1.0210169068360366</v>
      </c>
      <c r="O26" s="18">
        <f t="shared" si="11"/>
        <v>1.0381703647180216</v>
      </c>
      <c r="P26" s="13"/>
      <c r="R26" s="16">
        <f t="shared" si="8"/>
        <v>45200</v>
      </c>
      <c r="S26" s="17">
        <v>47025</v>
      </c>
      <c r="T26" s="17">
        <v>132242.14000000001</v>
      </c>
      <c r="U26" s="17">
        <v>164529.46</v>
      </c>
      <c r="V26" s="17">
        <v>178059.77</v>
      </c>
      <c r="W26" s="17">
        <v>185640.54</v>
      </c>
      <c r="X26" s="17">
        <v>195759.97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213818.32</v>
      </c>
      <c r="C27" s="13">
        <f>++'Completion Factors'!J11</f>
        <v>0.85213599681309371</v>
      </c>
      <c r="D27" s="13">
        <f t="shared" si="1"/>
        <v>37102.097397762627</v>
      </c>
      <c r="E27" s="13">
        <f t="shared" si="2"/>
        <v>37102.097397762627</v>
      </c>
      <c r="F27" s="19">
        <v>0</v>
      </c>
      <c r="G27" s="13">
        <f t="shared" si="3"/>
        <v>250920.41739776265</v>
      </c>
      <c r="H27" s="14">
        <f t="shared" si="4"/>
        <v>37102.097397762642</v>
      </c>
      <c r="I27" s="13">
        <v>912461.07249999989</v>
      </c>
      <c r="J27" s="13">
        <f t="shared" si="5"/>
        <v>27.499301061718736</v>
      </c>
      <c r="K27" s="13">
        <f t="shared" si="6"/>
        <v>23.43314432189106</v>
      </c>
      <c r="L27" s="13">
        <f t="shared" si="7"/>
        <v>4.0661567398276759</v>
      </c>
      <c r="M27" s="13">
        <f t="shared" si="9"/>
        <v>27.496284014855931</v>
      </c>
      <c r="N27" s="18">
        <f t="shared" si="10"/>
        <v>0.99346550692468483</v>
      </c>
      <c r="O27" s="18">
        <f t="shared" si="11"/>
        <v>1.0955902617758408</v>
      </c>
      <c r="P27" s="13"/>
      <c r="R27" s="16">
        <f t="shared" si="8"/>
        <v>45231</v>
      </c>
      <c r="S27" s="17">
        <v>40850.050000000003</v>
      </c>
      <c r="T27" s="17">
        <v>123031.18</v>
      </c>
      <c r="U27" s="17">
        <v>181998.5</v>
      </c>
      <c r="V27" s="17">
        <v>191532.73</v>
      </c>
      <c r="W27" s="17">
        <v>213818.32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321937.53000000003</v>
      </c>
      <c r="C28" s="13">
        <f>++'Completion Factors'!J10</f>
        <v>0.80397395219408074</v>
      </c>
      <c r="D28" s="13">
        <f t="shared" si="1"/>
        <v>78495.256561577218</v>
      </c>
      <c r="E28" s="13">
        <f t="shared" si="2"/>
        <v>78495.256561577218</v>
      </c>
      <c r="F28" s="19">
        <v>0</v>
      </c>
      <c r="G28" s="13">
        <f t="shared" si="3"/>
        <v>400432.78656157723</v>
      </c>
      <c r="H28" s="14">
        <f t="shared" si="4"/>
        <v>78495.256561577204</v>
      </c>
      <c r="I28" s="13">
        <v>939274.00160000008</v>
      </c>
      <c r="J28" s="13">
        <f t="shared" si="5"/>
        <v>42.632159080253757</v>
      </c>
      <c r="K28" s="13">
        <f t="shared" si="6"/>
        <v>34.275145426318375</v>
      </c>
      <c r="L28" s="13">
        <f t="shared" si="7"/>
        <v>8.3570136539353825</v>
      </c>
      <c r="M28" s="13">
        <f t="shared" si="9"/>
        <v>28.867710608654061</v>
      </c>
      <c r="N28" s="18">
        <f t="shared" si="10"/>
        <v>1.5513439447155584</v>
      </c>
      <c r="O28" s="18">
        <f t="shared" si="11"/>
        <v>1.0997189275835344</v>
      </c>
      <c r="P28" s="20"/>
      <c r="R28" s="16">
        <f t="shared" si="8"/>
        <v>45261</v>
      </c>
      <c r="S28" s="17">
        <v>8000</v>
      </c>
      <c r="T28" s="17">
        <v>154192.12</v>
      </c>
      <c r="U28" s="17">
        <v>185777.99</v>
      </c>
      <c r="V28" s="17">
        <v>321937.53000000003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195194.96</v>
      </c>
      <c r="C29" s="13">
        <f>++'Completion Factors'!J9</f>
        <v>0.64596339919303847</v>
      </c>
      <c r="D29" s="13">
        <f t="shared" si="1"/>
        <v>106981.54139906506</v>
      </c>
      <c r="E29" s="13">
        <f t="shared" si="2"/>
        <v>106981.54139906506</v>
      </c>
      <c r="F29" s="13">
        <f>ROUND(+I29*J29/100,0)-D29-B29</f>
        <v>-8063.5013990650477</v>
      </c>
      <c r="G29" s="13">
        <f t="shared" si="3"/>
        <v>294113</v>
      </c>
      <c r="H29" s="14">
        <f t="shared" si="4"/>
        <v>98918.040000000008</v>
      </c>
      <c r="I29" s="13">
        <v>980376.62759999989</v>
      </c>
      <c r="J29" s="19">
        <v>30</v>
      </c>
      <c r="K29" s="13">
        <f t="shared" si="6"/>
        <v>19.910201294562157</v>
      </c>
      <c r="L29" s="13">
        <f t="shared" si="7"/>
        <v>10.089798705437843</v>
      </c>
      <c r="M29" s="13">
        <f t="shared" si="9"/>
        <v>29.202830868832841</v>
      </c>
      <c r="N29" s="18">
        <f t="shared" si="10"/>
        <v>1.1483787502591019</v>
      </c>
      <c r="O29" s="18">
        <f t="shared" si="11"/>
        <v>1.1197959120509493</v>
      </c>
      <c r="P29" s="13"/>
      <c r="R29" s="16">
        <f t="shared" si="8"/>
        <v>45292</v>
      </c>
      <c r="S29" s="17">
        <v>46887.199999999997</v>
      </c>
      <c r="T29" s="17">
        <v>185244.09</v>
      </c>
      <c r="U29" s="17">
        <v>195194.96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47237.91</v>
      </c>
      <c r="C30" s="13">
        <f>++'Completion Factors'!J8</f>
        <v>0.52743844571608733</v>
      </c>
      <c r="D30" s="13">
        <f t="shared" si="1"/>
        <v>42323.081208872747</v>
      </c>
      <c r="E30" s="13">
        <f t="shared" si="2"/>
        <v>42323.081208872747</v>
      </c>
      <c r="F30" s="13">
        <f>ROUND(+I30*J30/100,0)-D30-B30</f>
        <v>192734.00879112724</v>
      </c>
      <c r="G30" s="13">
        <f t="shared" si="3"/>
        <v>282295</v>
      </c>
      <c r="H30" s="14">
        <f t="shared" si="4"/>
        <v>235057.09</v>
      </c>
      <c r="I30" s="13">
        <v>940982.12160000007</v>
      </c>
      <c r="J30" s="19">
        <v>30</v>
      </c>
      <c r="K30" s="13">
        <f t="shared" si="6"/>
        <v>5.0200645597473166</v>
      </c>
      <c r="L30" s="13">
        <f t="shared" si="7"/>
        <v>24.979935440252682</v>
      </c>
      <c r="M30" s="13">
        <f t="shared" si="9"/>
        <v>29.561461245688321</v>
      </c>
      <c r="N30" s="18">
        <f t="shared" si="10"/>
        <v>1.1686648332524083</v>
      </c>
      <c r="O30" s="18">
        <f t="shared" si="11"/>
        <v>1.0942638066911292</v>
      </c>
      <c r="P30" s="13"/>
      <c r="R30" s="16">
        <f t="shared" si="8"/>
        <v>45323</v>
      </c>
      <c r="S30" s="17">
        <v>31527</v>
      </c>
      <c r="T30" s="17">
        <v>47237.91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1607.52</v>
      </c>
      <c r="C31" s="13">
        <f>+'Completion Factors'!J7</f>
        <v>0.12708798839075661</v>
      </c>
      <c r="D31" s="13">
        <f t="shared" si="1"/>
        <v>11041.354377154896</v>
      </c>
      <c r="E31" s="13">
        <f t="shared" si="2"/>
        <v>11041.354377154896</v>
      </c>
      <c r="F31" s="13">
        <f>ROUND(+I31*J31/100,0)-D31-B31</f>
        <v>276331.12562284508</v>
      </c>
      <c r="G31" s="13">
        <f t="shared" si="3"/>
        <v>288980</v>
      </c>
      <c r="H31" s="14">
        <f t="shared" si="4"/>
        <v>287372.48</v>
      </c>
      <c r="I31" s="13">
        <v>963266.99360000005</v>
      </c>
      <c r="J31" s="19">
        <v>30</v>
      </c>
      <c r="K31" s="13">
        <f t="shared" si="6"/>
        <v>0.16688208053223594</v>
      </c>
      <c r="L31" s="13">
        <f t="shared" si="7"/>
        <v>29.833117919467764</v>
      </c>
      <c r="M31" s="13">
        <f t="shared" si="9"/>
        <v>28.706620781949745</v>
      </c>
      <c r="N31" s="18">
        <f t="shared" si="10"/>
        <v>0.74269710920187615</v>
      </c>
      <c r="O31" s="18">
        <f t="shared" si="11"/>
        <v>1.0956477141215948</v>
      </c>
      <c r="P31" s="13"/>
      <c r="R31" s="16">
        <f t="shared" si="8"/>
        <v>45352</v>
      </c>
      <c r="S31" s="17">
        <v>1607.52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818783.36576205946</v>
      </c>
      <c r="I33" s="13"/>
      <c r="J33" s="22">
        <f>SUM(G20:G31)/SUM(I20:I31)</f>
        <v>0.28706620781949743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880192.11819421384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