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8_{573CF543-9438-4908-9271-D2049CE5312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<sst xmlns="http://schemas.openxmlformats.org/spreadsheetml/2006/main" count="137" uniqueCount="65">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</sst>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A-48BA-968A-6DA762244439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A-48BA-968A-6DA762244439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A-48BA-968A-6DA762244439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A-48BA-968A-6DA762244439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A-48BA-968A-6DA762244439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A-48BA-968A-6DA762244439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A-48BA-968A-6DA762244439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A-48BA-968A-6DA762244439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A-48BA-968A-6DA76224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B-4464-BBAB-BF01350DE38E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B-4464-BBAB-BF01350DE38E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B-4464-BBAB-BF01350DE38E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B-4464-BBAB-BF01350DE38E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B-4464-BBAB-BF01350DE38E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B-4464-BBAB-BF01350DE38E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B-4464-BBAB-BF01350DE38E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FB-4464-BBAB-BF01350DE38E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FB-4464-BBAB-BF01350D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0.11782477341389726</v>
      </c>
      <c r="I7" s="5">
        <v>4.3452338641763087E-2</v>
      </c>
      <c r="J7" s="5">
        <f t="shared" ref="J7:J30" si="4">I7</f>
        <v>4.3452338641763087E-2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0.5951252538930264</v>
      </c>
      <c r="I8" s="5">
        <v>0.36878779719034832</v>
      </c>
      <c r="J8" s="5">
        <f t="shared" si="4"/>
        <v>0.36878779719034832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0.78553557717406741</v>
      </c>
      <c r="I9" s="5">
        <v>0.61968097434601188</v>
      </c>
      <c r="J9" s="5">
        <f t="shared" si="4"/>
        <v>0.61968097434601188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0.93667621979635818</v>
      </c>
      <c r="I10" s="5">
        <v>0.78886430144295849</v>
      </c>
      <c r="J10" s="5">
        <f t="shared" si="4"/>
        <v>0.78886430144295849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0.92275959583952971</v>
      </c>
      <c r="I11" s="5">
        <v>0.84219529093464618</v>
      </c>
      <c r="J11" s="5">
        <f t="shared" si="4"/>
        <v>0.84219529093464618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0.91269198904229665</v>
      </c>
      <c r="J12" s="5">
        <f t="shared" si="4"/>
        <v>0.91269198904229665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0.99786587539017124</v>
      </c>
      <c r="I13" s="5">
        <v>0.91269198904229665</v>
      </c>
      <c r="J13" s="5">
        <f t="shared" si="4"/>
        <v>0.91269198904229665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0.99846418342986265</v>
      </c>
      <c r="I14" s="5">
        <v>0.91464395321207759</v>
      </c>
      <c r="J14" s="5">
        <f t="shared" si="4"/>
        <v>0.91464395321207759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0.9744592806116702</v>
      </c>
      <c r="I15" s="5">
        <v>0.91605083927011688</v>
      </c>
      <c r="J15" s="5">
        <f t="shared" si="4"/>
        <v>0.91605083927011688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0.94006066492086748</v>
      </c>
      <c r="J16" s="5">
        <f t="shared" si="4"/>
        <v>0.94006066492086748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0.96225120754535687</v>
      </c>
      <c r="I17" s="5">
        <v>0.94006066492086748</v>
      </c>
      <c r="J17" s="5">
        <f t="shared" si="4"/>
        <v>0.94006066492086748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0.9951004621051206</v>
      </c>
      <c r="I18" s="5">
        <v>0.97693892982364128</v>
      </c>
      <c r="J18" s="5">
        <f t="shared" si="4"/>
        <v>0.97693892982364128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0.99440538202590356</v>
      </c>
      <c r="I19" s="5">
        <v>0.98174904648013239</v>
      </c>
      <c r="J19" s="5">
        <f t="shared" si="4"/>
        <v>0.98174904648013239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0.98727245872303471</v>
      </c>
      <c r="J20" s="5">
        <f t="shared" si="4"/>
        <v>0.98727245872303471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0.98727245872303471</v>
      </c>
      <c r="I21" s="5">
        <v>0.98727245872303471</v>
      </c>
      <c r="J21" s="5">
        <f t="shared" si="4"/>
        <v>0.98727245872303471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4.3452338641763087E-2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8.4871794871794872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0.36878779719034832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1.680318543799773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0.61968097434601188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1.273016816879841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0.78886430144295849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1.067604769786308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0.84219529093464618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1.0837058801758619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0.91269198904229665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0.91269198904229665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1.002138688838311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0.91464395321207759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1.0015381789308271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0.91605083927011688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1.0262101453559951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0.94006066492086748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0.94006066492086748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1.039229664934314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0.97693892982364128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1.00492366156128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0.98174904648013239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1.0056260938197039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0.98727245872303471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0.98727245872303471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1.0128916199013871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0.98727245872303471</v>
      </c>
      <c r="D17" s="13">
        <f t="shared" si="1"/>
        <v>78.088667061070097</v>
      </c>
      <c r="E17" s="13">
        <f t="shared" si="2"/>
        <v>78.088667061070097</v>
      </c>
      <c r="F17" s="13"/>
      <c r="G17" s="13">
        <f t="shared" si="3"/>
        <v>6135.4086670610704</v>
      </c>
      <c r="H17" s="14">
        <f t="shared" si="4"/>
        <v>78.088667061069827</v>
      </c>
      <c r="I17" s="13">
        <v>5155.9000000000005</v>
      </c>
      <c r="J17" s="13">
        <f t="shared" si="5"/>
        <v>118.99782127390115</v>
      </c>
      <c r="K17" s="13">
        <f t="shared" si="6"/>
        <v>117.48327159176866</v>
      </c>
      <c r="L17" s="13">
        <f t="shared" si="7"/>
        <v>1.5145496821324969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0.98727245872303471</v>
      </c>
      <c r="D18" s="13">
        <f t="shared" si="1"/>
        <v>58.992052668747355</v>
      </c>
      <c r="E18" s="13">
        <f t="shared" si="2"/>
        <v>58.992052668747355</v>
      </c>
      <c r="F18" s="13"/>
      <c r="G18" s="13">
        <f t="shared" si="3"/>
        <v>4634.9920526687474</v>
      </c>
      <c r="H18" s="14">
        <f t="shared" si="4"/>
        <v>58.992052668747419</v>
      </c>
      <c r="I18" s="13">
        <v>5079.55</v>
      </c>
      <c r="J18" s="13">
        <f t="shared" si="5"/>
        <v>91.248084036356516</v>
      </c>
      <c r="K18" s="13">
        <f t="shared" si="6"/>
        <v>90.08672028033979</v>
      </c>
      <c r="L18" s="13">
        <f t="shared" si="7"/>
        <v>1.1613637560167263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0.98174904648013239</v>
      </c>
      <c r="D19" s="13">
        <f t="shared" si="1"/>
        <v>30.35916843673083</v>
      </c>
      <c r="E19" s="13">
        <f t="shared" si="2"/>
        <v>30.35916843673083</v>
      </c>
      <c r="F19" s="13"/>
      <c r="G19" s="13">
        <f t="shared" si="3"/>
        <v>1663.4291684367308</v>
      </c>
      <c r="H19" s="14">
        <f t="shared" si="4"/>
        <v>30.359168436730897</v>
      </c>
      <c r="I19" s="13">
        <v>5040.5958333333338</v>
      </c>
      <c r="J19" s="13">
        <f t="shared" si="5"/>
        <v>33.000645626783161</v>
      </c>
      <c r="K19" s="13">
        <f t="shared" si="6"/>
        <v>32.398352377323114</v>
      </c>
      <c r="L19" s="13">
        <f t="shared" si="7"/>
        <v>0.60229324946004681</v>
      </c>
      <c r="M19" s="13">
        <f t="shared" ref="M19:M31" si="9">SUM(G8:G19)/SUM(I8:I19)*100</f>
        <v>106.63276972894955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0.97693892982364128</v>
      </c>
      <c r="D20" s="13">
        <f t="shared" si="1"/>
        <v>165.96982621958605</v>
      </c>
      <c r="E20" s="13">
        <f t="shared" si="2"/>
        <v>165.96982621958605</v>
      </c>
      <c r="F20" s="13"/>
      <c r="G20" s="13">
        <f t="shared" si="3"/>
        <v>7196.9698262195861</v>
      </c>
      <c r="H20" s="14">
        <f t="shared" si="4"/>
        <v>165.96982621958614</v>
      </c>
      <c r="I20" s="13">
        <v>5040.5958333333338</v>
      </c>
      <c r="J20" s="13">
        <f t="shared" si="5"/>
        <v>142.78014076483191</v>
      </c>
      <c r="K20" s="13">
        <f t="shared" si="6"/>
        <v>139.48747791886376</v>
      </c>
      <c r="L20" s="13">
        <f t="shared" si="7"/>
        <v>3.2926628459681524</v>
      </c>
      <c r="M20" s="13">
        <f t="shared" si="9"/>
        <v>115.26323883632152</v>
      </c>
      <c r="N20" s="18">
        <f t="shared" ref="N20:N31" si="10">J20/J8</f>
        <v>3.5096740655058598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0.94006066492086748</v>
      </c>
      <c r="D21" s="13">
        <f t="shared" si="1"/>
        <v>166.93047741816019</v>
      </c>
      <c r="E21" s="13">
        <f t="shared" si="2"/>
        <v>166.93047741816019</v>
      </c>
      <c r="F21" s="13"/>
      <c r="G21" s="13">
        <f t="shared" si="3"/>
        <v>2784.99047741816</v>
      </c>
      <c r="H21" s="14">
        <f t="shared" si="4"/>
        <v>166.93047741816008</v>
      </c>
      <c r="I21" s="13">
        <v>5040.5958333333338</v>
      </c>
      <c r="J21" s="13">
        <f t="shared" si="5"/>
        <v>55.251215719401429</v>
      </c>
      <c r="K21" s="13">
        <f t="shared" si="6"/>
        <v>51.9394945868668</v>
      </c>
      <c r="L21" s="13">
        <f t="shared" si="7"/>
        <v>3.311721132534629</v>
      </c>
      <c r="M21" s="13">
        <f t="shared" si="9"/>
        <v>116.20153229662607</v>
      </c>
      <c r="N21" s="18">
        <f t="shared" si="10"/>
        <v>1.1439424022244808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0.94006066492086748</v>
      </c>
      <c r="D22" s="13">
        <f t="shared" si="1"/>
        <v>85.53747560055325</v>
      </c>
      <c r="E22" s="13">
        <f t="shared" si="2"/>
        <v>85.53747560055325</v>
      </c>
      <c r="F22" s="13"/>
      <c r="G22" s="13">
        <f t="shared" si="3"/>
        <v>1427.0674756005533</v>
      </c>
      <c r="H22" s="14">
        <f t="shared" si="4"/>
        <v>85.537475600553307</v>
      </c>
      <c r="I22" s="13">
        <v>5005.4375</v>
      </c>
      <c r="J22" s="13">
        <f t="shared" si="5"/>
        <v>28.510344512353878</v>
      </c>
      <c r="K22" s="13">
        <f t="shared" si="6"/>
        <v>26.801453419406396</v>
      </c>
      <c r="L22" s="13">
        <f t="shared" si="7"/>
        <v>1.7088910929474821</v>
      </c>
      <c r="M22" s="13">
        <f t="shared" si="9"/>
        <v>110.24869890138432</v>
      </c>
      <c r="N22" s="18">
        <f t="shared" si="10"/>
        <v>0.27626373578899122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0.91605083927011688</v>
      </c>
      <c r="D23" s="13">
        <f t="shared" si="1"/>
        <v>577.27790704002257</v>
      </c>
      <c r="E23" s="13">
        <f t="shared" si="2"/>
        <v>577.27790704002257</v>
      </c>
      <c r="F23" s="13"/>
      <c r="G23" s="13">
        <f t="shared" si="3"/>
        <v>6876.5179070400236</v>
      </c>
      <c r="H23" s="14">
        <f t="shared" si="4"/>
        <v>577.27790704002291</v>
      </c>
      <c r="I23" s="13">
        <v>4973.020833333333</v>
      </c>
      <c r="J23" s="13">
        <f t="shared" si="5"/>
        <v>138.27647495357078</v>
      </c>
      <c r="K23" s="13">
        <f t="shared" si="6"/>
        <v>126.66828093253181</v>
      </c>
      <c r="L23" s="13">
        <f t="shared" si="7"/>
        <v>11.608194021038969</v>
      </c>
      <c r="M23" s="13">
        <f t="shared" si="9"/>
        <v>110.61738968016763</v>
      </c>
      <c r="N23" s="18">
        <f t="shared" si="10"/>
        <v>1.0467064963454731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0.91464395321207759</v>
      </c>
      <c r="D24" s="13">
        <f t="shared" si="1"/>
        <v>423.86675509005534</v>
      </c>
      <c r="E24" s="13">
        <f t="shared" si="2"/>
        <v>423.86675509005534</v>
      </c>
      <c r="F24" s="19">
        <v>0</v>
      </c>
      <c r="G24" s="13">
        <f t="shared" si="3"/>
        <v>4965.8667550900554</v>
      </c>
      <c r="H24" s="14">
        <f t="shared" si="4"/>
        <v>423.86675509005545</v>
      </c>
      <c r="I24" s="13">
        <v>4940.4366666666656</v>
      </c>
      <c r="J24" s="13">
        <f t="shared" si="5"/>
        <v>100.51473361848696</v>
      </c>
      <c r="K24" s="13">
        <f t="shared" si="6"/>
        <v>91.935193312871817</v>
      </c>
      <c r="L24" s="13">
        <f t="shared" si="7"/>
        <v>8.57954030561514</v>
      </c>
      <c r="M24" s="13">
        <f t="shared" si="9"/>
        <v>108.7001004776577</v>
      </c>
      <c r="N24" s="18">
        <f t="shared" si="10"/>
        <v>0.81466775633576993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0.91269198904229665</v>
      </c>
      <c r="D25" s="13">
        <f t="shared" si="1"/>
        <v>352.88931675726747</v>
      </c>
      <c r="E25" s="13">
        <f t="shared" si="2"/>
        <v>352.88931675726747</v>
      </c>
      <c r="F25" s="19">
        <v>0</v>
      </c>
      <c r="G25" s="13">
        <f t="shared" si="3"/>
        <v>4041.8893167572674</v>
      </c>
      <c r="H25" s="14">
        <f t="shared" si="4"/>
        <v>352.88931675726735</v>
      </c>
      <c r="I25" s="13">
        <v>4909.1833333333334</v>
      </c>
      <c r="J25" s="13">
        <f t="shared" si="5"/>
        <v>82.333232277410715</v>
      </c>
      <c r="K25" s="13">
        <f t="shared" si="6"/>
        <v>75.144881531551405</v>
      </c>
      <c r="L25" s="13">
        <f t="shared" si="7"/>
        <v>7.1883507458593101</v>
      </c>
      <c r="M25" s="13">
        <f t="shared" si="9"/>
        <v>111.04937783223676</v>
      </c>
      <c r="N25" s="18">
        <f t="shared" si="10"/>
        <v>1.4367392862316199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0.91269198904229665</v>
      </c>
      <c r="D26" s="13">
        <f t="shared" si="1"/>
        <v>396.29498969806713</v>
      </c>
      <c r="E26" s="13">
        <f t="shared" si="2"/>
        <v>396.29498969806713</v>
      </c>
      <c r="F26" s="19">
        <v>0</v>
      </c>
      <c r="G26" s="13">
        <f t="shared" si="3"/>
        <v>4539.0449896980672</v>
      </c>
      <c r="H26" s="14">
        <f t="shared" si="4"/>
        <v>396.29498969806718</v>
      </c>
      <c r="I26" s="13">
        <v>4864.166666666667</v>
      </c>
      <c r="J26" s="13">
        <f t="shared" si="5"/>
        <v>93.315984026686309</v>
      </c>
      <c r="K26" s="13">
        <f t="shared" si="6"/>
        <v>85.168751070755519</v>
      </c>
      <c r="L26" s="13">
        <f t="shared" si="7"/>
        <v>8.1472329559307894</v>
      </c>
      <c r="M26" s="13">
        <f t="shared" si="9"/>
        <v>104.1427945110686</v>
      </c>
      <c r="N26" s="18">
        <f t="shared" si="10"/>
        <v>0.53610769465935004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0.84219529093464618</v>
      </c>
      <c r="D27" s="13">
        <f t="shared" si="1"/>
        <v>1331.4729667675394</v>
      </c>
      <c r="E27" s="13">
        <f t="shared" si="2"/>
        <v>1331.4729667675394</v>
      </c>
      <c r="F27" s="19">
        <v>0</v>
      </c>
      <c r="G27" s="13">
        <f t="shared" si="3"/>
        <v>8437.4729667675401</v>
      </c>
      <c r="H27" s="14">
        <f t="shared" si="4"/>
        <v>1331.4729667675401</v>
      </c>
      <c r="I27" s="13">
        <v>4828.1075000000001</v>
      </c>
      <c r="J27" s="13">
        <f t="shared" si="5"/>
        <v>174.75735506650463</v>
      </c>
      <c r="K27" s="13">
        <f t="shared" si="6"/>
        <v>147.17982149320412</v>
      </c>
      <c r="L27" s="13">
        <f t="shared" si="7"/>
        <v>27.577533573300514</v>
      </c>
      <c r="M27" s="13">
        <f t="shared" si="9"/>
        <v>102.73206596486217</v>
      </c>
      <c r="N27" s="18">
        <f t="shared" si="10"/>
        <v>0.94302310118462251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0.78886430144295849</v>
      </c>
      <c r="D28" s="13">
        <f t="shared" si="1"/>
        <v>2321.2863229274053</v>
      </c>
      <c r="E28" s="13">
        <f t="shared" si="2"/>
        <v>2321.2863229274053</v>
      </c>
      <c r="F28" s="19">
        <v>0</v>
      </c>
      <c r="G28" s="13">
        <f t="shared" si="3"/>
        <v>10994.286322927404</v>
      </c>
      <c r="H28" s="14">
        <f t="shared" si="4"/>
        <v>2321.2863229274044</v>
      </c>
      <c r="I28" s="13">
        <v>4792.87</v>
      </c>
      <c r="J28" s="13">
        <f t="shared" si="5"/>
        <v>229.38836903415711</v>
      </c>
      <c r="K28" s="13">
        <f t="shared" si="6"/>
        <v>180.95629549726991</v>
      </c>
      <c r="L28" s="13">
        <f t="shared" si="7"/>
        <v>48.432073536887202</v>
      </c>
      <c r="M28" s="13">
        <f t="shared" si="9"/>
        <v>106.74953054775378</v>
      </c>
      <c r="N28" s="18">
        <f t="shared" si="10"/>
        <v>1.3255443975718448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0.61968097434601188</v>
      </c>
      <c r="D29" s="13">
        <f t="shared" si="1"/>
        <v>4267.2896132771157</v>
      </c>
      <c r="E29" s="13">
        <f t="shared" si="2"/>
        <v>4267.2896132771157</v>
      </c>
      <c r="F29" s="13">
        <f>ROUND(+I29*J29/100,0)-D29-B29</f>
        <v>4699.7103867228834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123.98583760572055</v>
      </c>
      <c r="N29" s="18">
        <f t="shared" si="10"/>
        <v>2.8151775924444835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0.36878779719034832</v>
      </c>
      <c r="D30" s="13">
        <f t="shared" si="1"/>
        <v>4330.3137611252105</v>
      </c>
      <c r="E30" s="13">
        <f t="shared" si="2"/>
        <v>4330.3137611252105</v>
      </c>
      <c r="F30" s="13">
        <f>ROUND(+I30*J30/100,0)-D30-B30</f>
        <v>8958.6862388747904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143.72312975870031</v>
      </c>
      <c r="N30" s="18">
        <f t="shared" si="10"/>
        <v>3.6713099627004109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4.3452338641763087E-2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168.63670009670278</v>
      </c>
      <c r="N31" s="18">
        <f t="shared" si="10"/>
        <v>10.151316546610701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44030.965925685203</v>
      </c>
      <c r="I33" s="13"/>
      <c r="J33" s="22">
        <f>SUM(G20:G31)/SUM(I20:I31)</f>
        <v>1.6863670009670277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47333.288370111593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2024-09-20T16:10:26Z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