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9\"/>
    </mc:Choice>
  </mc:AlternateContent>
  <xr:revisionPtr revIDLastSave="0" documentId="8_{628261DA-2C9A-4A9F-B08B-67F6FA4B3B8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<sst xmlns="http://schemas.openxmlformats.org/spreadsheetml/2006/main" count="137" uniqueCount="65">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</sst>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0.51817350714149335</c:v>
                </c:pt>
                <c:pt idx="1">
                  <c:v>0.51817350714149335</c:v>
                </c:pt>
                <c:pt idx="2">
                  <c:v>0.51817350714149335</c:v>
                </c:pt>
                <c:pt idx="3">
                  <c:v>0.51817350714149335</c:v>
                </c:pt>
                <c:pt idx="4">
                  <c:v>0.51817350714149335</c:v>
                </c:pt>
                <c:pt idx="5">
                  <c:v>0.51817350714149335</c:v>
                </c:pt>
                <c:pt idx="6">
                  <c:v>0.51817350714149335</c:v>
                </c:pt>
                <c:pt idx="7">
                  <c:v>0.53365465908955301</c:v>
                </c:pt>
                <c:pt idx="8">
                  <c:v>0.82200007810707498</c:v>
                </c:pt>
                <c:pt idx="9">
                  <c:v>0.82200007810707498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0-443B-B52E-01AFF9498D51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0.5223590084482318</c:v>
                </c:pt>
                <c:pt idx="1">
                  <c:v>0.5223590084482318</c:v>
                </c:pt>
                <c:pt idx="2">
                  <c:v>0.5223590084482318</c:v>
                </c:pt>
                <c:pt idx="3">
                  <c:v>0.5223590084482318</c:v>
                </c:pt>
                <c:pt idx="4">
                  <c:v>0.5223590084482318</c:v>
                </c:pt>
                <c:pt idx="5">
                  <c:v>0.5223590084482318</c:v>
                </c:pt>
                <c:pt idx="6">
                  <c:v>0.5223590084482318</c:v>
                </c:pt>
                <c:pt idx="7">
                  <c:v>0.53853572575638797</c:v>
                </c:pt>
                <c:pt idx="8">
                  <c:v>0.83117460836624402</c:v>
                </c:pt>
                <c:pt idx="9">
                  <c:v>0.83117460836624402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0-443B-B52E-01AFF9498D51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0.53440202616776533</c:v>
                </c:pt>
                <c:pt idx="1">
                  <c:v>0.53440202616776533</c:v>
                </c:pt>
                <c:pt idx="2">
                  <c:v>0.53440202616776533</c:v>
                </c:pt>
                <c:pt idx="3">
                  <c:v>0.53440202616776533</c:v>
                </c:pt>
                <c:pt idx="4">
                  <c:v>0.53440202616776533</c:v>
                </c:pt>
                <c:pt idx="5">
                  <c:v>0.53440202616776533</c:v>
                </c:pt>
                <c:pt idx="6">
                  <c:v>0.53440202616776533</c:v>
                </c:pt>
                <c:pt idx="7">
                  <c:v>0.63460240607422136</c:v>
                </c:pt>
                <c:pt idx="8">
                  <c:v>0.63460240607422136</c:v>
                </c:pt>
                <c:pt idx="9">
                  <c:v>0.63460240607422136</c:v>
                </c:pt>
                <c:pt idx="10">
                  <c:v>0.63460240607422136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0-443B-B52E-01AFF9498D51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0.16314921822303721</c:v>
                </c:pt>
                <c:pt idx="1">
                  <c:v>0.16314921822303721</c:v>
                </c:pt>
                <c:pt idx="2">
                  <c:v>0.16314921822303721</c:v>
                </c:pt>
                <c:pt idx="3">
                  <c:v>0.16314921822303721</c:v>
                </c:pt>
                <c:pt idx="4">
                  <c:v>0.16314921822303721</c:v>
                </c:pt>
                <c:pt idx="5">
                  <c:v>0.16314921822303721</c:v>
                </c:pt>
                <c:pt idx="6">
                  <c:v>0.16314921822303721</c:v>
                </c:pt>
                <c:pt idx="7">
                  <c:v>0.32629843644607431</c:v>
                </c:pt>
                <c:pt idx="8">
                  <c:v>0.32629843644607431</c:v>
                </c:pt>
                <c:pt idx="9">
                  <c:v>0.32629843644607431</c:v>
                </c:pt>
                <c:pt idx="10">
                  <c:v>0.32629843644607431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20-443B-B52E-01AFF9498D51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0.1181720238746829</c:v>
                </c:pt>
                <c:pt idx="1">
                  <c:v>0.1181720238746829</c:v>
                </c:pt>
                <c:pt idx="2">
                  <c:v>0.1181720238746829</c:v>
                </c:pt>
                <c:pt idx="3">
                  <c:v>0.1181720238746829</c:v>
                </c:pt>
                <c:pt idx="4">
                  <c:v>0.1181720238746829</c:v>
                </c:pt>
                <c:pt idx="5">
                  <c:v>0.1181720238746829</c:v>
                </c:pt>
                <c:pt idx="6">
                  <c:v>0.1181720238746829</c:v>
                </c:pt>
                <c:pt idx="7">
                  <c:v>0.13130224874964769</c:v>
                </c:pt>
                <c:pt idx="8">
                  <c:v>0.39996226121420908</c:v>
                </c:pt>
                <c:pt idx="9">
                  <c:v>0.39996226121420908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20-443B-B52E-01AFF9498D51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0.13905815018114781</c:v>
                </c:pt>
                <c:pt idx="1">
                  <c:v>0.13905815018114781</c:v>
                </c:pt>
                <c:pt idx="2">
                  <c:v>0.13905815018114781</c:v>
                </c:pt>
                <c:pt idx="3">
                  <c:v>0.13905815018114781</c:v>
                </c:pt>
                <c:pt idx="4">
                  <c:v>0.13905815018114781</c:v>
                </c:pt>
                <c:pt idx="5">
                  <c:v>0.13905815018114781</c:v>
                </c:pt>
                <c:pt idx="6">
                  <c:v>0.13905815018114781</c:v>
                </c:pt>
                <c:pt idx="7">
                  <c:v>0.15892360020702601</c:v>
                </c:pt>
                <c:pt idx="8">
                  <c:v>0.52023091316132175</c:v>
                </c:pt>
                <c:pt idx="9">
                  <c:v>0.52023091316132175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20-443B-B52E-01AFF9498D51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0.23437481689467429</c:v>
                </c:pt>
                <c:pt idx="1">
                  <c:v>0.23437481689467429</c:v>
                </c:pt>
                <c:pt idx="2">
                  <c:v>0.23437481689467429</c:v>
                </c:pt>
                <c:pt idx="3">
                  <c:v>0.23437481689467429</c:v>
                </c:pt>
                <c:pt idx="4">
                  <c:v>0.23437481689467429</c:v>
                </c:pt>
                <c:pt idx="5">
                  <c:v>0.23437481689467429</c:v>
                </c:pt>
                <c:pt idx="6">
                  <c:v>0.23437481689467429</c:v>
                </c:pt>
                <c:pt idx="7">
                  <c:v>0.35156222534201143</c:v>
                </c:pt>
                <c:pt idx="8">
                  <c:v>0.35156222534201143</c:v>
                </c:pt>
                <c:pt idx="9">
                  <c:v>0.35156222534201143</c:v>
                </c:pt>
                <c:pt idx="10">
                  <c:v>0.35156222534201143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20-443B-B52E-01AFF9498D51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8.9108822664532017E-2</c:v>
                </c:pt>
                <c:pt idx="1">
                  <c:v>8.9108822664532017E-2</c:v>
                </c:pt>
                <c:pt idx="2">
                  <c:v>8.9108822664532017E-2</c:v>
                </c:pt>
                <c:pt idx="3">
                  <c:v>8.9108822664532017E-2</c:v>
                </c:pt>
                <c:pt idx="4">
                  <c:v>8.9108822664532017E-2</c:v>
                </c:pt>
                <c:pt idx="5">
                  <c:v>8.9108822664532017E-2</c:v>
                </c:pt>
                <c:pt idx="6">
                  <c:v>8.9108822664532017E-2</c:v>
                </c:pt>
                <c:pt idx="7">
                  <c:v>0.17821764532906401</c:v>
                </c:pt>
                <c:pt idx="8">
                  <c:v>0.17821764532906401</c:v>
                </c:pt>
                <c:pt idx="9">
                  <c:v>0.17821764532906401</c:v>
                </c:pt>
                <c:pt idx="10">
                  <c:v>0.17821764532906401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20-443B-B52E-01AFF9498D51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0.5223590084482318</c:v>
                </c:pt>
                <c:pt idx="1">
                  <c:v>0.5223590084482318</c:v>
                </c:pt>
                <c:pt idx="2">
                  <c:v>0.5223590084482318</c:v>
                </c:pt>
                <c:pt idx="3">
                  <c:v>0.5223590084482318</c:v>
                </c:pt>
                <c:pt idx="4">
                  <c:v>0.5223590084482318</c:v>
                </c:pt>
                <c:pt idx="5">
                  <c:v>0.5223590084482318</c:v>
                </c:pt>
                <c:pt idx="6">
                  <c:v>0.5223590084482318</c:v>
                </c:pt>
                <c:pt idx="7">
                  <c:v>0.53853572575638797</c:v>
                </c:pt>
                <c:pt idx="8">
                  <c:v>0.83117460836624402</c:v>
                </c:pt>
                <c:pt idx="9">
                  <c:v>0.83117460836624402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20-443B-B52E-01AFF949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1.0298763864510589</c:v>
                </c:pt>
                <c:pt idx="7">
                  <c:v>1.540322124254395</c:v>
                </c:pt>
                <c:pt idx="8">
                  <c:v>1</c:v>
                </c:pt>
                <c:pt idx="9">
                  <c:v>1.011161227965204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5-4792-A616-DEA64320709C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1.0309685810841329</c:v>
                </c:pt>
                <c:pt idx="7">
                  <c:v>1.5433973432288759</c:v>
                </c:pt>
                <c:pt idx="8">
                  <c:v>1</c:v>
                </c:pt>
                <c:pt idx="9">
                  <c:v>1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5-4792-A616-DEA64320709C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1.1875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1.575789802289282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5-4792-A616-DEA64320709C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3.0646791044776118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5-4792-A616-DEA64320709C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1.1111111111111109</c:v>
                </c:pt>
                <c:pt idx="7">
                  <c:v>3.046118897604047</c:v>
                </c:pt>
                <c:pt idx="8">
                  <c:v>1</c:v>
                </c:pt>
                <c:pt idx="9">
                  <c:v>1.3007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75-4792-A616-DEA64320709C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1.142857142857143</c:v>
                </c:pt>
                <c:pt idx="7">
                  <c:v>3.2734654417822742</c:v>
                </c:pt>
                <c:pt idx="8">
                  <c:v>1</c:v>
                </c:pt>
                <c:pt idx="9">
                  <c:v>1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75-4792-A616-DEA64320709C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2.8444466666666668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75-4792-A616-DEA64320709C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5.6111166666666668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75-4792-A616-DEA64320709C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1.0309685810841329</c:v>
                </c:pt>
                <c:pt idx="7">
                  <c:v>1.5433973432288759</c:v>
                </c:pt>
                <c:pt idx="8">
                  <c:v>1</c:v>
                </c:pt>
                <c:pt idx="9">
                  <c:v>1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75-4792-A616-DEA64320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8.9108822664532017E-2</v>
      </c>
      <c r="F7" s="5">
        <v>0.23437481689467429</v>
      </c>
      <c r="G7" s="5">
        <v>0.13905815018114781</v>
      </c>
      <c r="H7" s="4">
        <f t="shared" ref="H7:H29" si="3">+I7/I8</f>
        <v>1</v>
      </c>
      <c r="I7" s="5">
        <v>0.5223590084482318</v>
      </c>
      <c r="J7" s="5">
        <f t="shared" ref="J7:J30" si="4">I7</f>
        <v>0.5223590084482318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5">
        <v>8.9108822664532017E-2</v>
      </c>
      <c r="F8" s="5">
        <v>0.23437481689467429</v>
      </c>
      <c r="G8" s="5">
        <v>0.13905815018114781</v>
      </c>
      <c r="H8" s="4">
        <f t="shared" si="3"/>
        <v>1</v>
      </c>
      <c r="I8" s="5">
        <v>0.5223590084482318</v>
      </c>
      <c r="J8" s="5">
        <f t="shared" si="4"/>
        <v>0.5223590084482318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5">
        <v>8.9108822664532017E-2</v>
      </c>
      <c r="F9" s="5">
        <v>0.23437481689467429</v>
      </c>
      <c r="G9" s="5">
        <v>0.13905815018114781</v>
      </c>
      <c r="H9" s="4">
        <f t="shared" si="3"/>
        <v>1</v>
      </c>
      <c r="I9" s="5">
        <v>0.5223590084482318</v>
      </c>
      <c r="J9" s="5">
        <f t="shared" si="4"/>
        <v>0.5223590084482318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8.9108822664532017E-2</v>
      </c>
      <c r="F10" s="5">
        <v>0.23437481689467429</v>
      </c>
      <c r="G10" s="5">
        <v>0.13905815018114781</v>
      </c>
      <c r="H10" s="4">
        <f t="shared" si="3"/>
        <v>1</v>
      </c>
      <c r="I10" s="5">
        <v>0.5223590084482318</v>
      </c>
      <c r="J10" s="5">
        <f t="shared" si="4"/>
        <v>0.5223590084482318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8.9108822664532017E-2</v>
      </c>
      <c r="F11" s="5">
        <v>0.23437481689467429</v>
      </c>
      <c r="G11" s="5">
        <v>0.13905815018114781</v>
      </c>
      <c r="H11" s="4">
        <f t="shared" si="3"/>
        <v>1</v>
      </c>
      <c r="I11" s="5">
        <v>0.5223590084482318</v>
      </c>
      <c r="J11" s="5">
        <f t="shared" si="4"/>
        <v>0.5223590084482318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8.9108822664532017E-2</v>
      </c>
      <c r="F12" s="5">
        <v>0.23437481689467429</v>
      </c>
      <c r="G12" s="5">
        <v>0.13905815018114781</v>
      </c>
      <c r="H12" s="4">
        <f t="shared" si="3"/>
        <v>1</v>
      </c>
      <c r="I12" s="5">
        <v>0.5223590084482318</v>
      </c>
      <c r="J12" s="5">
        <f t="shared" si="4"/>
        <v>0.5223590084482318</v>
      </c>
    </row>
    <row r="13" spans="1:10" ht="15.5" customHeight="1" x14ac:dyDescent="0.35">
      <c r="A13" s="3">
        <f t="shared" si="5"/>
        <v>6</v>
      </c>
      <c r="B13" s="4">
        <f t="shared" si="0"/>
        <v>0.50000000000000011</v>
      </c>
      <c r="C13" s="4">
        <f t="shared" si="1"/>
        <v>0.66666666666666674</v>
      </c>
      <c r="D13" s="4">
        <f t="shared" si="2"/>
        <v>0.87500000000000033</v>
      </c>
      <c r="E13" s="5">
        <v>8.9108822664532017E-2</v>
      </c>
      <c r="F13" s="5">
        <v>0.23437481689467429</v>
      </c>
      <c r="G13" s="5">
        <v>0.13905815018114781</v>
      </c>
      <c r="H13" s="4">
        <f t="shared" si="3"/>
        <v>0.96996166357313518</v>
      </c>
      <c r="I13" s="5">
        <v>0.5223590084482318</v>
      </c>
      <c r="J13" s="5">
        <f t="shared" si="4"/>
        <v>0.5223590084482318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0.30548665253528362</v>
      </c>
      <c r="E14" s="5">
        <v>0.17821764532906401</v>
      </c>
      <c r="F14" s="5">
        <v>0.35156222534201143</v>
      </c>
      <c r="G14" s="5">
        <v>0.15892360020702601</v>
      </c>
      <c r="H14" s="4">
        <f t="shared" si="3"/>
        <v>0.6479212915501994</v>
      </c>
      <c r="I14" s="5">
        <v>0.53853572575638797</v>
      </c>
      <c r="J14" s="5">
        <f t="shared" si="4"/>
        <v>0.53853572575638797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0.17821764532906401</v>
      </c>
      <c r="F15" s="5">
        <v>0.35156222534201143</v>
      </c>
      <c r="G15" s="5">
        <v>0.52023091316132175</v>
      </c>
      <c r="H15" s="4">
        <f t="shared" si="3"/>
        <v>1</v>
      </c>
      <c r="I15" s="5">
        <v>0.83117460836624402</v>
      </c>
      <c r="J15" s="5">
        <f t="shared" si="4"/>
        <v>0.83117460836624402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0.17821764532906401</v>
      </c>
      <c r="F16" s="5">
        <v>0.35156222534201143</v>
      </c>
      <c r="G16" s="5">
        <v>0.52023091316132175</v>
      </c>
      <c r="H16" s="4">
        <f t="shared" si="3"/>
        <v>1</v>
      </c>
      <c r="I16" s="5">
        <v>0.83117460836624402</v>
      </c>
      <c r="J16" s="5">
        <f t="shared" si="4"/>
        <v>0.83117460836624402</v>
      </c>
    </row>
    <row r="17" spans="1:10" ht="15.5" customHeight="1" x14ac:dyDescent="0.35">
      <c r="A17" s="3">
        <f t="shared" si="5"/>
        <v>10</v>
      </c>
      <c r="B17" s="4">
        <f t="shared" si="0"/>
        <v>0.17821764532906401</v>
      </c>
      <c r="C17" s="4">
        <f t="shared" si="1"/>
        <v>0.35156222534201143</v>
      </c>
      <c r="D17" s="4">
        <f t="shared" si="2"/>
        <v>0.52023091316132175</v>
      </c>
      <c r="E17" s="5">
        <v>0.17821764532906401</v>
      </c>
      <c r="F17" s="5">
        <v>0.35156222534201143</v>
      </c>
      <c r="G17" s="5">
        <v>0.52023091316132175</v>
      </c>
      <c r="H17" s="4">
        <f t="shared" si="3"/>
        <v>0.83117460836624402</v>
      </c>
      <c r="I17" s="5">
        <v>0.83117460836624402</v>
      </c>
      <c r="J17" s="5">
        <f t="shared" si="4"/>
        <v>0.83117460836624402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>
        <v>1</v>
      </c>
      <c r="I39" s="4">
        <v>1</v>
      </c>
      <c r="J39" s="4">
        <v>1</v>
      </c>
      <c r="K39" s="4">
        <v>4.0069999999999997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>
        <v>1</v>
      </c>
      <c r="G42" s="4">
        <v>1</v>
      </c>
      <c r="H42" s="4">
        <v>1</v>
      </c>
      <c r="I42" s="4">
        <v>21.461188976040461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10.22223333333333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2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0.51817350714149335</v>
      </c>
      <c r="C2" s="32">
        <v>0.5223590084482318</v>
      </c>
      <c r="D2" s="32">
        <v>0.53440202616776533</v>
      </c>
      <c r="E2" s="32">
        <v>0.16314921822303721</v>
      </c>
      <c r="F2" s="32">
        <v>0.1181720238746829</v>
      </c>
      <c r="G2" s="32">
        <v>0.13905815018114781</v>
      </c>
      <c r="H2" s="32">
        <v>0.23437481689467429</v>
      </c>
      <c r="I2" s="32">
        <v>8.9108822664532017E-2</v>
      </c>
      <c r="J2" s="32">
        <v>0.5223590084482318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0.51817350714149335</v>
      </c>
      <c r="C3" s="32">
        <v>0.5223590084482318</v>
      </c>
      <c r="D3" s="32">
        <v>0.53440202616776533</v>
      </c>
      <c r="E3" s="32">
        <v>0.16314921822303721</v>
      </c>
      <c r="F3" s="32">
        <v>0.1181720238746829</v>
      </c>
      <c r="G3" s="32">
        <v>0.13905815018114781</v>
      </c>
      <c r="H3" s="32">
        <v>0.23437481689467429</v>
      </c>
      <c r="I3" s="32">
        <v>8.9108822664532017E-2</v>
      </c>
      <c r="J3" s="32">
        <v>0.5223590084482318</v>
      </c>
      <c r="M3">
        <f t="shared" ref="M3:M24" si="1">+M2+1</f>
        <v>2</v>
      </c>
      <c r="N3" s="17">
        <v>1</v>
      </c>
      <c r="O3" s="17">
        <v>1</v>
      </c>
      <c r="P3" s="17"/>
      <c r="Q3" s="17"/>
      <c r="R3" s="17">
        <v>1</v>
      </c>
      <c r="S3" s="17">
        <v>1</v>
      </c>
      <c r="T3" s="17"/>
      <c r="U3" s="17"/>
      <c r="V3" s="17">
        <v>1</v>
      </c>
    </row>
    <row r="4" spans="1:27" x14ac:dyDescent="0.35">
      <c r="A4">
        <f t="shared" si="0"/>
        <v>3</v>
      </c>
      <c r="B4" s="32">
        <v>0.51817350714149335</v>
      </c>
      <c r="C4" s="32">
        <v>0.5223590084482318</v>
      </c>
      <c r="D4" s="32">
        <v>0.53440202616776533</v>
      </c>
      <c r="E4" s="32">
        <v>0.16314921822303721</v>
      </c>
      <c r="F4" s="32">
        <v>0.1181720238746829</v>
      </c>
      <c r="G4" s="32">
        <v>0.13905815018114781</v>
      </c>
      <c r="H4" s="32">
        <v>0.23437481689467429</v>
      </c>
      <c r="I4" s="32">
        <v>8.9108822664532017E-2</v>
      </c>
      <c r="J4" s="32">
        <v>0.5223590084482318</v>
      </c>
      <c r="M4">
        <f t="shared" si="1"/>
        <v>3</v>
      </c>
      <c r="N4" s="17">
        <v>1</v>
      </c>
      <c r="O4" s="17">
        <v>1</v>
      </c>
      <c r="P4" s="17">
        <v>1</v>
      </c>
      <c r="Q4" s="17"/>
      <c r="R4" s="17">
        <v>1</v>
      </c>
      <c r="S4" s="17">
        <v>1</v>
      </c>
      <c r="T4" s="17">
        <v>1</v>
      </c>
      <c r="U4" s="17"/>
      <c r="V4" s="17">
        <v>1</v>
      </c>
    </row>
    <row r="5" spans="1:27" x14ac:dyDescent="0.35">
      <c r="A5">
        <f t="shared" si="0"/>
        <v>4</v>
      </c>
      <c r="B5" s="32">
        <v>0.51817350714149335</v>
      </c>
      <c r="C5" s="32">
        <v>0.5223590084482318</v>
      </c>
      <c r="D5" s="32">
        <v>0.53440202616776533</v>
      </c>
      <c r="E5" s="32">
        <v>0.16314921822303721</v>
      </c>
      <c r="F5" s="32">
        <v>0.1181720238746829</v>
      </c>
      <c r="G5" s="32">
        <v>0.13905815018114781</v>
      </c>
      <c r="H5" s="32">
        <v>0.23437481689467429</v>
      </c>
      <c r="I5" s="32">
        <v>8.9108822664532017E-2</v>
      </c>
      <c r="J5" s="32">
        <v>0.5223590084482318</v>
      </c>
      <c r="M5">
        <f t="shared" si="1"/>
        <v>4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0.51817350714149335</v>
      </c>
      <c r="C6" s="32">
        <v>0.5223590084482318</v>
      </c>
      <c r="D6" s="32">
        <v>0.53440202616776533</v>
      </c>
      <c r="E6" s="32">
        <v>0.16314921822303721</v>
      </c>
      <c r="F6" s="32">
        <v>0.1181720238746829</v>
      </c>
      <c r="G6" s="32">
        <v>0.13905815018114781</v>
      </c>
      <c r="H6" s="32">
        <v>0.23437481689467429</v>
      </c>
      <c r="I6" s="32">
        <v>8.9108822664532017E-2</v>
      </c>
      <c r="J6" s="32">
        <v>0.5223590084482318</v>
      </c>
      <c r="M6">
        <f t="shared" si="1"/>
        <v>5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0.51817350714149335</v>
      </c>
      <c r="C7" s="32">
        <v>0.5223590084482318</v>
      </c>
      <c r="D7" s="32">
        <v>0.53440202616776533</v>
      </c>
      <c r="E7" s="32">
        <v>0.16314921822303721</v>
      </c>
      <c r="F7" s="32">
        <v>0.1181720238746829</v>
      </c>
      <c r="G7" s="32">
        <v>0.13905815018114781</v>
      </c>
      <c r="H7" s="32">
        <v>0.23437481689467429</v>
      </c>
      <c r="I7" s="32">
        <v>8.9108822664532017E-2</v>
      </c>
      <c r="J7" s="32">
        <v>0.5223590084482318</v>
      </c>
      <c r="M7">
        <f t="shared" si="1"/>
        <v>6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0.51817350714149335</v>
      </c>
      <c r="C8" s="32">
        <v>0.5223590084482318</v>
      </c>
      <c r="D8" s="32">
        <v>0.53440202616776533</v>
      </c>
      <c r="E8" s="32">
        <v>0.16314921822303721</v>
      </c>
      <c r="F8" s="32">
        <v>0.1181720238746829</v>
      </c>
      <c r="G8" s="32">
        <v>0.13905815018114781</v>
      </c>
      <c r="H8" s="32">
        <v>0.23437481689467429</v>
      </c>
      <c r="I8" s="32">
        <v>8.9108822664532017E-2</v>
      </c>
      <c r="J8" s="32">
        <v>0.5223590084482318</v>
      </c>
      <c r="M8">
        <f t="shared" si="1"/>
        <v>7</v>
      </c>
      <c r="N8" s="17">
        <v>1.0298763864510589</v>
      </c>
      <c r="O8" s="17">
        <v>1.0309685810841329</v>
      </c>
      <c r="P8" s="17">
        <v>1.1875</v>
      </c>
      <c r="Q8" s="17">
        <v>2</v>
      </c>
      <c r="R8" s="17">
        <v>1.1111111111111109</v>
      </c>
      <c r="S8" s="17">
        <v>1.142857142857143</v>
      </c>
      <c r="T8" s="17">
        <v>1.5</v>
      </c>
      <c r="U8" s="17">
        <v>2</v>
      </c>
      <c r="V8" s="17">
        <v>1.0309685810841329</v>
      </c>
    </row>
    <row r="9" spans="1:27" x14ac:dyDescent="0.35">
      <c r="A9">
        <f t="shared" si="0"/>
        <v>8</v>
      </c>
      <c r="B9" s="32">
        <v>0.53365465908955301</v>
      </c>
      <c r="C9" s="32">
        <v>0.53853572575638797</v>
      </c>
      <c r="D9" s="32">
        <v>0.63460240607422136</v>
      </c>
      <c r="E9" s="32">
        <v>0.32629843644607431</v>
      </c>
      <c r="F9" s="32">
        <v>0.13130224874964769</v>
      </c>
      <c r="G9" s="32">
        <v>0.15892360020702601</v>
      </c>
      <c r="H9" s="32">
        <v>0.35156222534201143</v>
      </c>
      <c r="I9" s="32">
        <v>0.17821764532906401</v>
      </c>
      <c r="J9" s="32">
        <v>0.53853572575638797</v>
      </c>
      <c r="M9">
        <f t="shared" si="1"/>
        <v>8</v>
      </c>
      <c r="N9" s="17">
        <v>1.540322124254395</v>
      </c>
      <c r="O9" s="17">
        <v>1.5433973432288759</v>
      </c>
      <c r="P9" s="17">
        <v>1</v>
      </c>
      <c r="Q9" s="17">
        <v>1</v>
      </c>
      <c r="R9" s="17">
        <v>3.046118897604047</v>
      </c>
      <c r="S9" s="17">
        <v>3.2734654417822742</v>
      </c>
      <c r="T9" s="17">
        <v>1</v>
      </c>
      <c r="U9" s="17">
        <v>1</v>
      </c>
      <c r="V9" s="17">
        <v>1.5433973432288759</v>
      </c>
    </row>
    <row r="10" spans="1:27" x14ac:dyDescent="0.35">
      <c r="A10">
        <f t="shared" si="0"/>
        <v>9</v>
      </c>
      <c r="B10" s="32">
        <v>0.82200007810707498</v>
      </c>
      <c r="C10" s="32">
        <v>0.83117460836624402</v>
      </c>
      <c r="D10" s="32">
        <v>0.63460240607422136</v>
      </c>
      <c r="E10" s="32">
        <v>0.32629843644607431</v>
      </c>
      <c r="F10" s="32">
        <v>0.39996226121420908</v>
      </c>
      <c r="G10" s="32">
        <v>0.52023091316132175</v>
      </c>
      <c r="H10" s="32">
        <v>0.35156222534201143</v>
      </c>
      <c r="I10" s="32">
        <v>0.17821764532906401</v>
      </c>
      <c r="J10" s="32">
        <v>0.83117460836624402</v>
      </c>
      <c r="M10">
        <f t="shared" si="1"/>
        <v>9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0.82200007810707498</v>
      </c>
      <c r="C11" s="32">
        <v>0.83117460836624402</v>
      </c>
      <c r="D11" s="32">
        <v>0.63460240607422136</v>
      </c>
      <c r="E11" s="32">
        <v>0.32629843644607431</v>
      </c>
      <c r="F11" s="32">
        <v>0.39996226121420908</v>
      </c>
      <c r="G11" s="32">
        <v>0.52023091316132175</v>
      </c>
      <c r="H11" s="32">
        <v>0.35156222534201143</v>
      </c>
      <c r="I11" s="32">
        <v>0.17821764532906401</v>
      </c>
      <c r="J11" s="32">
        <v>0.83117460836624402</v>
      </c>
      <c r="M11">
        <f t="shared" si="1"/>
        <v>10</v>
      </c>
      <c r="N11" s="17">
        <v>1.011161227965204</v>
      </c>
      <c r="O11" s="17">
        <v>1</v>
      </c>
      <c r="P11" s="17">
        <v>1</v>
      </c>
      <c r="Q11" s="17">
        <v>1</v>
      </c>
      <c r="R11" s="17">
        <v>1.3007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0.83117460836624402</v>
      </c>
      <c r="C12" s="32">
        <v>0.83117460836624402</v>
      </c>
      <c r="D12" s="32">
        <v>0.63460240607422136</v>
      </c>
      <c r="E12" s="32">
        <v>0.32629843644607431</v>
      </c>
      <c r="F12" s="32">
        <v>0.52023091316132175</v>
      </c>
      <c r="G12" s="32">
        <v>0.52023091316132175</v>
      </c>
      <c r="H12" s="32">
        <v>0.35156222534201143</v>
      </c>
      <c r="I12" s="32">
        <v>0.17821764532906401</v>
      </c>
      <c r="J12" s="32">
        <v>0.83117460836624402</v>
      </c>
      <c r="M12">
        <f t="shared" si="1"/>
        <v>11</v>
      </c>
      <c r="N12" s="17">
        <v>1.2031166375084521</v>
      </c>
      <c r="O12" s="17">
        <v>1.2031166375084521</v>
      </c>
      <c r="P12" s="17">
        <v>1.575789802289282</v>
      </c>
      <c r="Q12" s="17">
        <v>3.0646791044776118</v>
      </c>
      <c r="R12" s="17">
        <v>1.9222233333333341</v>
      </c>
      <c r="S12" s="17">
        <v>1.9222233333333341</v>
      </c>
      <c r="T12" s="17">
        <v>2.8444466666666668</v>
      </c>
      <c r="U12" s="17">
        <v>5.6111166666666668</v>
      </c>
      <c r="V12" s="17">
        <v>1.2031166375084521</v>
      </c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>
        <v>11190.32</v>
      </c>
      <c r="J8" s="13">
        <f t="shared" ref="J8:J28" si="5">100*$G8/$I8</f>
        <v>0</v>
      </c>
      <c r="K8" s="13">
        <f t="shared" ref="K8:K31" si="6">100*(B8/I8)</f>
        <v>0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44682</v>
      </c>
      <c r="B9" s="13">
        <v>200.35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200.35</v>
      </c>
      <c r="H9" s="14">
        <f t="shared" si="4"/>
        <v>0</v>
      </c>
      <c r="I9" s="13">
        <v>11030.08916666667</v>
      </c>
      <c r="J9" s="13">
        <f t="shared" si="5"/>
        <v>1.8163951077155838</v>
      </c>
      <c r="K9" s="13">
        <f t="shared" si="6"/>
        <v>1.8163951077155838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>
        <v>50</v>
      </c>
      <c r="Z9" s="17">
        <v>50</v>
      </c>
      <c r="AA9" s="17">
        <v>50</v>
      </c>
      <c r="AB9" s="17">
        <v>50</v>
      </c>
      <c r="AC9" s="17">
        <v>200.35</v>
      </c>
      <c r="AD9" s="17">
        <v>200.35</v>
      </c>
      <c r="AE9" s="17">
        <v>200.35</v>
      </c>
      <c r="AF9" s="17">
        <v>200.35</v>
      </c>
      <c r="AG9" s="17">
        <v>200.35</v>
      </c>
      <c r="AH9" s="17">
        <v>200.35</v>
      </c>
      <c r="AI9" s="17">
        <v>200.35</v>
      </c>
      <c r="AJ9" s="17">
        <v>200.35</v>
      </c>
      <c r="AK9" s="17">
        <v>200.35</v>
      </c>
      <c r="AL9" s="17">
        <v>200.35</v>
      </c>
      <c r="AM9" s="17">
        <v>200.35</v>
      </c>
      <c r="AN9" s="17">
        <v>200.35</v>
      </c>
      <c r="AO9" s="17">
        <v>200.35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341.84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341.84</v>
      </c>
      <c r="H10" s="14">
        <f t="shared" si="4"/>
        <v>0</v>
      </c>
      <c r="I10" s="13">
        <v>10998.30583333333</v>
      </c>
      <c r="J10" s="13">
        <f t="shared" si="5"/>
        <v>3.1081150604483261</v>
      </c>
      <c r="K10" s="13">
        <f t="shared" si="6"/>
        <v>3.1081150604483256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>
        <v>341.84</v>
      </c>
      <c r="AB10" s="17">
        <v>341.84</v>
      </c>
      <c r="AC10" s="17">
        <v>341.84</v>
      </c>
      <c r="AD10" s="17">
        <v>341.84</v>
      </c>
      <c r="AE10" s="17">
        <v>341.84</v>
      </c>
      <c r="AF10" s="17">
        <v>341.84</v>
      </c>
      <c r="AG10" s="17">
        <v>341.84</v>
      </c>
      <c r="AH10" s="17">
        <v>341.84</v>
      </c>
      <c r="AI10" s="17">
        <v>341.84</v>
      </c>
      <c r="AJ10" s="17">
        <v>341.84</v>
      </c>
      <c r="AK10" s="17">
        <v>341.84</v>
      </c>
      <c r="AL10" s="17">
        <v>341.84</v>
      </c>
      <c r="AM10" s="17">
        <v>341.84</v>
      </c>
      <c r="AN10" s="17">
        <v>341.84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>
        <v>11000.21583333333</v>
      </c>
      <c r="J11" s="13">
        <f t="shared" si="5"/>
        <v>0</v>
      </c>
      <c r="K11" s="13">
        <f t="shared" si="6"/>
        <v>0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5007.1100000000006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5007.1100000000006</v>
      </c>
      <c r="H12" s="14">
        <f t="shared" si="4"/>
        <v>0</v>
      </c>
      <c r="I12" s="13">
        <v>10691.37583333333</v>
      </c>
      <c r="J12" s="13">
        <f t="shared" si="5"/>
        <v>46.833167948216229</v>
      </c>
      <c r="K12" s="13">
        <f t="shared" si="6"/>
        <v>46.833167948216229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>
        <v>233.31</v>
      </c>
      <c r="X12" s="17">
        <v>233.31</v>
      </c>
      <c r="Y12" s="17">
        <v>233.31</v>
      </c>
      <c r="Z12" s="17">
        <v>233.31</v>
      </c>
      <c r="AA12" s="17">
        <v>5007.1100000000006</v>
      </c>
      <c r="AB12" s="17">
        <v>5007.1100000000006</v>
      </c>
      <c r="AC12" s="17">
        <v>5007.1100000000006</v>
      </c>
      <c r="AD12" s="17">
        <v>5007.1100000000006</v>
      </c>
      <c r="AE12" s="17">
        <v>5007.1100000000006</v>
      </c>
      <c r="AF12" s="17">
        <v>5007.1100000000006</v>
      </c>
      <c r="AG12" s="17">
        <v>5007.1100000000006</v>
      </c>
      <c r="AH12" s="17">
        <v>5007.1100000000006</v>
      </c>
      <c r="AI12" s="17">
        <v>5007.1100000000006</v>
      </c>
      <c r="AJ12" s="17">
        <v>5007.1100000000006</v>
      </c>
      <c r="AK12" s="17">
        <v>5007.1100000000006</v>
      </c>
      <c r="AL12" s="17">
        <v>5007.1100000000006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266.79000000000002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266.79000000000002</v>
      </c>
      <c r="H13" s="14">
        <f t="shared" si="4"/>
        <v>0</v>
      </c>
      <c r="I13" s="13">
        <v>10627.675833333329</v>
      </c>
      <c r="J13" s="13">
        <f t="shared" si="5"/>
        <v>2.5103324958710411</v>
      </c>
      <c r="K13" s="13">
        <f t="shared" si="6"/>
        <v>2.5103324958710411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>
        <v>266.79000000000002</v>
      </c>
      <c r="X13" s="17">
        <v>266.79000000000002</v>
      </c>
      <c r="Y13" s="17">
        <v>266.79000000000002</v>
      </c>
      <c r="Z13" s="17">
        <v>266.79000000000002</v>
      </c>
      <c r="AA13" s="17">
        <v>266.79000000000002</v>
      </c>
      <c r="AB13" s="17">
        <v>266.79000000000002</v>
      </c>
      <c r="AC13" s="17">
        <v>266.79000000000002</v>
      </c>
      <c r="AD13" s="17">
        <v>266.79000000000002</v>
      </c>
      <c r="AE13" s="17">
        <v>266.79000000000002</v>
      </c>
      <c r="AF13" s="17">
        <v>266.79000000000002</v>
      </c>
      <c r="AG13" s="17">
        <v>266.79000000000002</v>
      </c>
      <c r="AH13" s="17">
        <v>266.79000000000002</v>
      </c>
      <c r="AI13" s="17">
        <v>266.79000000000002</v>
      </c>
      <c r="AJ13" s="17">
        <v>266.79000000000002</v>
      </c>
      <c r="AK13" s="17">
        <v>266.79000000000002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3000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3000</v>
      </c>
      <c r="H14" s="14">
        <f t="shared" si="4"/>
        <v>0</v>
      </c>
      <c r="I14" s="13">
        <v>10521.779166666671</v>
      </c>
      <c r="J14" s="13">
        <f t="shared" si="5"/>
        <v>28.512288202209138</v>
      </c>
      <c r="K14" s="13">
        <f t="shared" si="6"/>
        <v>28.512288202209135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/>
      <c r="W14" s="17"/>
      <c r="X14" s="17"/>
      <c r="Y14" s="17">
        <v>3000</v>
      </c>
      <c r="Z14" s="17">
        <v>3000</v>
      </c>
      <c r="AA14" s="17">
        <v>3000</v>
      </c>
      <c r="AB14" s="17">
        <v>3000</v>
      </c>
      <c r="AC14" s="17">
        <v>3000</v>
      </c>
      <c r="AD14" s="17">
        <v>3000</v>
      </c>
      <c r="AE14" s="17">
        <v>3000</v>
      </c>
      <c r="AF14" s="17">
        <v>3000</v>
      </c>
      <c r="AG14" s="17">
        <v>3000</v>
      </c>
      <c r="AH14" s="17">
        <v>3000</v>
      </c>
      <c r="AI14" s="17">
        <v>3000</v>
      </c>
      <c r="AJ14" s="17">
        <v>3000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2628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2628</v>
      </c>
      <c r="H15" s="14">
        <f t="shared" si="4"/>
        <v>0</v>
      </c>
      <c r="I15" s="13">
        <v>10405.272499999999</v>
      </c>
      <c r="J15" s="13">
        <f t="shared" si="5"/>
        <v>25.256426489551334</v>
      </c>
      <c r="K15" s="13">
        <f t="shared" si="6"/>
        <v>25.25642648955133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/>
      <c r="V15" s="17"/>
      <c r="W15" s="17"/>
      <c r="X15" s="17">
        <v>2628</v>
      </c>
      <c r="Y15" s="17">
        <v>2628</v>
      </c>
      <c r="Z15" s="17">
        <v>2628</v>
      </c>
      <c r="AA15" s="17">
        <v>2628</v>
      </c>
      <c r="AB15" s="17">
        <v>2628</v>
      </c>
      <c r="AC15" s="17">
        <v>2628</v>
      </c>
      <c r="AD15" s="17">
        <v>2628</v>
      </c>
      <c r="AE15" s="17">
        <v>2628</v>
      </c>
      <c r="AF15" s="17">
        <v>2628</v>
      </c>
      <c r="AG15" s="17">
        <v>2628</v>
      </c>
      <c r="AH15" s="17">
        <v>2628</v>
      </c>
      <c r="AI15" s="17">
        <v>2628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562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562</v>
      </c>
      <c r="H16" s="14">
        <f t="shared" si="4"/>
        <v>0</v>
      </c>
      <c r="I16" s="13">
        <v>10369.33083333333</v>
      </c>
      <c r="J16" s="13">
        <f t="shared" si="5"/>
        <v>5.419829003752012</v>
      </c>
      <c r="K16" s="13">
        <f t="shared" si="6"/>
        <v>5.419829003752012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>
        <v>562</v>
      </c>
      <c r="AA16" s="17">
        <v>562</v>
      </c>
      <c r="AB16" s="17">
        <v>562</v>
      </c>
      <c r="AC16" s="17">
        <v>562</v>
      </c>
      <c r="AD16" s="17">
        <v>562</v>
      </c>
      <c r="AE16" s="17">
        <v>562</v>
      </c>
      <c r="AF16" s="17">
        <v>562</v>
      </c>
      <c r="AG16" s="17">
        <v>562</v>
      </c>
      <c r="AH16" s="17">
        <v>562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275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275</v>
      </c>
      <c r="H17" s="14">
        <f t="shared" si="4"/>
        <v>0</v>
      </c>
      <c r="I17" s="13">
        <v>10118.8475</v>
      </c>
      <c r="J17" s="13">
        <f t="shared" si="5"/>
        <v>2.7177008053535743</v>
      </c>
      <c r="K17" s="13">
        <f t="shared" si="6"/>
        <v>2.7177008053535743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/>
      <c r="V17" s="17"/>
      <c r="W17" s="17"/>
      <c r="X17" s="17">
        <v>275</v>
      </c>
      <c r="Y17" s="17">
        <v>275</v>
      </c>
      <c r="Z17" s="17">
        <v>275</v>
      </c>
      <c r="AA17" s="17">
        <v>275</v>
      </c>
      <c r="AB17" s="17">
        <v>275</v>
      </c>
      <c r="AC17" s="17">
        <v>275</v>
      </c>
      <c r="AD17" s="17">
        <v>275</v>
      </c>
      <c r="AE17" s="17">
        <v>275</v>
      </c>
      <c r="AF17" s="17">
        <v>275</v>
      </c>
      <c r="AG17" s="17">
        <v>275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3066.67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3066.67</v>
      </c>
      <c r="H18" s="14">
        <f t="shared" si="4"/>
        <v>0</v>
      </c>
      <c r="I18" s="13">
        <v>10006.547500000001</v>
      </c>
      <c r="J18" s="13">
        <f t="shared" si="5"/>
        <v>30.646634116312342</v>
      </c>
      <c r="K18" s="13">
        <f t="shared" si="6"/>
        <v>30.646634116312342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300</v>
      </c>
      <c r="V18" s="17">
        <v>300</v>
      </c>
      <c r="W18" s="17">
        <v>300</v>
      </c>
      <c r="X18" s="17">
        <v>300</v>
      </c>
      <c r="Y18" s="17">
        <v>300</v>
      </c>
      <c r="Z18" s="17">
        <v>300</v>
      </c>
      <c r="AA18" s="17">
        <v>300</v>
      </c>
      <c r="AB18" s="17">
        <v>300</v>
      </c>
      <c r="AC18" s="17">
        <v>300</v>
      </c>
      <c r="AD18" s="17">
        <v>3066.67</v>
      </c>
      <c r="AE18" s="17">
        <v>3066.67</v>
      </c>
      <c r="AF18" s="17">
        <v>3066.67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1040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1040</v>
      </c>
      <c r="H19" s="14">
        <f t="shared" si="4"/>
        <v>0</v>
      </c>
      <c r="I19" s="13">
        <v>9952.7241666666669</v>
      </c>
      <c r="J19" s="13">
        <f t="shared" si="5"/>
        <v>10.449400411227446</v>
      </c>
      <c r="K19" s="13">
        <f t="shared" si="6"/>
        <v>10.449400411227446</v>
      </c>
      <c r="L19" s="13">
        <f t="shared" si="7"/>
        <v>0</v>
      </c>
      <c r="M19" s="13">
        <f t="shared" ref="M19:M31" si="9">SUM(G8:G19)/SUM(I8:I19)*100</f>
        <v>12.912646149514279</v>
      </c>
      <c r="N19" s="18"/>
      <c r="O19" s="13"/>
      <c r="P19" s="13"/>
      <c r="R19" s="16">
        <f t="shared" si="8"/>
        <v>44986</v>
      </c>
      <c r="S19" s="17"/>
      <c r="T19" s="17"/>
      <c r="U19" s="17"/>
      <c r="V19" s="17">
        <v>1040</v>
      </c>
      <c r="W19" s="17">
        <v>1040</v>
      </c>
      <c r="X19" s="17">
        <v>1040</v>
      </c>
      <c r="Y19" s="17">
        <v>1040</v>
      </c>
      <c r="Z19" s="17">
        <v>1040</v>
      </c>
      <c r="AA19" s="17">
        <v>1040</v>
      </c>
      <c r="AB19" s="17">
        <v>1040</v>
      </c>
      <c r="AC19" s="17">
        <v>1040</v>
      </c>
      <c r="AD19" s="17">
        <v>1040</v>
      </c>
      <c r="AE19" s="17">
        <v>1040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>
        <v>9849.5041666666657</v>
      </c>
      <c r="J20" s="13">
        <f t="shared" si="5"/>
        <v>0</v>
      </c>
      <c r="K20" s="13">
        <f t="shared" si="6"/>
        <v>0</v>
      </c>
      <c r="L20" s="13">
        <f t="shared" si="7"/>
        <v>0</v>
      </c>
      <c r="M20" s="13">
        <f t="shared" si="9"/>
        <v>13.050523432163263</v>
      </c>
      <c r="N20" s="18" t="e">
        <f t="shared" ref="N20:N31" si="10">J20/J8</f>
        <v>#DIV/0!</v>
      </c>
      <c r="O20" s="18">
        <f t="shared" ref="O20:O31" si="11">I20/I8</f>
        <v>0.88018074252270406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/>
      <c r="C21" s="13">
        <f>++'Completion Factors'!J17</f>
        <v>0.83117460836624402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>
        <v>9879.3174999999992</v>
      </c>
      <c r="J21" s="13">
        <f t="shared" si="5"/>
        <v>0</v>
      </c>
      <c r="K21" s="13">
        <f t="shared" si="6"/>
        <v>0</v>
      </c>
      <c r="L21" s="13">
        <f t="shared" si="7"/>
        <v>0</v>
      </c>
      <c r="M21" s="13">
        <f t="shared" si="9"/>
        <v>13.010202010814423</v>
      </c>
      <c r="N21" s="18">
        <f t="shared" si="10"/>
        <v>0</v>
      </c>
      <c r="O21" s="18">
        <f t="shared" si="11"/>
        <v>0.89566977661936364</v>
      </c>
      <c r="P21" s="13"/>
      <c r="R21" s="16">
        <f t="shared" si="8"/>
        <v>45047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480</v>
      </c>
      <c r="C22" s="13">
        <f>++'Completion Factors'!J16</f>
        <v>0.83117460836624402</v>
      </c>
      <c r="D22" s="13">
        <f t="shared" si="1"/>
        <v>97.495986004057016</v>
      </c>
      <c r="E22" s="13">
        <f t="shared" si="2"/>
        <v>97.495986004057016</v>
      </c>
      <c r="F22" s="13"/>
      <c r="G22" s="13">
        <f t="shared" si="3"/>
        <v>577.49598600405704</v>
      </c>
      <c r="H22" s="14">
        <f t="shared" si="4"/>
        <v>97.495986004057045</v>
      </c>
      <c r="I22" s="13">
        <v>9818.7874999999985</v>
      </c>
      <c r="J22" s="13">
        <f t="shared" si="5"/>
        <v>5.8815407299939748</v>
      </c>
      <c r="K22" s="13">
        <f t="shared" si="6"/>
        <v>4.8885873128428541</v>
      </c>
      <c r="L22" s="13">
        <f t="shared" si="7"/>
        <v>0.99295341715112073</v>
      </c>
      <c r="M22" s="13">
        <f t="shared" si="9"/>
        <v>13.325935013144916</v>
      </c>
      <c r="N22" s="18">
        <f t="shared" si="10"/>
        <v>1.8923175672735872</v>
      </c>
      <c r="O22" s="18">
        <f t="shared" si="11"/>
        <v>0.8927545431807794</v>
      </c>
      <c r="P22" s="13"/>
      <c r="R22" s="16">
        <f t="shared" si="8"/>
        <v>45078</v>
      </c>
      <c r="S22" s="17"/>
      <c r="T22" s="17">
        <v>240</v>
      </c>
      <c r="U22" s="17">
        <v>240</v>
      </c>
      <c r="V22" s="17">
        <v>240</v>
      </c>
      <c r="W22" s="17">
        <v>240</v>
      </c>
      <c r="X22" s="17">
        <v>240</v>
      </c>
      <c r="Y22" s="17">
        <v>240</v>
      </c>
      <c r="Z22" s="17">
        <v>480</v>
      </c>
      <c r="AA22" s="17">
        <v>480</v>
      </c>
      <c r="AB22" s="17">
        <v>480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/>
      <c r="C23" s="13">
        <f>++'Completion Factors'!J15</f>
        <v>0.83117460836624402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>
        <v>9731.0108333333337</v>
      </c>
      <c r="J23" s="13">
        <f t="shared" si="5"/>
        <v>0</v>
      </c>
      <c r="K23" s="13">
        <f t="shared" si="6"/>
        <v>0</v>
      </c>
      <c r="L23" s="13">
        <f t="shared" si="7"/>
        <v>0</v>
      </c>
      <c r="M23" s="13">
        <f t="shared" si="9"/>
        <v>13.464600602894935</v>
      </c>
      <c r="N23" s="18" t="e">
        <f t="shared" si="10"/>
        <v>#DIV/0!</v>
      </c>
      <c r="O23" s="18">
        <f t="shared" si="11"/>
        <v>0.88461999116835544</v>
      </c>
      <c r="P23" s="13"/>
      <c r="R23" s="16">
        <f t="shared" si="8"/>
        <v>45108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/>
      <c r="C24" s="13">
        <f>++'Completion Factors'!J14</f>
        <v>0.53853572575638797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0</v>
      </c>
      <c r="H24" s="14">
        <f t="shared" si="4"/>
        <v>0</v>
      </c>
      <c r="I24" s="13">
        <v>9583.9974999999995</v>
      </c>
      <c r="J24" s="13">
        <f t="shared" si="5"/>
        <v>0</v>
      </c>
      <c r="K24" s="13">
        <f t="shared" si="6"/>
        <v>0</v>
      </c>
      <c r="L24" s="13">
        <f t="shared" si="7"/>
        <v>0</v>
      </c>
      <c r="M24" s="13">
        <f t="shared" si="9"/>
        <v>9.4452284356284686</v>
      </c>
      <c r="N24" s="18">
        <f t="shared" si="10"/>
        <v>0</v>
      </c>
      <c r="O24" s="18">
        <f t="shared" si="11"/>
        <v>0.89642321525347834</v>
      </c>
      <c r="P24" s="13"/>
      <c r="R24" s="16">
        <f t="shared" si="8"/>
        <v>45139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240</v>
      </c>
      <c r="C25" s="13">
        <f>++'Completion Factors'!J13</f>
        <v>0.5223590084482318</v>
      </c>
      <c r="D25" s="13">
        <f t="shared" si="1"/>
        <v>219.45412277461492</v>
      </c>
      <c r="E25" s="13">
        <f t="shared" si="2"/>
        <v>219.45412277461492</v>
      </c>
      <c r="F25" s="19">
        <v>0</v>
      </c>
      <c r="G25" s="13">
        <f t="shared" si="3"/>
        <v>459.45412277461492</v>
      </c>
      <c r="H25" s="14">
        <f t="shared" si="4"/>
        <v>219.45412277461492</v>
      </c>
      <c r="I25" s="13">
        <v>9521.9908333333333</v>
      </c>
      <c r="J25" s="13">
        <f t="shared" si="5"/>
        <v>4.8251897194252527</v>
      </c>
      <c r="K25" s="13">
        <f t="shared" si="6"/>
        <v>2.5204813174135765</v>
      </c>
      <c r="L25" s="13">
        <f t="shared" si="7"/>
        <v>2.3047084020116761</v>
      </c>
      <c r="M25" s="13">
        <f t="shared" si="9"/>
        <v>9.6933085998874517</v>
      </c>
      <c r="N25" s="18">
        <f t="shared" si="10"/>
        <v>1.9221317205436552</v>
      </c>
      <c r="O25" s="18">
        <f t="shared" si="11"/>
        <v>0.89596173073589114</v>
      </c>
      <c r="P25" s="13"/>
      <c r="R25" s="16">
        <f t="shared" si="8"/>
        <v>45170</v>
      </c>
      <c r="S25" s="17"/>
      <c r="T25" s="17"/>
      <c r="U25" s="17">
        <v>240</v>
      </c>
      <c r="V25" s="17">
        <v>240</v>
      </c>
      <c r="W25" s="17">
        <v>240</v>
      </c>
      <c r="X25" s="17">
        <v>240</v>
      </c>
      <c r="Y25" s="17">
        <v>240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0.5223590084482318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9486.600833333332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7.2509560523555825</v>
      </c>
      <c r="N26" s="18">
        <f t="shared" si="10"/>
        <v>0</v>
      </c>
      <c r="O26" s="18">
        <f t="shared" si="11"/>
        <v>0.90161565673105781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0.5223590084482318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9353.5275000000001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5.0824415507125273</v>
      </c>
      <c r="N27" s="18">
        <f t="shared" si="10"/>
        <v>0</v>
      </c>
      <c r="O27" s="18">
        <f t="shared" si="11"/>
        <v>0.89892191674941724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/>
      <c r="C28" s="13">
        <f>++'Completion Factors'!J10</f>
        <v>0.5223590084482318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0</v>
      </c>
      <c r="H28" s="14">
        <f t="shared" si="4"/>
        <v>0</v>
      </c>
      <c r="I28" s="13">
        <v>9322.3474999999999</v>
      </c>
      <c r="J28" s="13">
        <f t="shared" si="5"/>
        <v>0</v>
      </c>
      <c r="K28" s="13">
        <f t="shared" si="6"/>
        <v>0</v>
      </c>
      <c r="L28" s="13">
        <f t="shared" si="7"/>
        <v>0</v>
      </c>
      <c r="M28" s="13">
        <f t="shared" si="9"/>
        <v>4.6461827751685858</v>
      </c>
      <c r="N28" s="18">
        <f t="shared" si="10"/>
        <v>0</v>
      </c>
      <c r="O28" s="18">
        <f t="shared" si="11"/>
        <v>0.89903077159350642</v>
      </c>
      <c r="P28" s="20"/>
      <c r="R28" s="16">
        <f t="shared" si="8"/>
        <v>45261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2981</v>
      </c>
      <c r="C29" s="13">
        <f>++'Completion Factors'!J9</f>
        <v>0.5223590084482318</v>
      </c>
      <c r="D29" s="13">
        <f t="shared" si="1"/>
        <v>2725.8030832963627</v>
      </c>
      <c r="E29" s="13">
        <f t="shared" si="2"/>
        <v>2725.8030832963627</v>
      </c>
      <c r="F29" s="13">
        <f>ROUND(+I29*J29/100,0)-D29-B29</f>
        <v>-597.80308329636273</v>
      </c>
      <c r="G29" s="13">
        <f t="shared" si="3"/>
        <v>5109</v>
      </c>
      <c r="H29" s="14">
        <f t="shared" si="4"/>
        <v>2128</v>
      </c>
      <c r="I29" s="13">
        <v>9289.9308333333338</v>
      </c>
      <c r="J29" s="19">
        <v>55</v>
      </c>
      <c r="K29" s="13">
        <f t="shared" si="6"/>
        <v>32.088505861678016</v>
      </c>
      <c r="L29" s="13">
        <f t="shared" si="7"/>
        <v>22.911494138321984</v>
      </c>
      <c r="M29" s="13">
        <f t="shared" si="9"/>
        <v>8.8540145836386408</v>
      </c>
      <c r="N29" s="18">
        <f t="shared" si="10"/>
        <v>20.237694999999999</v>
      </c>
      <c r="O29" s="18">
        <f t="shared" si="11"/>
        <v>0.9180819093610546</v>
      </c>
      <c r="P29" s="13"/>
      <c r="R29" s="16">
        <f t="shared" si="8"/>
        <v>45292</v>
      </c>
      <c r="S29" s="17"/>
      <c r="T29" s="17"/>
      <c r="U29" s="17">
        <v>2981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0.5223590084482318</v>
      </c>
      <c r="D30" s="13">
        <f t="shared" si="1"/>
        <v>0</v>
      </c>
      <c r="E30" s="13">
        <f t="shared" si="2"/>
        <v>0</v>
      </c>
      <c r="F30" s="13">
        <f>ROUND(+I30*J30/100,0)-D30-B30</f>
        <v>4638</v>
      </c>
      <c r="G30" s="13">
        <f t="shared" si="3"/>
        <v>4638</v>
      </c>
      <c r="H30" s="14">
        <f t="shared" si="4"/>
        <v>4638</v>
      </c>
      <c r="I30" s="13">
        <v>9275.0475000000006</v>
      </c>
      <c r="J30" s="19">
        <v>50</v>
      </c>
      <c r="K30" s="13">
        <f t="shared" si="6"/>
        <v>0</v>
      </c>
      <c r="L30" s="13">
        <f t="shared" si="7"/>
        <v>50</v>
      </c>
      <c r="M30" s="13">
        <f t="shared" si="9"/>
        <v>10.275906688144042</v>
      </c>
      <c r="N30" s="18">
        <f t="shared" si="10"/>
        <v>1.6315005364124606</v>
      </c>
      <c r="O30" s="18">
        <f t="shared" si="11"/>
        <v>0.92689786362379234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0.5223590084482318</v>
      </c>
      <c r="D31" s="13">
        <f t="shared" si="1"/>
        <v>0</v>
      </c>
      <c r="E31" s="13">
        <f t="shared" si="2"/>
        <v>0</v>
      </c>
      <c r="F31" s="13">
        <f>ROUND(+I31*J31/100,0)-D31-B31</f>
        <v>4595</v>
      </c>
      <c r="G31" s="13">
        <f t="shared" si="3"/>
        <v>4595</v>
      </c>
      <c r="H31" s="14">
        <f t="shared" si="4"/>
        <v>4595</v>
      </c>
      <c r="I31" s="13">
        <v>9189.5575000000008</v>
      </c>
      <c r="J31" s="19">
        <v>50</v>
      </c>
      <c r="K31" s="13">
        <f t="shared" si="6"/>
        <v>0</v>
      </c>
      <c r="L31" s="13">
        <f t="shared" si="7"/>
        <v>50</v>
      </c>
      <c r="M31" s="13">
        <f t="shared" si="9"/>
        <v>13.454708786086037</v>
      </c>
      <c r="N31" s="18">
        <f t="shared" si="10"/>
        <v>4.7849635416666665</v>
      </c>
      <c r="O31" s="18">
        <f t="shared" si="11"/>
        <v>0.92332082614902178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11677.950108778672</v>
      </c>
      <c r="I33" s="13"/>
      <c r="J33" s="22">
        <f>SUM(G20:G31)/SUM(I20:I31)</f>
        <v>0.13454708786086036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12553.796366937071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