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9B9AE502-31DF-4BE3-9E74-6E1870C826D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l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<sst xmlns="http://schemas.openxmlformats.org/spreadsheetml/2006/main" count="256" uniqueCount="70">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</sst>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8-4978-8E95-EA3332AB02C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8-4978-8E95-EA3332AB02C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8-4978-8E95-EA3332AB02C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8-4978-8E95-EA3332AB02C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8-4978-8E95-EA3332AB02C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8-4978-8E95-EA3332AB02C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48-4978-8E95-EA3332AB02C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8-4978-8E95-EA3332AB02C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8-4978-8E95-EA3332AB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F-488B-A7EE-23FFE1A7A8B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F-488B-A7EE-23FFE1A7A8B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F-488B-A7EE-23FFE1A7A8B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F-488B-A7EE-23FFE1A7A8B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F-488B-A7EE-23FFE1A7A8B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F-488B-A7EE-23FFE1A7A8B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AF-488B-A7EE-23FFE1A7A8B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AF-488B-A7EE-23FFE1A7A8B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AF-488B-A7EE-23FFE1A7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E-4C3A-AE6E-91CFA792B673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2.777563163156167E-4</c:v>
                </c:pt>
                <c:pt idx="1">
                  <c:v>2.777563163156167E-4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E-4C3A-AE6E-91CFA792B673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6.3796164527642218E-6</c:v>
                </c:pt>
                <c:pt idx="1">
                  <c:v>6.3796164527642218E-6</c:v>
                </c:pt>
                <c:pt idx="2">
                  <c:v>2.6777802098832538E-3</c:v>
                </c:pt>
                <c:pt idx="3">
                  <c:v>2.685136218440009E-3</c:v>
                </c:pt>
                <c:pt idx="4">
                  <c:v>8.1332386906371283E-3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E-4C3A-AE6E-91CFA792B673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E-4C3A-AE6E-91CFA792B673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6.8792123823413248E-7</c:v>
                </c:pt>
                <c:pt idx="1">
                  <c:v>6.8792123823413248E-7</c:v>
                </c:pt>
                <c:pt idx="2">
                  <c:v>5.2847263501578173E-5</c:v>
                </c:pt>
                <c:pt idx="3">
                  <c:v>2.5893481910024829E-4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E-4C3A-AE6E-91CFA792B673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8.404240724199709E-7</c:v>
                </c:pt>
                <c:pt idx="1">
                  <c:v>8.404240724199709E-7</c:v>
                </c:pt>
                <c:pt idx="2">
                  <c:v>1.027513822122933E-4</c:v>
                </c:pt>
                <c:pt idx="3">
                  <c:v>2.5931089341288909E-4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E-4C3A-AE6E-91CFA792B673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BE-4C3A-AE6E-91CFA792B673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BE-4C3A-AE6E-91CFA792B673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BE-4C3A-AE6E-91CFA792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7-4726-8C9B-7E4123D7FF18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7-4726-8C9B-7E4123D7FF18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7-4726-8C9B-7E4123D7FF18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7-4726-8C9B-7E4123D7FF18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7-4726-8C9B-7E4123D7FF18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7-4726-8C9B-7E4123D7FF18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7-4726-8C9B-7E4123D7FF18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7-4726-8C9B-7E4123D7FF18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7-4726-8C9B-7E4123D7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2.329271781781131E-7</v>
      </c>
      <c r="G7" s="5">
        <v>8.404240724199709E-7</v>
      </c>
      <c r="H7" s="4">
        <f t="shared" ref="H7:H29" si="3">+I7/I8</f>
        <v>0.1367571450324595</v>
      </c>
      <c r="I7" s="5">
        <v>4.6991322693628643E-2</v>
      </c>
      <c r="J7" s="5">
        <f t="shared" ref="J7:J30" si="4">I7</f>
        <v>4.6991322693628643E-2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0.1367571450324595</v>
      </c>
      <c r="T7" s="5">
        <v>4.6991322693628643E-2</v>
      </c>
      <c r="U7" s="5">
        <f t="shared" ref="U7:U30" si="9">T7</f>
        <v>4.6991322693628643E-2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3.8968262121786448E-3</v>
      </c>
      <c r="D8" s="4">
        <f t="shared" si="2"/>
        <v>8.1791996791204385E-3</v>
      </c>
      <c r="E8" s="5">
        <v>0.21010680837184739</v>
      </c>
      <c r="F8" s="5">
        <v>2.329271781781131E-7</v>
      </c>
      <c r="G8" s="5">
        <v>8.404240724199709E-7</v>
      </c>
      <c r="H8" s="4">
        <f t="shared" si="3"/>
        <v>0.78228543125588867</v>
      </c>
      <c r="I8" s="5">
        <v>0.34361146309741392</v>
      </c>
      <c r="J8" s="5">
        <f t="shared" si="4"/>
        <v>0.34361146309741392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0.78228543125588867</v>
      </c>
      <c r="T8" s="5">
        <v>0.34361146309741392</v>
      </c>
      <c r="U8" s="5">
        <f t="shared" si="9"/>
        <v>0.34361146309741392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0.50000000000000022</v>
      </c>
      <c r="D9" s="4">
        <f t="shared" si="2"/>
        <v>0.39624784311967526</v>
      </c>
      <c r="E9" s="5">
        <v>0.392812469250159</v>
      </c>
      <c r="F9" s="5">
        <v>5.9773560712087219E-5</v>
      </c>
      <c r="G9" s="5">
        <v>1.027513822122933E-4</v>
      </c>
      <c r="H9" s="4">
        <f t="shared" si="3"/>
        <v>0.62996518962783954</v>
      </c>
      <c r="I9" s="5">
        <v>0.43924052445381312</v>
      </c>
      <c r="J9" s="5">
        <f t="shared" si="4"/>
        <v>0.43924052445381312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0.62996518962783954</v>
      </c>
      <c r="T9" s="5">
        <v>0.43924052445381312</v>
      </c>
      <c r="U9" s="5">
        <f t="shared" si="9"/>
        <v>0.43924052445381312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8.8886776309535065E-2</v>
      </c>
      <c r="D10" s="4">
        <f t="shared" si="2"/>
        <v>0.10031779424234238</v>
      </c>
      <c r="E10" s="5">
        <v>0.40052891049582579</v>
      </c>
      <c r="F10" s="5">
        <v>1.195471214241744E-4</v>
      </c>
      <c r="G10" s="5">
        <v>2.5931089341288909E-4</v>
      </c>
      <c r="H10" s="4">
        <f t="shared" si="3"/>
        <v>0.86710132491182978</v>
      </c>
      <c r="I10" s="5">
        <v>0.69724570767680105</v>
      </c>
      <c r="J10" s="5">
        <f t="shared" si="4"/>
        <v>0.69724570767680105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0.86710132491182978</v>
      </c>
      <c r="T10" s="5">
        <v>0.69724570767680105</v>
      </c>
      <c r="U10" s="5">
        <f t="shared" si="9"/>
        <v>0.69724570767680105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0.27737687173011011</v>
      </c>
      <c r="D11" s="4">
        <f t="shared" si="2"/>
        <v>0.17008524026313737</v>
      </c>
      <c r="E11" s="5">
        <v>0.40252191331582338</v>
      </c>
      <c r="F11" s="5">
        <v>1.344937080492932E-3</v>
      </c>
      <c r="G11" s="5">
        <v>2.5848942889081039E-3</v>
      </c>
      <c r="H11" s="4">
        <f t="shared" si="3"/>
        <v>0.9567663430523432</v>
      </c>
      <c r="I11" s="5">
        <v>0.8041109933117675</v>
      </c>
      <c r="J11" s="5">
        <f t="shared" si="4"/>
        <v>0.8041109933117675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0.9567663430523432</v>
      </c>
      <c r="T11" s="5">
        <v>0.8041109933117675</v>
      </c>
      <c r="U11" s="5">
        <f t="shared" si="9"/>
        <v>0.8041109933117675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2.0736082568700125E-2</v>
      </c>
      <c r="D12" s="4">
        <f t="shared" si="2"/>
        <v>4.1883808895702493E-2</v>
      </c>
      <c r="E12" s="5">
        <v>0.62235941547398277</v>
      </c>
      <c r="F12" s="5">
        <v>4.8487715363722409E-3</v>
      </c>
      <c r="G12" s="5">
        <v>1.5197640223860911E-2</v>
      </c>
      <c r="H12" s="4">
        <f t="shared" si="3"/>
        <v>0.88153713933491362</v>
      </c>
      <c r="I12" s="5">
        <v>0.84044657209244644</v>
      </c>
      <c r="J12" s="5">
        <f t="shared" si="4"/>
        <v>0.84044657209244644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0.88153713933491362</v>
      </c>
      <c r="T12" s="5">
        <v>0.84044657209244644</v>
      </c>
      <c r="U12" s="5">
        <f t="shared" si="9"/>
        <v>0.84044657209244644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0.99685630083668608</v>
      </c>
      <c r="E13" s="5">
        <v>0.62235941547398277</v>
      </c>
      <c r="F13" s="5">
        <v>0.23383257277780961</v>
      </c>
      <c r="G13" s="5">
        <v>0.36285239152211562</v>
      </c>
      <c r="H13" s="4">
        <f t="shared" si="3"/>
        <v>0.95555922757296041</v>
      </c>
      <c r="I13" s="5">
        <v>0.95338759377345295</v>
      </c>
      <c r="J13" s="5">
        <f t="shared" si="4"/>
        <v>0.95338759377345295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0.95555922757296041</v>
      </c>
      <c r="T13" s="5">
        <v>0.95338759377345295</v>
      </c>
      <c r="U13" s="5">
        <f t="shared" si="9"/>
        <v>0.95338759377345295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0.98430141287284134</v>
      </c>
      <c r="E14" s="5">
        <v>0.99869869157281788</v>
      </c>
      <c r="F14" s="5">
        <v>0.23383257277780961</v>
      </c>
      <c r="G14" s="5">
        <v>0.36399668760438658</v>
      </c>
      <c r="H14" s="4">
        <f t="shared" si="3"/>
        <v>0.99869008836555251</v>
      </c>
      <c r="I14" s="5">
        <v>0.99772736871054735</v>
      </c>
      <c r="J14" s="5">
        <f t="shared" si="4"/>
        <v>0.99772736871054735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0.99869008836555251</v>
      </c>
      <c r="T14" s="5">
        <v>0.99772736871054735</v>
      </c>
      <c r="U14" s="5">
        <f t="shared" si="9"/>
        <v>0.99772736871054735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0.99691914962551753</v>
      </c>
      <c r="E15" s="5">
        <v>1</v>
      </c>
      <c r="F15" s="5">
        <v>0.23383257277780961</v>
      </c>
      <c r="G15" s="5">
        <v>0.36980205742263839</v>
      </c>
      <c r="H15" s="4">
        <f t="shared" si="3"/>
        <v>0.999036017613251</v>
      </c>
      <c r="I15" s="5">
        <v>0.999036017613251</v>
      </c>
      <c r="J15" s="5">
        <f t="shared" si="4"/>
        <v>0.999036017613251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0.999036017613251</v>
      </c>
      <c r="T15" s="5">
        <v>0.999036017613251</v>
      </c>
      <c r="U15" s="5">
        <f t="shared" si="9"/>
        <v>0.999036017613251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0.99700711229041683</v>
      </c>
      <c r="E16" s="5">
        <v>1</v>
      </c>
      <c r="F16" s="5">
        <v>0.23383257277780961</v>
      </c>
      <c r="G16" s="5">
        <v>0.37094488310466373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0.99866413347724237</v>
      </c>
      <c r="D17" s="4">
        <f t="shared" si="2"/>
        <v>0.99908595566350489</v>
      </c>
      <c r="E17" s="5">
        <v>1</v>
      </c>
      <c r="F17" s="5">
        <v>0.23383257277780961</v>
      </c>
      <c r="G17" s="5">
        <v>0.37205841215364538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0.24176014166134463</v>
      </c>
      <c r="D18" s="4">
        <f t="shared" si="2"/>
        <v>0.38938299523432113</v>
      </c>
      <c r="E18" s="5">
        <v>1</v>
      </c>
      <c r="F18" s="5">
        <v>0.23414535972532571</v>
      </c>
      <c r="G18" s="5">
        <v>0.37239880116877128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25.73436657681939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4.6991322693628643E-2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7.3122322037554133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0.34361146309741392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1.278305794848551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0.43924052445381312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1.5873892977971751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0.69724570767680105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1.153267756916049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0.8041109933117675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1.0451872677813161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0.84044657209244644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1.1343821551913991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0.95338759377345295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1.0465076063782199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0.99772736871054735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1.0013116297535221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0.999036017613251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1.0009649125454481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2.777563163156167E-4</v>
      </c>
      <c r="D56" s="51">
        <v>6.3796164527642218E-6</v>
      </c>
      <c r="E56" s="51">
        <v>2.3489656795751519E-6</v>
      </c>
      <c r="F56" s="51">
        <v>6.8792123823413248E-7</v>
      </c>
      <c r="G56" s="51">
        <v>8.404240724199709E-7</v>
      </c>
      <c r="H56" s="51">
        <v>2.329271781781131E-7</v>
      </c>
      <c r="I56" s="51">
        <v>9.6891958057973659E-8</v>
      </c>
      <c r="J56" s="51">
        <v>4.6991322693628643E-2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2.777563163156167E-4</v>
      </c>
      <c r="D57" s="51">
        <v>6.3796164527642218E-6</v>
      </c>
      <c r="E57" s="51">
        <v>2.3489656795751519E-6</v>
      </c>
      <c r="F57" s="51">
        <v>6.8792123823413248E-7</v>
      </c>
      <c r="G57" s="51">
        <v>8.404240724199709E-7</v>
      </c>
      <c r="H57" s="51">
        <v>2.329271781781131E-7</v>
      </c>
      <c r="I57" s="51">
        <v>9.6891958057973659E-8</v>
      </c>
      <c r="J57" s="51">
        <v>0.34361146309741392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49.463204225352122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5.2847263501578173E-5</v>
      </c>
      <c r="G58" s="51">
        <v>1.027513822122933E-4</v>
      </c>
      <c r="H58" s="51">
        <v>5.9773560712087219E-5</v>
      </c>
      <c r="I58" s="51">
        <v>2.4864326193238969E-5</v>
      </c>
      <c r="J58" s="51">
        <v>0.43924052445381312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1.040689222766644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2.685136218440009E-3</v>
      </c>
      <c r="E59" s="51">
        <v>9.859548543448744E-4</v>
      </c>
      <c r="F59" s="51">
        <v>2.5893481910024829E-4</v>
      </c>
      <c r="G59" s="51">
        <v>2.5931089341288909E-4</v>
      </c>
      <c r="H59" s="51">
        <v>1.195471214241744E-4</v>
      </c>
      <c r="I59" s="51">
        <v>2.4864326193238969E-5</v>
      </c>
      <c r="J59" s="51">
        <v>0.69724570767680105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1.8681564852064581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8.1332386906371283E-3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0.8041109933117675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2.4581449504791482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0.84044657209244644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45.620760428202288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9.2253827803818567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0.95338759377345295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1.0018104751789609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0.99772736871054735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1.007663362984162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0.999036017613251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1.0002504545750539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1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1.0010845406543021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1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1.00134339456236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1.564016183065124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1.0174643010466899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1.000052197591687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1.0248986927519059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75686.62999999999</v>
      </c>
      <c r="L19" s="17">
        <f t="shared" si="6"/>
        <v>0</v>
      </c>
      <c r="M19" s="12">
        <v>25974.005833333329</v>
      </c>
      <c r="N19" s="12">
        <f t="shared" si="7"/>
        <v>291.39375145157146</v>
      </c>
      <c r="O19" s="12">
        <f t="shared" si="8"/>
        <v>66.628960165206195</v>
      </c>
      <c r="P19" s="12">
        <f t="shared" si="9"/>
        <v>224.76479128636527</v>
      </c>
      <c r="Q19" s="12">
        <f t="shared" ref="Q19:Q31" si="10">SUM(K8:K19)/SUM(M8:M19)*100</f>
        <v>67.952832899127813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42654.420000000006</v>
      </c>
      <c r="L20" s="17">
        <f t="shared" si="6"/>
        <v>0</v>
      </c>
      <c r="M20" s="12">
        <v>25374.62833333333</v>
      </c>
      <c r="N20" s="12">
        <f t="shared" si="7"/>
        <v>168.09869858849169</v>
      </c>
      <c r="O20" s="12">
        <f t="shared" si="8"/>
        <v>17.594819287008281</v>
      </c>
      <c r="P20" s="12">
        <f t="shared" si="9"/>
        <v>150.50387930148341</v>
      </c>
      <c r="Q20" s="12">
        <f t="shared" si="10"/>
        <v>79.839599755777954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82.577245744103294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73.321360370494119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0.999036017613251</v>
      </c>
      <c r="D23" s="12">
        <f t="shared" si="1"/>
        <v>1.731053106533023</v>
      </c>
      <c r="E23" s="12">
        <v>520.85</v>
      </c>
      <c r="F23" s="12">
        <f>'Completion Factors'!U15</f>
        <v>0.999036017613251</v>
      </c>
      <c r="G23" s="12">
        <f t="shared" si="2"/>
        <v>0.50257469929639076</v>
      </c>
      <c r="H23" s="12">
        <f t="shared" si="3"/>
        <v>2.2336278058294137</v>
      </c>
      <c r="I23" s="12">
        <f t="shared" si="4"/>
        <v>2.2336278058294137</v>
      </c>
      <c r="J23" s="12"/>
      <c r="K23" s="12">
        <f t="shared" si="5"/>
        <v>2317.0836278058291</v>
      </c>
      <c r="L23" s="17">
        <f t="shared" si="6"/>
        <v>2.233627805829201</v>
      </c>
      <c r="M23" s="12">
        <v>24142.316666666669</v>
      </c>
      <c r="N23" s="12">
        <f t="shared" si="7"/>
        <v>9.5976026650542199</v>
      </c>
      <c r="O23" s="12">
        <f t="shared" si="8"/>
        <v>2.1574151610691876</v>
      </c>
      <c r="P23" s="12">
        <f t="shared" si="9"/>
        <v>7.4401875039850323</v>
      </c>
      <c r="Q23" s="12">
        <f t="shared" si="10"/>
        <v>73.804934909792379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0.99772736871054735</v>
      </c>
      <c r="D24" s="12">
        <f t="shared" si="1"/>
        <v>469.27280053454945</v>
      </c>
      <c r="E24" s="12">
        <v>1122.8399999999999</v>
      </c>
      <c r="F24" s="12">
        <f>'Completion Factors'!U14</f>
        <v>0.99772736871054735</v>
      </c>
      <c r="G24" s="12">
        <f t="shared" si="2"/>
        <v>2.557613830266019</v>
      </c>
      <c r="H24" s="12">
        <f t="shared" si="3"/>
        <v>471.83041436481545</v>
      </c>
      <c r="I24" s="12">
        <f t="shared" si="4"/>
        <v>471.83041436481545</v>
      </c>
      <c r="J24" s="47"/>
      <c r="K24" s="12">
        <f t="shared" si="5"/>
        <v>207614.15041436482</v>
      </c>
      <c r="L24" s="17">
        <f t="shared" si="6"/>
        <v>471.8304143648129</v>
      </c>
      <c r="M24" s="12">
        <v>23964.32166666667</v>
      </c>
      <c r="N24" s="12">
        <f t="shared" si="7"/>
        <v>866.34686890865385</v>
      </c>
      <c r="O24" s="12">
        <f t="shared" si="8"/>
        <v>4.6854653998482316</v>
      </c>
      <c r="P24" s="12">
        <f t="shared" si="9"/>
        <v>861.66140350880562</v>
      </c>
      <c r="Q24" s="12">
        <f t="shared" si="10"/>
        <v>139.10833202776774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0.95338759377345295</v>
      </c>
      <c r="D25" s="12">
        <f t="shared" si="1"/>
        <v>0</v>
      </c>
      <c r="E25" s="12">
        <v>2794.57</v>
      </c>
      <c r="F25" s="12">
        <f>'Completion Factors'!U13</f>
        <v>0.95338759377345295</v>
      </c>
      <c r="G25" s="12">
        <f t="shared" si="2"/>
        <v>136.63029907170647</v>
      </c>
      <c r="H25" s="12">
        <f t="shared" si="3"/>
        <v>136.63029907170647</v>
      </c>
      <c r="I25" s="12">
        <f t="shared" si="4"/>
        <v>136.63029907170647</v>
      </c>
      <c r="J25" s="47"/>
      <c r="K25" s="12">
        <f t="shared" si="5"/>
        <v>2931.2002990717065</v>
      </c>
      <c r="L25" s="17">
        <f t="shared" si="6"/>
        <v>136.6302990717063</v>
      </c>
      <c r="M25" s="12">
        <v>23798.84</v>
      </c>
      <c r="N25" s="12">
        <f t="shared" si="7"/>
        <v>12.316567946470107</v>
      </c>
      <c r="O25" s="12">
        <f t="shared" si="8"/>
        <v>11.742463078032376</v>
      </c>
      <c r="P25" s="12">
        <f t="shared" si="9"/>
        <v>0.57410486843773079</v>
      </c>
      <c r="Q25" s="12">
        <f t="shared" si="10"/>
        <v>140.5788626843495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0.84044657209244644</v>
      </c>
      <c r="D26" s="12">
        <f t="shared" si="1"/>
        <v>582.0605689980132</v>
      </c>
      <c r="E26" s="12">
        <v>446.88</v>
      </c>
      <c r="F26" s="12">
        <f>'Completion Factors'!U12</f>
        <v>0.84044657209244644</v>
      </c>
      <c r="G26" s="12">
        <f t="shared" si="2"/>
        <v>84.837321289573438</v>
      </c>
      <c r="H26" s="12">
        <f t="shared" si="3"/>
        <v>666.89789028758662</v>
      </c>
      <c r="I26" s="12">
        <f t="shared" si="4"/>
        <v>666.89789028758662</v>
      </c>
      <c r="J26" s="47"/>
      <c r="K26" s="12">
        <f t="shared" si="5"/>
        <v>4179.7778902875871</v>
      </c>
      <c r="L26" s="17">
        <f t="shared" si="6"/>
        <v>666.89789028758696</v>
      </c>
      <c r="M26" s="12">
        <v>23172.67083333333</v>
      </c>
      <c r="N26" s="12">
        <f t="shared" si="7"/>
        <v>18.037531885513502</v>
      </c>
      <c r="O26" s="12">
        <f t="shared" si="8"/>
        <v>1.9284786083319054</v>
      </c>
      <c r="P26" s="12">
        <f t="shared" si="9"/>
        <v>16.109053277181598</v>
      </c>
      <c r="Q26" s="12">
        <f t="shared" si="10"/>
        <v>136.80298935969685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0.8041109933117675</v>
      </c>
      <c r="D27" s="12">
        <f t="shared" si="1"/>
        <v>403.17357773434702</v>
      </c>
      <c r="E27" s="12">
        <v>268.77999999999997</v>
      </c>
      <c r="F27" s="12">
        <f>'Completion Factors'!U11</f>
        <v>0.8041109933117675</v>
      </c>
      <c r="G27" s="12">
        <f t="shared" si="2"/>
        <v>65.477337899358176</v>
      </c>
      <c r="H27" s="12">
        <f t="shared" si="3"/>
        <v>468.65091563370521</v>
      </c>
      <c r="I27" s="12">
        <f t="shared" si="4"/>
        <v>468.65091563370521</v>
      </c>
      <c r="J27" s="47"/>
      <c r="K27" s="12">
        <f t="shared" si="5"/>
        <v>2392.4309156337054</v>
      </c>
      <c r="L27" s="17">
        <f t="shared" si="6"/>
        <v>468.65091563370515</v>
      </c>
      <c r="M27" s="12">
        <v>22582.264166666671</v>
      </c>
      <c r="N27" s="12">
        <f t="shared" si="7"/>
        <v>10.59429159971096</v>
      </c>
      <c r="O27" s="12">
        <f t="shared" si="8"/>
        <v>1.1902260907776554</v>
      </c>
      <c r="P27" s="12">
        <f t="shared" si="9"/>
        <v>9.4040655089333054</v>
      </c>
      <c r="Q27" s="12">
        <f t="shared" si="10"/>
        <v>131.89069615000071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0.69724570767680105</v>
      </c>
      <c r="D28" s="12">
        <f t="shared" si="1"/>
        <v>11755.536307000935</v>
      </c>
      <c r="E28" s="12">
        <v>344.96</v>
      </c>
      <c r="F28" s="12">
        <f>'Completion Factors'!U10</f>
        <v>0.69724570767680105</v>
      </c>
      <c r="G28" s="12">
        <f t="shared" si="2"/>
        <v>149.78668140933408</v>
      </c>
      <c r="H28" s="12">
        <f t="shared" si="3"/>
        <v>11905.322988410269</v>
      </c>
      <c r="I28" s="12">
        <f t="shared" si="4"/>
        <v>11905.322988410269</v>
      </c>
      <c r="J28" s="47"/>
      <c r="K28" s="12">
        <f t="shared" si="5"/>
        <v>39323.382988410267</v>
      </c>
      <c r="L28" s="17">
        <f t="shared" si="6"/>
        <v>11905.322988410269</v>
      </c>
      <c r="M28" s="12">
        <v>22313.555833333328</v>
      </c>
      <c r="N28" s="12">
        <f t="shared" si="7"/>
        <v>176.23091219583495</v>
      </c>
      <c r="O28" s="12">
        <f t="shared" si="8"/>
        <v>1.5459660601681335</v>
      </c>
      <c r="P28" s="12">
        <f t="shared" si="9"/>
        <v>174.68494613566682</v>
      </c>
      <c r="Q28" s="12">
        <f t="shared" si="10"/>
        <v>143.40418352682454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0.43924052445381312</v>
      </c>
      <c r="D29" s="12">
        <f t="shared" si="1"/>
        <v>268.09796298083114</v>
      </c>
      <c r="E29" s="12">
        <v>612.88</v>
      </c>
      <c r="F29" s="12">
        <f>'Completion Factors'!U9</f>
        <v>0.43924052445381312</v>
      </c>
      <c r="G29" s="12">
        <f t="shared" si="2"/>
        <v>782.4375216747228</v>
      </c>
      <c r="H29" s="12">
        <f t="shared" si="3"/>
        <v>1050.535484655554</v>
      </c>
      <c r="I29" s="12">
        <f t="shared" si="4"/>
        <v>1050.535484655554</v>
      </c>
      <c r="J29" s="12">
        <f>ROUND(+M29*N29/100,0)-H29-E29-B29</f>
        <v>15582.584515344448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141.90789167368416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0.34361146309741392</v>
      </c>
      <c r="D30" s="12">
        <f t="shared" si="1"/>
        <v>0</v>
      </c>
      <c r="E30" s="12">
        <v>105.41</v>
      </c>
      <c r="F30" s="12">
        <f>'Completion Factors'!U8</f>
        <v>0.34361146309741392</v>
      </c>
      <c r="G30" s="12">
        <f t="shared" si="2"/>
        <v>201.36090644707696</v>
      </c>
      <c r="H30" s="12">
        <f t="shared" si="3"/>
        <v>201.36090644707696</v>
      </c>
      <c r="I30" s="12">
        <f t="shared" si="4"/>
        <v>201.36090644707696</v>
      </c>
      <c r="J30" s="12">
        <f>ROUND(+M30*N30/100,0)-H30-E30-B30</f>
        <v>12615.229093552924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147.43468465133355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4.6991322693628643E-2</v>
      </c>
      <c r="D31" s="12">
        <f t="shared" si="1"/>
        <v>0</v>
      </c>
      <c r="E31" s="12"/>
      <c r="F31" s="12">
        <f>'Completion Factors'!U7</f>
        <v>4.6991322693628643E-2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127.33629476592803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55933.276135573906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60128.271845741947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