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Allocation" sheetId="1" state="visible" r:id="rId1"/>
  </sheet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[$-409]mmm\-yy;@"/>
    <numFmt numFmtId="165" formatCode="_(* #,##0_);_(* \(#,##0\);_(* &quot;-&quot;??_);_(@_)"/>
  </numFmts>
  <fonts count="5">
    <font>
      <name val="Arial Narrow"/>
      <family val="2"/>
      <color theme="1"/>
      <sz val="9"/>
    </font>
    <font>
      <name val="Arial Narrow"/>
      <family val="2"/>
      <color theme="1"/>
      <sz val="9"/>
    </font>
    <font>
      <name val="Aptos Narrow"/>
      <family val="2"/>
      <sz val="11"/>
      <scheme val="minor"/>
    </font>
    <font>
      <name val="Aptos Narrow"/>
      <family val="2"/>
      <color rgb="FF0000CC"/>
      <sz val="11"/>
      <scheme val="minor"/>
    </font>
    <font>
      <name val="Aptos Narrow"/>
      <family val="2"/>
      <color rgb="FF0000FF"/>
      <sz val="11"/>
      <scheme val="minor"/>
    </font>
  </fonts>
  <fills count="4">
    <fill>
      <patternFill/>
    </fill>
    <fill>
      <patternFill patternType="gray125"/>
    </fill>
    <fill>
      <patternFill patternType="solid">
        <fgColor theme="6" tint="0.5999938962981048"/>
        <bgColor indexed="64"/>
      </patternFill>
    </fill>
    <fill>
      <patternFill patternType="solid">
        <fgColor theme="9" tint="0.5999938962981048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1" fillId="0" borderId="0"/>
    <xf numFmtId="9" fontId="1" fillId="0" borderId="0"/>
    <xf numFmtId="43" fontId="1" fillId="0" borderId="0"/>
  </cellStyleXfs>
  <cellXfs count="14">
    <xf numFmtId="0" fontId="0" fillId="0" borderId="0" pivotButton="0" quotePrefix="0" xfId="0"/>
    <xf numFmtId="0" fontId="2" fillId="0" borderId="0" pivotButton="0" quotePrefix="0" xfId="0"/>
    <xf numFmtId="14" fontId="3" fillId="0" borderId="1" applyAlignment="1" pivotButton="0" quotePrefix="0" xfId="0">
      <alignment horizontal="center"/>
    </xf>
    <xf numFmtId="14" fontId="4" fillId="0" borderId="2" applyAlignment="1" pivotButton="0" quotePrefix="0" xfId="0">
      <alignment horizontal="center"/>
    </xf>
    <xf numFmtId="0" fontId="0" fillId="0" borderId="1" applyAlignment="1" pivotButton="0" quotePrefix="0" xfId="0">
      <alignment horizontal="center"/>
    </xf>
    <xf numFmtId="14" fontId="2" fillId="0" borderId="3" applyAlignment="1" pivotButton="0" quotePrefix="0" xfId="0">
      <alignment horizontal="center"/>
    </xf>
    <xf numFmtId="164" fontId="0" fillId="0" borderId="0" pivotButton="0" quotePrefix="0" xfId="0"/>
    <xf numFmtId="43" fontId="0" fillId="0" borderId="0" pivotButton="0" quotePrefix="0" xfId="0"/>
    <xf numFmtId="9" fontId="0" fillId="0" borderId="0" pivotButton="0" quotePrefix="0" xfId="1"/>
    <xf numFmtId="9" fontId="1" fillId="0" borderId="0" pivotButton="0" quotePrefix="0" xfId="1"/>
    <xf numFmtId="165" fontId="0" fillId="0" borderId="0" pivotButton="0" quotePrefix="0" xfId="2"/>
    <xf numFmtId="14" fontId="3" fillId="0" borderId="2" applyAlignment="1" pivotButton="0" quotePrefix="0" xfId="0">
      <alignment horizontal="center"/>
    </xf>
    <xf numFmtId="0" fontId="0" fillId="2" borderId="0" applyAlignment="1" pivotButton="0" quotePrefix="0" xfId="0">
      <alignment horizontal="center"/>
    </xf>
    <xf numFmtId="0" fontId="0" fillId="3" borderId="0" applyAlignment="1" pivotButton="0" quotePrefix="0" xfId="0">
      <alignment horizontal="center"/>
    </xf>
  </cellXfs>
  <cellStyles count="3">
    <cellStyle name="Normal" xfId="0" builtinId="0"/>
    <cellStyle name="Percent" xfId="1" builtinId="5"/>
    <cellStyle name="Comma" xfId="2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AJ28"/>
  <sheetViews>
    <sheetView tabSelected="1" topLeftCell="H2" workbookViewId="0">
      <selection activeCell="AI6" sqref="AI6"/>
    </sheetView>
  </sheetViews>
  <sheetFormatPr baseColWidth="8" defaultRowHeight="13.5"/>
  <cols>
    <col width="9.796875" bestFit="1" customWidth="1" min="3" max="6"/>
    <col width="9.796875" customWidth="1" min="7" max="7"/>
    <col width="9.796875" bestFit="1" customWidth="1" min="8" max="8"/>
    <col width="9.796875" customWidth="1" min="9" max="10"/>
    <col width="20.3984375" bestFit="1" customWidth="1" min="11" max="11"/>
    <col width="15.796875" bestFit="1" customWidth="1" min="12" max="15"/>
    <col width="15.796875" customWidth="1" min="16" max="17"/>
    <col width="5.19921875" bestFit="1" customWidth="1" min="18" max="18"/>
  </cols>
  <sheetData>
    <row r="2">
      <c r="B2" s="12" t="inlineStr">
        <is>
          <t>Allocation By Treaty Year</t>
        </is>
      </c>
      <c r="T2" s="12" t="inlineStr">
        <is>
          <t>Allocation By Treaty Year</t>
        </is>
      </c>
    </row>
    <row r="3" ht="15" customHeight="1">
      <c r="B3" s="13" t="inlineStr">
        <is>
          <t>Premium</t>
        </is>
      </c>
      <c r="S3" s="1" t="n"/>
      <c r="T3" s="13" t="inlineStr">
        <is>
          <t>Premium</t>
        </is>
      </c>
    </row>
    <row r="4" ht="15" customHeight="1">
      <c r="C4" s="2" t="inlineStr">
        <is>
          <t>TY 2020</t>
        </is>
      </c>
      <c r="D4" s="2" t="inlineStr">
        <is>
          <t>TY 2019</t>
        </is>
      </c>
      <c r="E4" s="2" t="inlineStr">
        <is>
          <t>TY 2021</t>
        </is>
      </c>
      <c r="F4" s="2" t="inlineStr">
        <is>
          <t>TY 2022</t>
        </is>
      </c>
      <c r="G4" s="11" t="inlineStr">
        <is>
          <t>2022 TY</t>
        </is>
      </c>
      <c r="H4" s="3" t="inlineStr">
        <is>
          <t>TY 2023</t>
        </is>
      </c>
      <c r="I4" s="11" t="inlineStr">
        <is>
          <t>2023 TY</t>
        </is>
      </c>
      <c r="J4" s="3" t="inlineStr">
        <is>
          <t>2024 TY</t>
        </is>
      </c>
      <c r="K4" s="2" t="inlineStr">
        <is>
          <t>Pre-HCCUA 2019</t>
        </is>
      </c>
      <c r="L4" s="2" t="inlineStr">
        <is>
          <t>HCCUA 2022</t>
        </is>
      </c>
      <c r="M4" s="2" t="inlineStr">
        <is>
          <t>HCCUA 2023</t>
        </is>
      </c>
      <c r="N4" s="2" t="inlineStr">
        <is>
          <t>HCCUA 2020</t>
        </is>
      </c>
      <c r="O4" s="2" t="inlineStr">
        <is>
          <t>HCCUA 2021</t>
        </is>
      </c>
      <c r="P4" s="2" t="inlineStr">
        <is>
          <t>Total TY 2022</t>
        </is>
      </c>
      <c r="Q4" s="2" t="inlineStr">
        <is>
          <t>Total TY 2023</t>
        </is>
      </c>
      <c r="R4" s="4" t="inlineStr">
        <is>
          <t>Total</t>
        </is>
      </c>
      <c r="S4" s="5" t="n"/>
      <c r="U4" s="2" t="inlineStr">
        <is>
          <t>TY 2020</t>
        </is>
      </c>
      <c r="V4" s="2" t="inlineStr">
        <is>
          <t>TY 2019</t>
        </is>
      </c>
      <c r="W4" s="2" t="inlineStr">
        <is>
          <t>TY 2021</t>
        </is>
      </c>
      <c r="X4" s="2" t="inlineStr">
        <is>
          <t>TY 2022</t>
        </is>
      </c>
      <c r="Y4" s="11" t="inlineStr">
        <is>
          <t>2022 TY</t>
        </is>
      </c>
      <c r="Z4" s="3" t="inlineStr">
        <is>
          <t>TY 2023</t>
        </is>
      </c>
      <c r="AA4" s="11" t="inlineStr">
        <is>
          <t>2023 TY</t>
        </is>
      </c>
      <c r="AB4" s="3" t="inlineStr">
        <is>
          <t>2024 TY</t>
        </is>
      </c>
      <c r="AC4" s="2" t="inlineStr">
        <is>
          <t>Pre-HCCUA 2019</t>
        </is>
      </c>
      <c r="AD4" s="2" t="inlineStr">
        <is>
          <t>HCCUA 2022</t>
        </is>
      </c>
      <c r="AE4" s="2" t="inlineStr">
        <is>
          <t>HCCUA 2023</t>
        </is>
      </c>
      <c r="AF4" s="2" t="inlineStr">
        <is>
          <t>HCCUA 2020</t>
        </is>
      </c>
      <c r="AG4" s="2" t="inlineStr">
        <is>
          <t>HCCUA 2021</t>
        </is>
      </c>
      <c r="AH4" s="2" t="inlineStr">
        <is>
          <t>Total TY 2022</t>
        </is>
      </c>
      <c r="AI4" s="2" t="inlineStr">
        <is>
          <t>Total TY 2023</t>
        </is>
      </c>
      <c r="AJ4" s="2" t="inlineStr">
        <is>
          <t>Total</t>
        </is>
      </c>
    </row>
    <row r="5">
      <c r="B5" s="6">
        <f>DATE(YEAR(B6),MONTH(B6)-1,1)</f>
        <v/>
      </c>
      <c r="C5" s="10" t="n">
        <v/>
      </c>
      <c r="D5" s="10" t="n">
        <v/>
      </c>
      <c r="E5" s="10" t="n">
        <v>228920.3</v>
      </c>
      <c r="F5" s="10" t="n">
        <v>551901.1900000001</v>
      </c>
      <c r="G5" s="10" t="n">
        <v/>
      </c>
      <c r="H5" s="10" t="n">
        <v/>
      </c>
      <c r="I5" s="10" t="n">
        <v/>
      </c>
      <c r="J5" s="10" t="n">
        <v/>
      </c>
      <c r="K5" s="10" t="n">
        <v>48.65</v>
      </c>
      <c r="L5" s="10" t="n">
        <v>21598.2701</v>
      </c>
      <c r="M5" s="10" t="n"/>
      <c r="N5" s="10" t="n"/>
      <c r="O5" s="10" t="n"/>
      <c r="P5" s="10">
        <f>+F5+G5</f>
        <v/>
      </c>
      <c r="Q5" s="10">
        <f>+H5+I5</f>
        <v/>
      </c>
      <c r="R5" s="10">
        <f>+SUM(C5:E5,J5:Q5)</f>
        <v/>
      </c>
      <c r="S5" s="7" t="n"/>
      <c r="T5" s="6">
        <f>+B5</f>
        <v/>
      </c>
      <c r="U5" s="8">
        <f>+IFERROR(C5/$R5,0)</f>
        <v/>
      </c>
      <c r="V5" s="8">
        <f>+IFERROR(D5/$R5,0)</f>
        <v/>
      </c>
      <c r="W5" s="8">
        <f>+IFERROR(E5/$R5,0)</f>
        <v/>
      </c>
      <c r="X5" s="8" t="n"/>
      <c r="Y5" s="8" t="n"/>
      <c r="Z5" s="8" t="n"/>
      <c r="AA5" s="8" t="n"/>
      <c r="AB5" s="8">
        <f>+IFERROR(J5/$R5,0)</f>
        <v/>
      </c>
      <c r="AC5" s="8">
        <f>+IFERROR(K5/$R5,0)</f>
        <v/>
      </c>
      <c r="AD5" s="8">
        <f>+IFERROR(L5/$R5,0)</f>
        <v/>
      </c>
      <c r="AE5" s="8">
        <f>+IFERROR(M5/$R5,0)</f>
        <v/>
      </c>
      <c r="AF5" s="8">
        <f>+IFERROR(N5/$R5,0)</f>
        <v/>
      </c>
      <c r="AG5" s="8">
        <f>+IFERROR(O5/$R5,0)</f>
        <v/>
      </c>
      <c r="AH5" s="8">
        <f>+IFERROR(P5/$R5,0)</f>
        <v/>
      </c>
      <c r="AI5" s="8">
        <f>+IFERROR(Q5/$R5,0)</f>
        <v/>
      </c>
      <c r="AJ5" s="9">
        <f>+SUM(U5:AI5)</f>
        <v/>
      </c>
    </row>
    <row r="6">
      <c r="B6" s="6">
        <f>DATE(YEAR(B7),MONTH(B7)-1,1)</f>
        <v/>
      </c>
      <c r="C6" s="10" t="n">
        <v/>
      </c>
      <c r="D6" s="10" t="n">
        <v/>
      </c>
      <c r="E6" s="10" t="n">
        <v>187786.29</v>
      </c>
      <c r="F6" s="10" t="n">
        <v>614149.3199999999</v>
      </c>
      <c r="G6" s="10" t="n">
        <v/>
      </c>
      <c r="H6" s="10" t="n">
        <v/>
      </c>
      <c r="I6" s="10" t="n">
        <v/>
      </c>
      <c r="J6" s="10" t="n">
        <v/>
      </c>
      <c r="K6" s="10" t="n">
        <v>48.65</v>
      </c>
      <c r="L6" s="10" t="n">
        <v>23599.0104</v>
      </c>
      <c r="M6" s="10" t="n"/>
      <c r="N6" s="10" t="n"/>
      <c r="O6" s="10" t="n"/>
      <c r="P6" s="10">
        <f>+F6+G6</f>
        <v/>
      </c>
      <c r="Q6" s="10">
        <f>+H6+I6</f>
        <v/>
      </c>
      <c r="R6" s="10">
        <f>+SUM(C6:E6,J6:Q6)</f>
        <v/>
      </c>
      <c r="S6" s="7" t="n"/>
      <c r="T6" s="6">
        <f>+B6</f>
        <v/>
      </c>
      <c r="U6" s="8">
        <f>+IFERROR(C6/$R6,0)</f>
        <v/>
      </c>
      <c r="V6" s="8">
        <f>+IFERROR(D6/$R6,0)</f>
        <v/>
      </c>
      <c r="W6" s="8">
        <f>+IFERROR(E6/$R6,0)</f>
        <v/>
      </c>
      <c r="X6" s="8" t="n"/>
      <c r="Y6" s="8" t="n"/>
      <c r="Z6" s="8" t="n"/>
      <c r="AA6" s="8" t="n"/>
      <c r="AB6" s="8">
        <f>+IFERROR(J6/$R6,0)</f>
        <v/>
      </c>
      <c r="AC6" s="8">
        <f>+IFERROR(K6/$R6,0)</f>
        <v/>
      </c>
      <c r="AD6" s="8">
        <f>+IFERROR(L6/$R6,0)</f>
        <v/>
      </c>
      <c r="AE6" s="8">
        <f>+IFERROR(M6/$R6,0)</f>
        <v/>
      </c>
      <c r="AF6" s="8">
        <f>+IFERROR(N6/$R6,0)</f>
        <v/>
      </c>
      <c r="AG6" s="8">
        <f>+IFERROR(O6/$R6,0)</f>
        <v/>
      </c>
      <c r="AH6" s="8">
        <f>+IFERROR(P6/$R6,0)</f>
        <v/>
      </c>
      <c r="AI6" s="8">
        <f>+IFERROR(Q6/$R6,0)</f>
        <v/>
      </c>
      <c r="AJ6" s="9">
        <f>+SUM(U6:AI6)</f>
        <v/>
      </c>
    </row>
    <row r="7">
      <c r="B7" s="6">
        <f>DATE(YEAR(B8),MONTH(B8)-1,1)</f>
        <v/>
      </c>
      <c r="C7" s="10" t="n">
        <v>-24.16</v>
      </c>
      <c r="D7" s="10" t="n">
        <v/>
      </c>
      <c r="E7" s="10" t="n">
        <v>145918.9</v>
      </c>
      <c r="F7" s="10" t="n">
        <v>628536.08</v>
      </c>
      <c r="G7" s="10" t="n">
        <v/>
      </c>
      <c r="H7" s="10" t="n">
        <v/>
      </c>
      <c r="I7" s="10" t="n">
        <v/>
      </c>
      <c r="J7" s="10" t="n">
        <v/>
      </c>
      <c r="K7" s="10" t="n">
        <v>48.65</v>
      </c>
      <c r="L7" s="10" t="n">
        <v>23525.8604</v>
      </c>
      <c r="M7" s="10" t="n"/>
      <c r="N7" s="10" t="n"/>
      <c r="O7" s="10" t="n"/>
      <c r="P7" s="10">
        <f>+F7+G7</f>
        <v/>
      </c>
      <c r="Q7" s="10">
        <f>+H7+I7</f>
        <v/>
      </c>
      <c r="R7" s="10">
        <f>+SUM(C7:E7,J7:Q7)</f>
        <v/>
      </c>
      <c r="S7" s="7" t="n"/>
      <c r="T7" s="6">
        <f>+B7</f>
        <v/>
      </c>
      <c r="U7" s="8">
        <f>+IFERROR(C7/$R7,0)</f>
        <v/>
      </c>
      <c r="V7" s="8">
        <f>+IFERROR(D7/$R7,0)</f>
        <v/>
      </c>
      <c r="W7" s="8">
        <f>+IFERROR(E7/$R7,0)</f>
        <v/>
      </c>
      <c r="X7" s="8" t="n"/>
      <c r="Y7" s="8" t="n"/>
      <c r="Z7" s="8" t="n"/>
      <c r="AA7" s="8" t="n"/>
      <c r="AB7" s="8">
        <f>+IFERROR(J7/$R7,0)</f>
        <v/>
      </c>
      <c r="AC7" s="8">
        <f>+IFERROR(K7/$R7,0)</f>
        <v/>
      </c>
      <c r="AD7" s="8">
        <f>+IFERROR(L7/$R7,0)</f>
        <v/>
      </c>
      <c r="AE7" s="8">
        <f>+IFERROR(M7/$R7,0)</f>
        <v/>
      </c>
      <c r="AF7" s="8">
        <f>+IFERROR(N7/$R7,0)</f>
        <v/>
      </c>
      <c r="AG7" s="8">
        <f>+IFERROR(O7/$R7,0)</f>
        <v/>
      </c>
      <c r="AH7" s="8">
        <f>+IFERROR(P7/$R7,0)</f>
        <v/>
      </c>
      <c r="AI7" s="8">
        <f>+IFERROR(Q7/$R7,0)</f>
        <v/>
      </c>
      <c r="AJ7" s="9">
        <f>+SUM(U7:AI7)</f>
        <v/>
      </c>
    </row>
    <row r="8">
      <c r="B8" s="6">
        <f>DATE(YEAR(B9),MONTH(B9)-1,1)</f>
        <v/>
      </c>
      <c r="C8" s="10" t="n">
        <v/>
      </c>
      <c r="D8" s="10" t="n">
        <v/>
      </c>
      <c r="E8" s="10" t="n">
        <v>110602.79</v>
      </c>
      <c r="F8" s="10" t="n">
        <v>673450.34</v>
      </c>
      <c r="G8" s="10" t="n">
        <v/>
      </c>
      <c r="H8" s="10" t="n">
        <v/>
      </c>
      <c r="I8" s="10" t="n">
        <v/>
      </c>
      <c r="J8" s="10" t="n">
        <v/>
      </c>
      <c r="K8" s="10" t="n">
        <v>48.65</v>
      </c>
      <c r="L8" s="10" t="n">
        <v>24751.7538</v>
      </c>
      <c r="M8" s="10" t="n"/>
      <c r="N8" s="10" t="n"/>
      <c r="O8" s="10" t="n"/>
      <c r="P8" s="10">
        <f>+F8+G8</f>
        <v/>
      </c>
      <c r="Q8" s="10">
        <f>+H8+I8</f>
        <v/>
      </c>
      <c r="R8" s="10">
        <f>+SUM(C8:E8,J8:Q8)</f>
        <v/>
      </c>
      <c r="S8" s="7" t="n"/>
      <c r="T8" s="6">
        <f>+B8</f>
        <v/>
      </c>
      <c r="U8" s="8">
        <f>+IFERROR(C8/$R8,0)</f>
        <v/>
      </c>
      <c r="V8" s="8">
        <f>+IFERROR(D8/$R8,0)</f>
        <v/>
      </c>
      <c r="W8" s="8">
        <f>+IFERROR(E8/$R8,0)</f>
        <v/>
      </c>
      <c r="X8" s="8" t="n"/>
      <c r="Y8" s="8" t="n"/>
      <c r="Z8" s="8" t="n"/>
      <c r="AA8" s="8" t="n"/>
      <c r="AB8" s="8">
        <f>+IFERROR(J8/$R8,0)</f>
        <v/>
      </c>
      <c r="AC8" s="8">
        <f>+IFERROR(K8/$R8,0)</f>
        <v/>
      </c>
      <c r="AD8" s="8">
        <f>+IFERROR(L8/$R8,0)</f>
        <v/>
      </c>
      <c r="AE8" s="8">
        <f>+IFERROR(M8/$R8,0)</f>
        <v/>
      </c>
      <c r="AF8" s="8">
        <f>+IFERROR(N8/$R8,0)</f>
        <v/>
      </c>
      <c r="AG8" s="8">
        <f>+IFERROR(O8/$R8,0)</f>
        <v/>
      </c>
      <c r="AH8" s="8">
        <f>+IFERROR(P8/$R8,0)</f>
        <v/>
      </c>
      <c r="AI8" s="8">
        <f>+IFERROR(Q8/$R8,0)</f>
        <v/>
      </c>
      <c r="AJ8" s="9">
        <f>+SUM(U8:AI8)</f>
        <v/>
      </c>
    </row>
    <row r="9">
      <c r="B9" s="6">
        <f>DATE(YEAR(B10),MONTH(B10)-1,1)</f>
        <v/>
      </c>
      <c r="C9" s="10" t="n">
        <v>-372.96</v>
      </c>
      <c r="D9" s="10" t="n">
        <v>-310.8</v>
      </c>
      <c r="E9" s="10" t="n">
        <v>82917.33</v>
      </c>
      <c r="F9" s="10" t="n">
        <v>693077.22</v>
      </c>
      <c r="G9" s="10" t="n">
        <v/>
      </c>
      <c r="H9" s="10" t="n">
        <v/>
      </c>
      <c r="I9" s="10" t="n">
        <v/>
      </c>
      <c r="J9" s="10" t="n">
        <v/>
      </c>
      <c r="K9" s="10" t="n">
        <v>48.65</v>
      </c>
      <c r="L9" s="10" t="n">
        <v>23843.0935</v>
      </c>
      <c r="M9" s="10" t="n"/>
      <c r="N9" s="10" t="n"/>
      <c r="O9" s="10" t="n"/>
      <c r="P9" s="10">
        <f>+F9+G9</f>
        <v/>
      </c>
      <c r="Q9" s="10">
        <f>+H9+I9</f>
        <v/>
      </c>
      <c r="R9" s="10">
        <f>+SUM(C9:E9,J9:Q9)</f>
        <v/>
      </c>
      <c r="S9" s="7" t="n"/>
      <c r="T9" s="6">
        <f>+B9</f>
        <v/>
      </c>
      <c r="U9" s="8">
        <f>+IFERROR(C9/$R9,0)</f>
        <v/>
      </c>
      <c r="V9" s="8">
        <f>+IFERROR(D9/$R9,0)</f>
        <v/>
      </c>
      <c r="W9" s="8">
        <f>+IFERROR(E9/$R9,0)</f>
        <v/>
      </c>
      <c r="X9" s="8" t="n"/>
      <c r="Y9" s="8" t="n"/>
      <c r="Z9" s="8" t="n"/>
      <c r="AA9" s="8" t="n"/>
      <c r="AB9" s="8">
        <f>+IFERROR(J9/$R9,0)</f>
        <v/>
      </c>
      <c r="AC9" s="8">
        <f>+IFERROR(K9/$R9,0)</f>
        <v/>
      </c>
      <c r="AD9" s="8">
        <f>+IFERROR(L9/$R9,0)</f>
        <v/>
      </c>
      <c r="AE9" s="8">
        <f>+IFERROR(M9/$R9,0)</f>
        <v/>
      </c>
      <c r="AF9" s="8">
        <f>+IFERROR(N9/$R9,0)</f>
        <v/>
      </c>
      <c r="AG9" s="8">
        <f>+IFERROR(O9/$R9,0)</f>
        <v/>
      </c>
      <c r="AH9" s="8">
        <f>+IFERROR(P9/$R9,0)</f>
        <v/>
      </c>
      <c r="AI9" s="8">
        <f>+IFERROR(Q9/$R9,0)</f>
        <v/>
      </c>
      <c r="AJ9" s="9">
        <f>+SUM(U9:AI9)</f>
        <v/>
      </c>
    </row>
    <row r="10">
      <c r="B10" s="6">
        <f>DATE(YEAR(B11),MONTH(B11)-1,1)</f>
        <v/>
      </c>
      <c r="C10" s="10" t="n">
        <v/>
      </c>
      <c r="D10" s="10" t="n">
        <v/>
      </c>
      <c r="E10" s="10" t="n">
        <v>55142.93</v>
      </c>
      <c r="F10" s="10" t="n">
        <v>725224.11</v>
      </c>
      <c r="G10" s="10" t="n">
        <v/>
      </c>
      <c r="H10" s="10" t="n">
        <v/>
      </c>
      <c r="I10" s="10" t="n">
        <v/>
      </c>
      <c r="J10" s="10" t="n">
        <v/>
      </c>
      <c r="K10" s="10" t="n">
        <v/>
      </c>
      <c r="L10" s="10" t="n">
        <v>21784.3666</v>
      </c>
      <c r="M10" s="10" t="n"/>
      <c r="N10" s="10" t="n"/>
      <c r="O10" s="10" t="n"/>
      <c r="P10" s="10">
        <f>+F10+G10</f>
        <v/>
      </c>
      <c r="Q10" s="10">
        <f>+H10+I10</f>
        <v/>
      </c>
      <c r="R10" s="10">
        <f>+SUM(C10:E10,J10:Q10)</f>
        <v/>
      </c>
      <c r="S10" s="7" t="n"/>
      <c r="T10" s="6">
        <f>+B10</f>
        <v/>
      </c>
      <c r="U10" s="8">
        <f>+IFERROR(C10/$R10,0)</f>
        <v/>
      </c>
      <c r="V10" s="8">
        <f>+IFERROR(D10/$R10,0)</f>
        <v/>
      </c>
      <c r="W10" s="8">
        <f>+IFERROR(E10/$R10,0)</f>
        <v/>
      </c>
      <c r="X10" s="8" t="n"/>
      <c r="Y10" s="8" t="n"/>
      <c r="Z10" s="8" t="n"/>
      <c r="AA10" s="8" t="n"/>
      <c r="AB10" s="8">
        <f>+IFERROR(J10/$R10,0)</f>
        <v/>
      </c>
      <c r="AC10" s="8">
        <f>+IFERROR(K10/$R10,0)</f>
        <v/>
      </c>
      <c r="AD10" s="8">
        <f>+IFERROR(L10/$R10,0)</f>
        <v/>
      </c>
      <c r="AE10" s="8">
        <f>+IFERROR(M10/$R10,0)</f>
        <v/>
      </c>
      <c r="AF10" s="8">
        <f>+IFERROR(N10/$R10,0)</f>
        <v/>
      </c>
      <c r="AG10" s="8">
        <f>+IFERROR(O10/$R10,0)</f>
        <v/>
      </c>
      <c r="AH10" s="8">
        <f>+IFERROR(P10/$R10,0)</f>
        <v/>
      </c>
      <c r="AI10" s="8">
        <f>+IFERROR(Q10/$R10,0)</f>
        <v/>
      </c>
      <c r="AJ10" s="9">
        <f>+SUM(U10:AI10)</f>
        <v/>
      </c>
    </row>
    <row r="11">
      <c r="B11" s="6">
        <f>DATE(YEAR(B12),MONTH(B12)-1,1)</f>
        <v/>
      </c>
      <c r="C11" s="10" t="n">
        <v/>
      </c>
      <c r="D11" s="10" t="n">
        <v/>
      </c>
      <c r="E11" s="10" t="n">
        <v>26696.44</v>
      </c>
      <c r="F11" s="10" t="n">
        <v>746286.0499999999</v>
      </c>
      <c r="G11" s="10" t="n">
        <v/>
      </c>
      <c r="H11" s="10" t="n">
        <v>108.24</v>
      </c>
      <c r="I11" s="10" t="n">
        <v/>
      </c>
      <c r="J11" s="10" t="n">
        <v/>
      </c>
      <c r="K11" s="10" t="n">
        <v>48.65</v>
      </c>
      <c r="L11" s="10" t="n">
        <v>18289.8997</v>
      </c>
      <c r="M11" s="10" t="n"/>
      <c r="N11" s="10" t="n"/>
      <c r="O11" s="10" t="n"/>
      <c r="P11" s="10">
        <f>+F11+G11</f>
        <v/>
      </c>
      <c r="Q11" s="10">
        <f>+H11+I11</f>
        <v/>
      </c>
      <c r="R11" s="10">
        <f>+SUM(C11:E11,J11:Q11)</f>
        <v/>
      </c>
      <c r="S11" s="7" t="n"/>
      <c r="T11" s="6">
        <f>+B11</f>
        <v/>
      </c>
      <c r="U11" s="8">
        <f>+IFERROR(C11/$R11,0)</f>
        <v/>
      </c>
      <c r="V11" s="8">
        <f>+IFERROR(D11/$R11,0)</f>
        <v/>
      </c>
      <c r="W11" s="8">
        <f>+IFERROR(E11/$R11,0)</f>
        <v/>
      </c>
      <c r="X11" s="8" t="n"/>
      <c r="Y11" s="8" t="n"/>
      <c r="Z11" s="8" t="n"/>
      <c r="AA11" s="8" t="n"/>
      <c r="AB11" s="8">
        <f>+IFERROR(J11/$R11,0)</f>
        <v/>
      </c>
      <c r="AC11" s="8">
        <f>+IFERROR(K11/$R11,0)</f>
        <v/>
      </c>
      <c r="AD11" s="8">
        <f>+IFERROR(L11/$R11,0)</f>
        <v/>
      </c>
      <c r="AE11" s="8">
        <f>+IFERROR(M11/$R11,0)</f>
        <v/>
      </c>
      <c r="AF11" s="8">
        <f>+IFERROR(N11/$R11,0)</f>
        <v/>
      </c>
      <c r="AG11" s="8">
        <f>+IFERROR(O11/$R11,0)</f>
        <v/>
      </c>
      <c r="AH11" s="8">
        <f>+IFERROR(P11/$R11,0)</f>
        <v/>
      </c>
      <c r="AI11" s="8">
        <f>+IFERROR(Q11/$R11,0)</f>
        <v/>
      </c>
      <c r="AJ11" s="9">
        <f>+SUM(U11:AI11)</f>
        <v/>
      </c>
    </row>
    <row r="12">
      <c r="B12" s="6">
        <f>DATE(YEAR(B13),MONTH(B13)-1,1)</f>
        <v/>
      </c>
      <c r="C12" s="10" t="n">
        <v/>
      </c>
      <c r="D12" s="10" t="n">
        <v/>
      </c>
      <c r="E12" s="10" t="n">
        <v>-1063.97</v>
      </c>
      <c r="F12" s="10" t="n">
        <v>752496.91</v>
      </c>
      <c r="G12" s="10" t="n">
        <v/>
      </c>
      <c r="H12" s="10" t="n">
        <v>15034.04</v>
      </c>
      <c r="I12" s="10" t="n">
        <v/>
      </c>
      <c r="J12" s="10" t="n">
        <v/>
      </c>
      <c r="K12" s="10" t="n">
        <v>48.65</v>
      </c>
      <c r="L12" s="10" t="n">
        <v>15267.4563</v>
      </c>
      <c r="M12" s="10" t="n"/>
      <c r="N12" s="10" t="n"/>
      <c r="O12" s="10" t="n"/>
      <c r="P12" s="10">
        <f>+F12+G12</f>
        <v/>
      </c>
      <c r="Q12" s="10">
        <f>+H12+I12</f>
        <v/>
      </c>
      <c r="R12" s="10">
        <f>+SUM(C12:E12,J12:Q12)</f>
        <v/>
      </c>
      <c r="S12" s="7" t="n"/>
      <c r="T12" s="6">
        <f>+B12</f>
        <v/>
      </c>
      <c r="U12" s="8">
        <f>+IFERROR(C12/$R12,0)</f>
        <v/>
      </c>
      <c r="V12" s="8">
        <f>+IFERROR(D12/$R12,0)</f>
        <v/>
      </c>
      <c r="W12" s="8">
        <f>+IFERROR(E12/$R12,0)</f>
        <v/>
      </c>
      <c r="X12" s="8" t="n"/>
      <c r="Y12" s="8" t="n"/>
      <c r="Z12" s="8" t="n"/>
      <c r="AA12" s="8" t="n"/>
      <c r="AB12" s="8">
        <f>+IFERROR(J12/$R12,0)</f>
        <v/>
      </c>
      <c r="AC12" s="8">
        <f>+IFERROR(K12/$R12,0)</f>
        <v/>
      </c>
      <c r="AD12" s="8">
        <f>+IFERROR(L12/$R12,0)</f>
        <v/>
      </c>
      <c r="AE12" s="8">
        <f>+IFERROR(M12/$R12,0)</f>
        <v/>
      </c>
      <c r="AF12" s="8">
        <f>+IFERROR(N12/$R12,0)</f>
        <v/>
      </c>
      <c r="AG12" s="8">
        <f>+IFERROR(O12/$R12,0)</f>
        <v/>
      </c>
      <c r="AH12" s="8">
        <f>+IFERROR(P12/$R12,0)</f>
        <v/>
      </c>
      <c r="AI12" s="8">
        <f>+IFERROR(Q12/$R12,0)</f>
        <v/>
      </c>
      <c r="AJ12" s="9">
        <f>+SUM(U12:AI12)</f>
        <v/>
      </c>
    </row>
    <row r="13">
      <c r="B13" s="6">
        <f>DATE(YEAR(B14),MONTH(B14)-1,1)</f>
        <v/>
      </c>
      <c r="C13" s="10" t="n">
        <v/>
      </c>
      <c r="D13" s="10" t="n">
        <v/>
      </c>
      <c r="E13" s="10" t="n">
        <v>-632.3000000000001</v>
      </c>
      <c r="F13" s="10" t="n">
        <v>647974.91</v>
      </c>
      <c r="G13" s="10" t="n">
        <v/>
      </c>
      <c r="H13" s="10" t="n">
        <v>154987.27</v>
      </c>
      <c r="I13" s="10" t="n">
        <v/>
      </c>
      <c r="J13" s="10" t="n">
        <v/>
      </c>
      <c r="K13" s="10" t="n">
        <v>48.65</v>
      </c>
      <c r="L13" s="10" t="n">
        <v>12962.7103</v>
      </c>
      <c r="M13" s="10" t="n"/>
      <c r="N13" s="10" t="n"/>
      <c r="O13" s="10" t="n"/>
      <c r="P13" s="10">
        <f>+F13+G13</f>
        <v/>
      </c>
      <c r="Q13" s="10">
        <f>+H13+I13</f>
        <v/>
      </c>
      <c r="R13" s="10">
        <f>+SUM(C13:E13,J13:Q13)</f>
        <v/>
      </c>
      <c r="S13" s="7" t="n"/>
      <c r="T13" s="6">
        <f>+B13</f>
        <v/>
      </c>
      <c r="U13" s="8">
        <f>+IFERROR(C13/$R13,0)</f>
        <v/>
      </c>
      <c r="V13" s="8">
        <f>+IFERROR(D13/$R13,0)</f>
        <v/>
      </c>
      <c r="W13" s="8">
        <f>+IFERROR(E13/$R13,0)</f>
        <v/>
      </c>
      <c r="X13" s="8" t="n"/>
      <c r="Y13" s="8" t="n"/>
      <c r="Z13" s="8" t="n"/>
      <c r="AA13" s="8" t="n"/>
      <c r="AB13" s="8">
        <f>+IFERROR(J13/$R13,0)</f>
        <v/>
      </c>
      <c r="AC13" s="8">
        <f>+IFERROR(K13/$R13,0)</f>
        <v/>
      </c>
      <c r="AD13" s="8">
        <f>+IFERROR(L13/$R13,0)</f>
        <v/>
      </c>
      <c r="AE13" s="8">
        <f>+IFERROR(M13/$R13,0)</f>
        <v/>
      </c>
      <c r="AF13" s="8">
        <f>+IFERROR(N13/$R13,0)</f>
        <v/>
      </c>
      <c r="AG13" s="8">
        <f>+IFERROR(O13/$R13,0)</f>
        <v/>
      </c>
      <c r="AH13" s="8">
        <f>+IFERROR(P13/$R13,0)</f>
        <v/>
      </c>
      <c r="AI13" s="8">
        <f>+IFERROR(Q13/$R13,0)</f>
        <v/>
      </c>
      <c r="AJ13" s="9">
        <f>+SUM(U13:AI13)</f>
        <v/>
      </c>
    </row>
    <row r="14">
      <c r="B14" s="6">
        <f>DATE(YEAR(B15),MONTH(B15)-1,1)</f>
        <v/>
      </c>
      <c r="C14" s="10" t="n">
        <v/>
      </c>
      <c r="D14" s="10" t="n">
        <v/>
      </c>
      <c r="E14" s="10" t="n">
        <v>-62.16</v>
      </c>
      <c r="F14" s="10" t="n">
        <v>536931.7000000001</v>
      </c>
      <c r="G14" s="10" t="n">
        <v/>
      </c>
      <c r="H14" s="10" t="n">
        <v>320464.84</v>
      </c>
      <c r="I14" s="10" t="n">
        <v/>
      </c>
      <c r="J14" s="10" t="n">
        <v/>
      </c>
      <c r="K14" s="10" t="n">
        <v>48.65</v>
      </c>
      <c r="L14" s="10" t="n">
        <v>10664.4603</v>
      </c>
      <c r="M14" s="10" t="n"/>
      <c r="N14" s="10" t="n"/>
      <c r="O14" s="10" t="n"/>
      <c r="P14" s="10">
        <f>+F14+G14</f>
        <v/>
      </c>
      <c r="Q14" s="10">
        <f>+H14+I14</f>
        <v/>
      </c>
      <c r="R14" s="10">
        <f>+SUM(C14:E14,J14:Q14)</f>
        <v/>
      </c>
      <c r="S14" s="7" t="n"/>
      <c r="T14" s="6">
        <f>+B14</f>
        <v/>
      </c>
      <c r="U14" s="8">
        <f>+IFERROR(C14/$R14,0)</f>
        <v/>
      </c>
      <c r="V14" s="8">
        <f>+IFERROR(D14/$R14,0)</f>
        <v/>
      </c>
      <c r="W14" s="8">
        <f>+IFERROR(E14/$R14,0)</f>
        <v/>
      </c>
      <c r="X14" s="8" t="n"/>
      <c r="Y14" s="8" t="n"/>
      <c r="Z14" s="8" t="n"/>
      <c r="AA14" s="8" t="n"/>
      <c r="AB14" s="8">
        <f>+IFERROR(J14/$R14,0)</f>
        <v/>
      </c>
      <c r="AC14" s="8">
        <f>+IFERROR(K14/$R14,0)</f>
        <v/>
      </c>
      <c r="AD14" s="8">
        <f>+IFERROR(L14/$R14,0)</f>
        <v/>
      </c>
      <c r="AE14" s="8">
        <f>+IFERROR(M14/$R14,0)</f>
        <v/>
      </c>
      <c r="AF14" s="8">
        <f>+IFERROR(N14/$R14,0)</f>
        <v/>
      </c>
      <c r="AG14" s="8">
        <f>+IFERROR(O14/$R14,0)</f>
        <v/>
      </c>
      <c r="AH14" s="8">
        <f>+IFERROR(P14/$R14,0)</f>
        <v/>
      </c>
      <c r="AI14" s="8">
        <f>+IFERROR(Q14/$R14,0)</f>
        <v/>
      </c>
      <c r="AJ14" s="9">
        <f>+SUM(U14:AI14)</f>
        <v/>
      </c>
    </row>
    <row r="15">
      <c r="B15" s="6">
        <f>DATE(YEAR(B16),MONTH(B16)-1,1)</f>
        <v/>
      </c>
      <c r="C15" s="10" t="n">
        <v/>
      </c>
      <c r="D15" s="10" t="n">
        <v/>
      </c>
      <c r="E15" s="10" t="n">
        <v>-151.88</v>
      </c>
      <c r="F15" s="10" t="n">
        <v>421934.11</v>
      </c>
      <c r="G15" s="10" t="n">
        <v/>
      </c>
      <c r="H15" s="10" t="n">
        <v>464736.84</v>
      </c>
      <c r="I15" s="10" t="n">
        <v/>
      </c>
      <c r="J15" s="10" t="n">
        <v/>
      </c>
      <c r="K15" s="10" t="n">
        <v>48.65</v>
      </c>
      <c r="L15" s="10" t="n">
        <v>9099.2603</v>
      </c>
      <c r="M15" s="10" t="n"/>
      <c r="N15" s="10" t="n"/>
      <c r="O15" s="10" t="n"/>
      <c r="P15" s="10">
        <f>+F15+G15</f>
        <v/>
      </c>
      <c r="Q15" s="10">
        <f>+H15+I15</f>
        <v/>
      </c>
      <c r="R15" s="10">
        <f>+SUM(C15:E15,J15:Q15)</f>
        <v/>
      </c>
      <c r="S15" s="7" t="n"/>
      <c r="T15" s="6">
        <f>+B15</f>
        <v/>
      </c>
      <c r="U15" s="8">
        <f>+IFERROR(C15/$R15,0)</f>
        <v/>
      </c>
      <c r="V15" s="8">
        <f>+IFERROR(D15/$R15,0)</f>
        <v/>
      </c>
      <c r="W15" s="8">
        <f>+IFERROR(E15/$R15,0)</f>
        <v/>
      </c>
      <c r="X15" s="8" t="n"/>
      <c r="Y15" s="8" t="n"/>
      <c r="Z15" s="8" t="n"/>
      <c r="AA15" s="8" t="n"/>
      <c r="AB15" s="8">
        <f>+IFERROR(J15/$R15,0)</f>
        <v/>
      </c>
      <c r="AC15" s="8">
        <f>+IFERROR(K15/$R15,0)</f>
        <v/>
      </c>
      <c r="AD15" s="8">
        <f>+IFERROR(L15/$R15,0)</f>
        <v/>
      </c>
      <c r="AE15" s="8">
        <f>+IFERROR(M15/$R15,0)</f>
        <v/>
      </c>
      <c r="AF15" s="8">
        <f>+IFERROR(N15/$R15,0)</f>
        <v/>
      </c>
      <c r="AG15" s="8">
        <f>+IFERROR(O15/$R15,0)</f>
        <v/>
      </c>
      <c r="AH15" s="8">
        <f>+IFERROR(P15/$R15,0)</f>
        <v/>
      </c>
      <c r="AI15" s="8">
        <f>+IFERROR(Q15/$R15,0)</f>
        <v/>
      </c>
      <c r="AJ15" s="9">
        <f>+SUM(U15:AI15)</f>
        <v/>
      </c>
    </row>
    <row r="16">
      <c r="B16" s="6">
        <f>DATE(YEAR(B17),MONTH(B17)-1,1)</f>
        <v/>
      </c>
      <c r="C16" s="10" t="n">
        <v/>
      </c>
      <c r="D16" s="10" t="n">
        <v/>
      </c>
      <c r="E16" s="10" t="n">
        <v/>
      </c>
      <c r="F16" s="10" t="n">
        <v>294710.71</v>
      </c>
      <c r="G16" s="10" t="n">
        <v/>
      </c>
      <c r="H16" s="10" t="n">
        <v>635657.64</v>
      </c>
      <c r="I16" s="10" t="n">
        <v/>
      </c>
      <c r="J16" s="10" t="n">
        <v/>
      </c>
      <c r="K16" s="10" t="n">
        <v>48.65</v>
      </c>
      <c r="L16" s="10" t="n">
        <v>7338.6303</v>
      </c>
      <c r="M16" s="10" t="n"/>
      <c r="N16" s="10" t="n"/>
      <c r="O16" s="10" t="n"/>
      <c r="P16" s="10">
        <f>+F16+G16</f>
        <v/>
      </c>
      <c r="Q16" s="10">
        <f>+H16+I16</f>
        <v/>
      </c>
      <c r="R16" s="10">
        <f>+SUM(C16:E16,J16:Q16)</f>
        <v/>
      </c>
      <c r="S16" s="7" t="n"/>
      <c r="T16" s="6">
        <f>+B16</f>
        <v/>
      </c>
      <c r="U16" s="8">
        <f>+IFERROR(C16/$R16,0)</f>
        <v/>
      </c>
      <c r="V16" s="8">
        <f>+IFERROR(D16/$R16,0)</f>
        <v/>
      </c>
      <c r="W16" s="8">
        <f>+IFERROR(E16/$R16,0)</f>
        <v/>
      </c>
      <c r="X16" s="8" t="n"/>
      <c r="Y16" s="8" t="n"/>
      <c r="Z16" s="8" t="n"/>
      <c r="AA16" s="8" t="n"/>
      <c r="AB16" s="8">
        <f>+IFERROR(J16/$R16,0)</f>
        <v/>
      </c>
      <c r="AC16" s="8">
        <f>+IFERROR(K16/$R16,0)</f>
        <v/>
      </c>
      <c r="AD16" s="8">
        <f>+IFERROR(L16/$R16,0)</f>
        <v/>
      </c>
      <c r="AE16" s="8">
        <f>+IFERROR(M16/$R16,0)</f>
        <v/>
      </c>
      <c r="AF16" s="8">
        <f>+IFERROR(N16/$R16,0)</f>
        <v/>
      </c>
      <c r="AG16" s="8">
        <f>+IFERROR(O16/$R16,0)</f>
        <v/>
      </c>
      <c r="AH16" s="8">
        <f>+IFERROR(P16/$R16,0)</f>
        <v/>
      </c>
      <c r="AI16" s="8">
        <f>+IFERROR(Q16/$R16,0)</f>
        <v/>
      </c>
      <c r="AJ16" s="9">
        <f>+SUM(U16:AI16)</f>
        <v/>
      </c>
    </row>
    <row r="17">
      <c r="B17" s="6">
        <f>DATE(YEAR(B18),MONTH(B18)-1,1)</f>
        <v/>
      </c>
      <c r="C17" s="10" t="n">
        <v/>
      </c>
      <c r="D17" s="10" t="n">
        <v/>
      </c>
      <c r="E17" s="10" t="n">
        <v>-394.56</v>
      </c>
      <c r="F17" s="10" t="n">
        <v>222001.87</v>
      </c>
      <c r="G17" s="10" t="n">
        <v/>
      </c>
      <c r="H17" s="10" t="n">
        <v>673151.17</v>
      </c>
      <c r="I17" s="10" t="n">
        <v/>
      </c>
      <c r="J17" s="10" t="n">
        <v/>
      </c>
      <c r="K17" s="10" t="n">
        <v>48.65</v>
      </c>
      <c r="L17" s="10" t="n">
        <v>5030.9403</v>
      </c>
      <c r="M17" s="10" t="n"/>
      <c r="N17" s="10" t="n"/>
      <c r="O17" s="10" t="n"/>
      <c r="P17" s="10">
        <f>+F17+G17</f>
        <v/>
      </c>
      <c r="Q17" s="10">
        <f>+H17+I17</f>
        <v/>
      </c>
      <c r="R17" s="10">
        <f>+SUM(C17:E17,J17:Q17)</f>
        <v/>
      </c>
      <c r="S17" s="7" t="n"/>
      <c r="T17" s="6">
        <f>+B17</f>
        <v/>
      </c>
      <c r="U17" s="8">
        <f>+IFERROR(C17/$R17,0)</f>
        <v/>
      </c>
      <c r="V17" s="8">
        <f>+IFERROR(D17/$R17,0)</f>
        <v/>
      </c>
      <c r="W17" s="8">
        <f>+IFERROR(E17/$R17,0)</f>
        <v/>
      </c>
      <c r="X17" s="8" t="n"/>
      <c r="Y17" s="8" t="n"/>
      <c r="Z17" s="8" t="n"/>
      <c r="AA17" s="8" t="n"/>
      <c r="AB17" s="8">
        <f>+IFERROR(J17/$R17,0)</f>
        <v/>
      </c>
      <c r="AC17" s="8">
        <f>+IFERROR(K17/$R17,0)</f>
        <v/>
      </c>
      <c r="AD17" s="8">
        <f>+IFERROR(L17/$R17,0)</f>
        <v/>
      </c>
      <c r="AE17" s="8">
        <f>+IFERROR(M17/$R17,0)</f>
        <v/>
      </c>
      <c r="AF17" s="8">
        <f>+IFERROR(N17/$R17,0)</f>
        <v/>
      </c>
      <c r="AG17" s="8">
        <f>+IFERROR(O17/$R17,0)</f>
        <v/>
      </c>
      <c r="AH17" s="8">
        <f>+IFERROR(P17/$R17,0)</f>
        <v/>
      </c>
      <c r="AI17" s="8">
        <f>+IFERROR(Q17/$R17,0)</f>
        <v/>
      </c>
      <c r="AJ17" s="9">
        <f>+SUM(U17:AI17)</f>
        <v/>
      </c>
    </row>
    <row r="18">
      <c r="B18" s="6">
        <f>DATE(YEAR(B19),MONTH(B19)-1,1)</f>
        <v/>
      </c>
      <c r="C18" s="10" t="n">
        <v/>
      </c>
      <c r="D18" s="10" t="n">
        <v/>
      </c>
      <c r="E18" s="10" t="n">
        <v/>
      </c>
      <c r="F18" s="10" t="n">
        <v>181344.421</v>
      </c>
      <c r="G18" s="10" t="n">
        <v/>
      </c>
      <c r="H18" s="10" t="n">
        <v>737956.551</v>
      </c>
      <c r="I18" s="10" t="n">
        <v/>
      </c>
      <c r="J18" s="10" t="n">
        <v/>
      </c>
      <c r="K18" s="10" t="n">
        <v>48.65</v>
      </c>
      <c r="L18" s="10" t="n">
        <v>2952.2703</v>
      </c>
      <c r="M18" s="10" t="n"/>
      <c r="N18" s="10" t="n"/>
      <c r="O18" s="10" t="n"/>
      <c r="P18" s="10">
        <f>+F18+G18</f>
        <v/>
      </c>
      <c r="Q18" s="10">
        <f>+H18+I18</f>
        <v/>
      </c>
      <c r="R18" s="10">
        <f>+SUM(C18:E18,J18:Q18)</f>
        <v/>
      </c>
      <c r="S18" s="7" t="n"/>
      <c r="T18" s="6">
        <f>+B18</f>
        <v/>
      </c>
      <c r="U18" s="8">
        <f>+IFERROR(C18/$R18,0)</f>
        <v/>
      </c>
      <c r="V18" s="8">
        <f>+IFERROR(D18/$R18,0)</f>
        <v/>
      </c>
      <c r="W18" s="8">
        <f>+IFERROR(E18/$R18,0)</f>
        <v/>
      </c>
      <c r="X18" s="8" t="n"/>
      <c r="Y18" s="8" t="n"/>
      <c r="Z18" s="8" t="n"/>
      <c r="AA18" s="8" t="n"/>
      <c r="AB18" s="8">
        <f>+IFERROR(J18/$R18,0)</f>
        <v/>
      </c>
      <c r="AC18" s="8">
        <f>+IFERROR(K18/$R18,0)</f>
        <v/>
      </c>
      <c r="AD18" s="8">
        <f>+IFERROR(L18/$R18,0)</f>
        <v/>
      </c>
      <c r="AE18" s="8">
        <f>+IFERROR(M18/$R18,0)</f>
        <v/>
      </c>
      <c r="AF18" s="8">
        <f>+IFERROR(N18/$R18,0)</f>
        <v/>
      </c>
      <c r="AG18" s="8">
        <f>+IFERROR(O18/$R18,0)</f>
        <v/>
      </c>
      <c r="AH18" s="8">
        <f>+IFERROR(P18/$R18,0)</f>
        <v/>
      </c>
      <c r="AI18" s="8">
        <f>+IFERROR(Q18/$R18,0)</f>
        <v/>
      </c>
      <c r="AJ18" s="9">
        <f>+SUM(U18:AI18)</f>
        <v/>
      </c>
    </row>
    <row r="19">
      <c r="B19" s="6">
        <f>DATE(YEAR(B20),MONTH(B20)-1,1)</f>
        <v/>
      </c>
      <c r="C19" s="10" t="n">
        <v/>
      </c>
      <c r="D19" s="10" t="n">
        <v/>
      </c>
      <c r="E19" s="10" t="n">
        <v>-83.92</v>
      </c>
      <c r="F19" s="10" t="n">
        <v>133778.501</v>
      </c>
      <c r="G19" s="10" t="n">
        <v/>
      </c>
      <c r="H19" s="10" t="n">
        <v>764004.691</v>
      </c>
      <c r="I19" s="10" t="n">
        <v/>
      </c>
      <c r="J19" s="10" t="n">
        <v/>
      </c>
      <c r="K19" s="10" t="n">
        <v>48.65</v>
      </c>
      <c r="L19" s="10" t="n">
        <v>1415.6003</v>
      </c>
      <c r="M19" s="10" t="n"/>
      <c r="N19" s="10" t="n"/>
      <c r="O19" s="10" t="n"/>
      <c r="P19" s="10">
        <f>+F19+G19</f>
        <v/>
      </c>
      <c r="Q19" s="10">
        <f>+H19+I19</f>
        <v/>
      </c>
      <c r="R19" s="10">
        <f>+SUM(C19:E19,J19:Q19)</f>
        <v/>
      </c>
      <c r="S19" s="7" t="n"/>
      <c r="T19" s="6">
        <f>+B19</f>
        <v/>
      </c>
      <c r="U19" s="8">
        <f>+IFERROR(C19/$R19,0)</f>
        <v/>
      </c>
      <c r="V19" s="8">
        <f>+IFERROR(D19/$R19,0)</f>
        <v/>
      </c>
      <c r="W19" s="8">
        <f>+IFERROR(E19/$R19,0)</f>
        <v/>
      </c>
      <c r="X19" s="8" t="n"/>
      <c r="Y19" s="8" t="n"/>
      <c r="Z19" s="8" t="n"/>
      <c r="AA19" s="8" t="n"/>
      <c r="AB19" s="8">
        <f>+IFERROR(J19/$R19,0)</f>
        <v/>
      </c>
      <c r="AC19" s="8">
        <f>+IFERROR(K19/$R19,0)</f>
        <v/>
      </c>
      <c r="AD19" s="8">
        <f>+IFERROR(L19/$R19,0)</f>
        <v/>
      </c>
      <c r="AE19" s="8">
        <f>+IFERROR(M19/$R19,0)</f>
        <v/>
      </c>
      <c r="AF19" s="8">
        <f>+IFERROR(N19/$R19,0)</f>
        <v/>
      </c>
      <c r="AG19" s="8">
        <f>+IFERROR(O19/$R19,0)</f>
        <v/>
      </c>
      <c r="AH19" s="8">
        <f>+IFERROR(P19/$R19,0)</f>
        <v/>
      </c>
      <c r="AI19" s="8">
        <f>+IFERROR(Q19/$R19,0)</f>
        <v/>
      </c>
      <c r="AJ19" s="9">
        <f>+SUM(U19:AI19)</f>
        <v/>
      </c>
    </row>
    <row r="20">
      <c r="B20" s="6">
        <f>DATE(YEAR(B21),MONTH(B21)-1,1)</f>
        <v/>
      </c>
      <c r="C20" s="10" t="n">
        <v/>
      </c>
      <c r="D20" s="10" t="n">
        <v/>
      </c>
      <c r="E20" s="10" t="n">
        <v/>
      </c>
      <c r="F20" s="10" t="n">
        <v>99876.67099999999</v>
      </c>
      <c r="G20" s="10" t="n">
        <v/>
      </c>
      <c r="H20" s="10" t="n">
        <v>691783.051</v>
      </c>
      <c r="I20" s="10" t="n">
        <v/>
      </c>
      <c r="J20" s="10" t="n">
        <v/>
      </c>
      <c r="K20" s="10" t="n">
        <v>48.65</v>
      </c>
      <c r="L20" s="10" t="n">
        <v>336.12</v>
      </c>
      <c r="M20" s="10" t="n"/>
      <c r="N20" s="10" t="n"/>
      <c r="O20" s="10" t="n"/>
      <c r="P20" s="10">
        <f>+F20+G20</f>
        <v/>
      </c>
      <c r="Q20" s="10">
        <f>+H20+I20</f>
        <v/>
      </c>
      <c r="R20" s="10">
        <f>+SUM(C20:E20,J20:Q20)</f>
        <v/>
      </c>
      <c r="S20" s="7" t="n"/>
      <c r="T20" s="6">
        <f>+B20</f>
        <v/>
      </c>
      <c r="U20" s="8">
        <f>+IFERROR(C20/$R20,0)</f>
        <v/>
      </c>
      <c r="V20" s="8">
        <f>+IFERROR(D20/$R20,0)</f>
        <v/>
      </c>
      <c r="W20" s="8">
        <f>+IFERROR(E20/$R20,0)</f>
        <v/>
      </c>
      <c r="X20" s="8" t="n"/>
      <c r="Y20" s="8" t="n"/>
      <c r="Z20" s="8" t="n"/>
      <c r="AA20" s="8" t="n"/>
      <c r="AB20" s="8">
        <f>+IFERROR(J20/$R20,0)</f>
        <v/>
      </c>
      <c r="AC20" s="8">
        <f>+IFERROR(K20/$R20,0)</f>
        <v/>
      </c>
      <c r="AD20" s="8">
        <f>+IFERROR(L20/$R20,0)</f>
        <v/>
      </c>
      <c r="AE20" s="8">
        <f>+IFERROR(M20/$R20,0)</f>
        <v/>
      </c>
      <c r="AF20" s="8">
        <f>+IFERROR(N20/$R20,0)</f>
        <v/>
      </c>
      <c r="AG20" s="8">
        <f>+IFERROR(O20/$R20,0)</f>
        <v/>
      </c>
      <c r="AH20" s="8">
        <f>+IFERROR(P20/$R20,0)</f>
        <v/>
      </c>
      <c r="AI20" s="8">
        <f>+IFERROR(Q20/$R20,0)</f>
        <v/>
      </c>
      <c r="AJ20" s="9">
        <f>+SUM(U20:AI20)</f>
        <v/>
      </c>
    </row>
    <row r="21">
      <c r="B21" s="6">
        <f>DATE(YEAR(B22),MONTH(B22)-1,1)</f>
        <v/>
      </c>
      <c r="C21" s="10" t="n">
        <v/>
      </c>
      <c r="D21" s="10" t="n">
        <v/>
      </c>
      <c r="E21" s="10" t="n">
        <v/>
      </c>
      <c r="F21" s="10" t="n">
        <v>74778.19100000001</v>
      </c>
      <c r="G21" s="10" t="n">
        <v/>
      </c>
      <c r="H21" s="10" t="n">
        <v>652988.611</v>
      </c>
      <c r="I21" s="10" t="n">
        <v/>
      </c>
      <c r="J21" s="10" t="n">
        <v/>
      </c>
      <c r="K21" s="10" t="n">
        <v>48.65</v>
      </c>
      <c r="L21" s="10" t="n">
        <v/>
      </c>
      <c r="M21" s="10" t="n"/>
      <c r="N21" s="10" t="n"/>
      <c r="O21" s="10" t="n"/>
      <c r="P21" s="10">
        <f>+F21+G21</f>
        <v/>
      </c>
      <c r="Q21" s="10">
        <f>+H21+I21</f>
        <v/>
      </c>
      <c r="R21" s="10">
        <f>+SUM(C21:E21,J21:Q21)</f>
        <v/>
      </c>
      <c r="S21" s="7" t="n"/>
      <c r="T21" s="6">
        <f>+B21</f>
        <v/>
      </c>
      <c r="U21" s="8">
        <f>+IFERROR(C21/$R21,0)</f>
        <v/>
      </c>
      <c r="V21" s="8">
        <f>+IFERROR(D21/$R21,0)</f>
        <v/>
      </c>
      <c r="W21" s="8">
        <f>+IFERROR(E21/$R21,0)</f>
        <v/>
      </c>
      <c r="X21" s="8" t="n"/>
      <c r="Y21" s="8" t="n"/>
      <c r="Z21" s="8" t="n"/>
      <c r="AA21" s="8" t="n"/>
      <c r="AB21" s="8">
        <f>+IFERROR(J21/$R21,0)</f>
        <v/>
      </c>
      <c r="AC21" s="8">
        <f>+IFERROR(K21/$R21,0)</f>
        <v/>
      </c>
      <c r="AD21" s="8">
        <f>+IFERROR(L21/$R21,0)</f>
        <v/>
      </c>
      <c r="AE21" s="8">
        <f>+IFERROR(M21/$R21,0)</f>
        <v/>
      </c>
      <c r="AF21" s="8">
        <f>+IFERROR(N21/$R21,0)</f>
        <v/>
      </c>
      <c r="AG21" s="8">
        <f>+IFERROR(O21/$R21,0)</f>
        <v/>
      </c>
      <c r="AH21" s="8">
        <f>+IFERROR(P21/$R21,0)</f>
        <v/>
      </c>
      <c r="AI21" s="8">
        <f>+IFERROR(Q21/$R21,0)</f>
        <v/>
      </c>
      <c r="AJ21" s="9">
        <f>+SUM(U21:AI21)</f>
        <v/>
      </c>
    </row>
    <row r="22">
      <c r="B22" s="6">
        <f>DATE(YEAR(B23),MONTH(B23)-1,1)</f>
        <v/>
      </c>
      <c r="C22" s="10" t="n">
        <v/>
      </c>
      <c r="D22" s="10" t="n">
        <v/>
      </c>
      <c r="E22" s="10" t="n">
        <v/>
      </c>
      <c r="F22" s="10" t="n">
        <v>47524.82</v>
      </c>
      <c r="G22" s="10" t="n">
        <v/>
      </c>
      <c r="H22" s="10" t="n">
        <v>617399.272</v>
      </c>
      <c r="I22" s="10" t="n">
        <v/>
      </c>
      <c r="J22" s="10" t="n">
        <v/>
      </c>
      <c r="K22" s="10" t="n">
        <v>48.65</v>
      </c>
      <c r="L22" s="10" t="n">
        <v/>
      </c>
      <c r="M22" s="10" t="n"/>
      <c r="N22" s="10" t="n"/>
      <c r="O22" s="10" t="n"/>
      <c r="P22" s="10">
        <f>+F22+G22</f>
        <v/>
      </c>
      <c r="Q22" s="10">
        <f>+H22+I22</f>
        <v/>
      </c>
      <c r="R22" s="10">
        <f>+SUM(C22:E22,J22:Q22)</f>
        <v/>
      </c>
      <c r="S22" s="7" t="n"/>
      <c r="T22" s="6">
        <f>+B22</f>
        <v/>
      </c>
      <c r="U22" s="8">
        <f>+IFERROR(C22/$R22,0)</f>
        <v/>
      </c>
      <c r="V22" s="8">
        <f>+IFERROR(D22/$R22,0)</f>
        <v/>
      </c>
      <c r="W22" s="8">
        <f>+IFERROR(E22/$R22,0)</f>
        <v/>
      </c>
      <c r="X22" s="8" t="n"/>
      <c r="Y22" s="8" t="n"/>
      <c r="Z22" s="8" t="n"/>
      <c r="AA22" s="8" t="n"/>
      <c r="AB22" s="8">
        <f>+IFERROR(J22/$R22,0)</f>
        <v/>
      </c>
      <c r="AC22" s="8">
        <f>+IFERROR(K22/$R22,0)</f>
        <v/>
      </c>
      <c r="AD22" s="8">
        <f>+IFERROR(L22/$R22,0)</f>
        <v/>
      </c>
      <c r="AE22" s="8">
        <f>+IFERROR(M22/$R22,0)</f>
        <v/>
      </c>
      <c r="AF22" s="8">
        <f>+IFERROR(N22/$R22,0)</f>
        <v/>
      </c>
      <c r="AG22" s="8">
        <f>+IFERROR(O22/$R22,0)</f>
        <v/>
      </c>
      <c r="AH22" s="8">
        <f>+IFERROR(P22/$R22,0)</f>
        <v/>
      </c>
      <c r="AI22" s="8">
        <f>+IFERROR(Q22/$R22,0)</f>
        <v/>
      </c>
      <c r="AJ22" s="9">
        <f>+SUM(U22:AI22)</f>
        <v/>
      </c>
    </row>
    <row r="23">
      <c r="B23" s="6">
        <f>DATE(YEAR(B24),MONTH(B24)-1,1)</f>
        <v/>
      </c>
      <c r="C23" s="10" t="n">
        <v/>
      </c>
      <c r="D23" s="10" t="n">
        <v/>
      </c>
      <c r="E23" s="10" t="n">
        <v/>
      </c>
      <c r="F23" s="10" t="n">
        <v>21657.68</v>
      </c>
      <c r="G23" s="10" t="n">
        <v/>
      </c>
      <c r="H23" s="10" t="n">
        <v>584644.97</v>
      </c>
      <c r="I23" s="10" t="n">
        <v/>
      </c>
      <c r="J23" s="10" t="n">
        <v/>
      </c>
      <c r="K23" s="10" t="n">
        <v>48.65</v>
      </c>
      <c r="L23" s="10" t="n">
        <v/>
      </c>
      <c r="M23" s="10" t="n"/>
      <c r="N23" s="10" t="n"/>
      <c r="O23" s="10" t="n"/>
      <c r="P23" s="10">
        <f>+F23+G23</f>
        <v/>
      </c>
      <c r="Q23" s="10">
        <f>+H23+I23</f>
        <v/>
      </c>
      <c r="R23" s="10">
        <f>+SUM(C23:E23,J23:Q23)</f>
        <v/>
      </c>
      <c r="S23" s="7" t="n"/>
      <c r="T23" s="6">
        <f>+B23</f>
        <v/>
      </c>
      <c r="U23" s="8">
        <f>+IFERROR(C23/$R23,0)</f>
        <v/>
      </c>
      <c r="V23" s="8">
        <f>+IFERROR(D23/$R23,0)</f>
        <v/>
      </c>
      <c r="W23" s="8">
        <f>+IFERROR(E23/$R23,0)</f>
        <v/>
      </c>
      <c r="X23" s="8" t="n"/>
      <c r="Y23" s="8" t="n"/>
      <c r="Z23" s="8" t="n"/>
      <c r="AA23" s="8" t="n"/>
      <c r="AB23" s="8">
        <f>+IFERROR(J23/$R23,0)</f>
        <v/>
      </c>
      <c r="AC23" s="8">
        <f>+IFERROR(K23/$R23,0)</f>
        <v/>
      </c>
      <c r="AD23" s="8">
        <f>+IFERROR(L23/$R23,0)</f>
        <v/>
      </c>
      <c r="AE23" s="8">
        <f>+IFERROR(M23/$R23,0)</f>
        <v/>
      </c>
      <c r="AF23" s="8">
        <f>+IFERROR(N23/$R23,0)</f>
        <v/>
      </c>
      <c r="AG23" s="8">
        <f>+IFERROR(O23/$R23,0)</f>
        <v/>
      </c>
      <c r="AH23" s="8">
        <f>+IFERROR(P23/$R23,0)</f>
        <v/>
      </c>
      <c r="AI23" s="8">
        <f>+IFERROR(Q23/$R23,0)</f>
        <v/>
      </c>
      <c r="AJ23" s="9">
        <f>+SUM(U23:AI23)</f>
        <v/>
      </c>
    </row>
    <row r="24">
      <c r="B24" s="6">
        <f>DATE(YEAR(B25),MONTH(B25)-1,1)</f>
        <v/>
      </c>
      <c r="C24" s="10" t="n">
        <v/>
      </c>
      <c r="D24" s="10" t="n">
        <v/>
      </c>
      <c r="E24" s="10" t="n">
        <v/>
      </c>
      <c r="F24" s="10" t="n">
        <v>-474.41</v>
      </c>
      <c r="G24" s="10" t="n">
        <v/>
      </c>
      <c r="H24" s="10" t="n">
        <v>546131.5499999999</v>
      </c>
      <c r="I24" s="10" t="n">
        <v/>
      </c>
      <c r="J24" s="10" t="n">
        <v>2997</v>
      </c>
      <c r="K24" s="10" t="n">
        <v>48.65</v>
      </c>
      <c r="L24" s="10" t="n">
        <v/>
      </c>
      <c r="M24" s="10" t="n"/>
      <c r="N24" s="10" t="n"/>
      <c r="O24" s="10" t="n"/>
      <c r="P24" s="10">
        <f>+F24+G24</f>
        <v/>
      </c>
      <c r="Q24" s="10">
        <f>+H24+I24</f>
        <v/>
      </c>
      <c r="R24" s="10">
        <f>+SUM(C24:E24,J24:Q24)</f>
        <v/>
      </c>
      <c r="S24" s="7" t="n"/>
      <c r="T24" s="6">
        <f>+B24</f>
        <v/>
      </c>
      <c r="U24" s="8">
        <f>+IFERROR(C24/$R24,0)</f>
        <v/>
      </c>
      <c r="V24" s="8">
        <f>+IFERROR(D24/$R24,0)</f>
        <v/>
      </c>
      <c r="W24" s="8">
        <f>+IFERROR(E24/$R24,0)</f>
        <v/>
      </c>
      <c r="X24" s="8" t="n"/>
      <c r="Y24" s="8" t="n"/>
      <c r="Z24" s="8" t="n"/>
      <c r="AA24" s="8" t="n"/>
      <c r="AB24" s="8">
        <f>+IFERROR(J24/$R24,0)</f>
        <v/>
      </c>
      <c r="AC24" s="8">
        <f>+IFERROR(K24/$R24,0)</f>
        <v/>
      </c>
      <c r="AD24" s="8">
        <f>+IFERROR(L24/$R24,0)</f>
        <v/>
      </c>
      <c r="AE24" s="8">
        <f>+IFERROR(M24/$R24,0)</f>
        <v/>
      </c>
      <c r="AF24" s="8">
        <f>+IFERROR(N24/$R24,0)</f>
        <v/>
      </c>
      <c r="AG24" s="8">
        <f>+IFERROR(O24/$R24,0)</f>
        <v/>
      </c>
      <c r="AH24" s="8">
        <f>+IFERROR(P24/$R24,0)</f>
        <v/>
      </c>
      <c r="AI24" s="8">
        <f>+IFERROR(Q24/$R24,0)</f>
        <v/>
      </c>
      <c r="AJ24" s="9">
        <f>+SUM(U24:AI24)</f>
        <v/>
      </c>
    </row>
    <row r="25">
      <c r="B25" s="6">
        <f>DATE(YEAR(B26),MONTH(B26)-1,1)</f>
        <v/>
      </c>
      <c r="C25" s="10" t="n">
        <v/>
      </c>
      <c r="D25" s="10" t="n">
        <v/>
      </c>
      <c r="E25" s="10" t="n">
        <v/>
      </c>
      <c r="F25" s="10" t="n">
        <v/>
      </c>
      <c r="G25" s="10" t="n">
        <v>-84.08</v>
      </c>
      <c r="H25" s="10" t="n">
        <v/>
      </c>
      <c r="I25" s="10" t="n">
        <v>471353.07</v>
      </c>
      <c r="J25" s="10" t="n">
        <v>34772.93</v>
      </c>
      <c r="K25" s="10" t="n">
        <v>48.65</v>
      </c>
      <c r="L25" s="10" t="n">
        <v/>
      </c>
      <c r="M25" s="10" t="n"/>
      <c r="N25" s="10" t="n"/>
      <c r="O25" s="10" t="n"/>
      <c r="P25" s="10">
        <f>+F25+G25</f>
        <v/>
      </c>
      <c r="Q25" s="10">
        <f>+H25+I25</f>
        <v/>
      </c>
      <c r="R25" s="10">
        <f>+SUM(C25:E25,J25:Q25)</f>
        <v/>
      </c>
      <c r="S25" s="7" t="n"/>
      <c r="T25" s="6">
        <f>+B25</f>
        <v/>
      </c>
      <c r="U25" s="8">
        <f>+IFERROR(C25/$R25,0)</f>
        <v/>
      </c>
      <c r="V25" s="8">
        <f>+IFERROR(D25/$R25,0)</f>
        <v/>
      </c>
      <c r="W25" s="8">
        <f>+IFERROR(E25/$R25,0)</f>
        <v/>
      </c>
      <c r="X25" s="8" t="n"/>
      <c r="Y25" s="8" t="n"/>
      <c r="Z25" s="8" t="n"/>
      <c r="AA25" s="8" t="n"/>
      <c r="AB25" s="8">
        <f>+IFERROR(J25/$R25,0)</f>
        <v/>
      </c>
      <c r="AC25" s="8">
        <f>+IFERROR(K25/$R25,0)</f>
        <v/>
      </c>
      <c r="AD25" s="8">
        <f>+IFERROR(L25/$R25,0)</f>
        <v/>
      </c>
      <c r="AE25" s="8">
        <f>+IFERROR(M25/$R25,0)</f>
        <v/>
      </c>
      <c r="AF25" s="8">
        <f>+IFERROR(N25/$R25,0)</f>
        <v/>
      </c>
      <c r="AG25" s="8">
        <f>+IFERROR(O25/$R25,0)</f>
        <v/>
      </c>
      <c r="AH25" s="8">
        <f>+IFERROR(P25/$R25,0)</f>
        <v/>
      </c>
      <c r="AI25" s="8">
        <f>+IFERROR(Q25/$R25,0)</f>
        <v/>
      </c>
      <c r="AJ25" s="9">
        <f>+SUM(U25:AI25)</f>
        <v/>
      </c>
    </row>
    <row r="26">
      <c r="B26" s="6">
        <f>DATE(YEAR(B27),MONTH(B27)-1,1)</f>
        <v/>
      </c>
      <c r="C26" s="10" t="n">
        <v/>
      </c>
      <c r="D26" s="10" t="n">
        <v/>
      </c>
      <c r="E26" s="10" t="n">
        <v/>
      </c>
      <c r="F26" s="10" t="n">
        <v/>
      </c>
      <c r="G26" s="10" t="n">
        <v>-289.92</v>
      </c>
      <c r="H26" s="10" t="n">
        <v/>
      </c>
      <c r="I26" s="10" t="n">
        <v>382101.22</v>
      </c>
      <c r="J26" s="10" t="n">
        <v>76939.78999999999</v>
      </c>
      <c r="K26" s="10" t="n">
        <v>48.65</v>
      </c>
      <c r="L26" s="10" t="n">
        <v/>
      </c>
      <c r="M26" s="10" t="n"/>
      <c r="N26" s="10" t="n"/>
      <c r="O26" s="10" t="n"/>
      <c r="P26" s="10">
        <f>+F26+G26</f>
        <v/>
      </c>
      <c r="Q26" s="10">
        <f>+H26+I26</f>
        <v/>
      </c>
      <c r="R26" s="10">
        <f>+SUM(C26:E26,J26:Q26)</f>
        <v/>
      </c>
      <c r="S26" s="7" t="n"/>
      <c r="T26" s="6">
        <f>+B26</f>
        <v/>
      </c>
      <c r="U26" s="8">
        <f>+IFERROR(C26/$R26,0)</f>
        <v/>
      </c>
      <c r="V26" s="8">
        <f>+IFERROR(D26/$R26,0)</f>
        <v/>
      </c>
      <c r="W26" s="8">
        <f>+IFERROR(E26/$R26,0)</f>
        <v/>
      </c>
      <c r="X26" s="8" t="n"/>
      <c r="Y26" s="8" t="n"/>
      <c r="Z26" s="8" t="n"/>
      <c r="AA26" s="8" t="n"/>
      <c r="AB26" s="8">
        <f>+IFERROR(J26/$R26,0)</f>
        <v/>
      </c>
      <c r="AC26" s="8">
        <f>+IFERROR(K26/$R26,0)</f>
        <v/>
      </c>
      <c r="AD26" s="8">
        <f>+IFERROR(L26/$R26,0)</f>
        <v/>
      </c>
      <c r="AE26" s="8">
        <f>+IFERROR(M26/$R26,0)</f>
        <v/>
      </c>
      <c r="AF26" s="8">
        <f>+IFERROR(N26/$R26,0)</f>
        <v/>
      </c>
      <c r="AG26" s="8">
        <f>+IFERROR(O26/$R26,0)</f>
        <v/>
      </c>
      <c r="AH26" s="8">
        <f>+IFERROR(P26/$R26,0)</f>
        <v/>
      </c>
      <c r="AI26" s="8">
        <f>+IFERROR(Q26/$R26,0)</f>
        <v/>
      </c>
      <c r="AJ26" s="9">
        <f>+SUM(U26:AI26)</f>
        <v/>
      </c>
    </row>
    <row r="27">
      <c r="B27" s="6">
        <f>DATE(YEAR(B28),MONTH(B28)-1,1)</f>
        <v/>
      </c>
      <c r="C27" s="10" t="n">
        <v/>
      </c>
      <c r="D27" s="10" t="n">
        <v/>
      </c>
      <c r="E27" s="10" t="n">
        <v/>
      </c>
      <c r="F27" s="10" t="n">
        <v/>
      </c>
      <c r="G27" s="10" t="n">
        <v/>
      </c>
      <c r="H27" s="10" t="n">
        <v/>
      </c>
      <c r="I27" s="10" t="n">
        <v>277083.11</v>
      </c>
      <c r="J27" s="10" t="n">
        <v>141651.88</v>
      </c>
      <c r="K27" s="10" t="n">
        <v>48.65</v>
      </c>
      <c r="L27" s="10" t="n">
        <v/>
      </c>
      <c r="M27" s="10" t="n"/>
      <c r="N27" s="10" t="n"/>
      <c r="O27" s="10" t="n"/>
      <c r="P27" s="10">
        <f>+F27+G27</f>
        <v/>
      </c>
      <c r="Q27" s="10">
        <f>+H27+I27</f>
        <v/>
      </c>
      <c r="R27" s="10">
        <f>+SUM(C27:E27,J27:Q27)</f>
        <v/>
      </c>
      <c r="S27" s="7" t="n"/>
      <c r="T27" s="6">
        <f>+B27</f>
        <v/>
      </c>
      <c r="U27" s="8">
        <f>+IFERROR(C27/$R27,0)</f>
        <v/>
      </c>
      <c r="V27" s="8">
        <f>+IFERROR(D27/$R27,0)</f>
        <v/>
      </c>
      <c r="W27" s="8">
        <f>+IFERROR(E27/$R27,0)</f>
        <v/>
      </c>
      <c r="X27" s="8" t="n"/>
      <c r="Y27" s="8" t="n"/>
      <c r="Z27" s="8" t="n"/>
      <c r="AA27" s="8" t="n"/>
      <c r="AB27" s="8">
        <f>+IFERROR(J27/$R27,0)</f>
        <v/>
      </c>
      <c r="AC27" s="8">
        <f>+IFERROR(K27/$R27,0)</f>
        <v/>
      </c>
      <c r="AD27" s="8">
        <f>+IFERROR(L27/$R27,0)</f>
        <v/>
      </c>
      <c r="AE27" s="8">
        <f>+IFERROR(M27/$R27,0)</f>
        <v/>
      </c>
      <c r="AF27" s="8">
        <f>+IFERROR(N27/$R27,0)</f>
        <v/>
      </c>
      <c r="AG27" s="8">
        <f>+IFERROR(O27/$R27,0)</f>
        <v/>
      </c>
      <c r="AH27" s="8">
        <f>+IFERROR(P27/$R27,0)</f>
        <v/>
      </c>
      <c r="AI27" s="8">
        <f>+IFERROR(Q27/$R27,0)</f>
        <v/>
      </c>
      <c r="AJ27" s="9">
        <f>+SUM(U27:AI27)</f>
        <v/>
      </c>
    </row>
    <row r="28">
      <c r="B28" s="6" t="n">
        <v>45688</v>
      </c>
      <c r="C28" s="10" t="n">
        <v/>
      </c>
      <c r="D28" s="10" t="n">
        <v/>
      </c>
      <c r="E28" s="10" t="n">
        <v/>
      </c>
      <c r="F28" s="10" t="n">
        <v/>
      </c>
      <c r="G28" s="10" t="n">
        <v/>
      </c>
      <c r="H28" s="10" t="n">
        <v/>
      </c>
      <c r="I28" s="10" t="n">
        <v/>
      </c>
      <c r="J28" s="10" t="n">
        <v/>
      </c>
      <c r="K28" s="10" t="n">
        <v/>
      </c>
      <c r="L28" s="10" t="n">
        <v/>
      </c>
      <c r="M28" s="10" t="n"/>
      <c r="N28" s="10" t="n"/>
      <c r="O28" s="10" t="n"/>
      <c r="P28" s="10">
        <f>+F28+G28</f>
        <v/>
      </c>
      <c r="Q28" s="10">
        <f>+H28+I28</f>
        <v/>
      </c>
      <c r="R28" s="10">
        <f>+SUM(C28:E28,J28:Q28)</f>
        <v/>
      </c>
      <c r="S28" s="7" t="n"/>
      <c r="T28" s="6">
        <f>+B28</f>
        <v/>
      </c>
      <c r="U28" s="8">
        <f>+IFERROR(C28/$R28,0)</f>
        <v/>
      </c>
      <c r="V28" s="8">
        <f>+IFERROR(D28/$R28,0)</f>
        <v/>
      </c>
      <c r="W28" s="8">
        <f>+IFERROR(E28/$R28,0)</f>
        <v/>
      </c>
      <c r="X28" s="8" t="n"/>
      <c r="Y28" s="8" t="n"/>
      <c r="Z28" s="8" t="n"/>
      <c r="AA28" s="8" t="n"/>
      <c r="AB28" s="8">
        <f>+IFERROR(J28/$R28,0)</f>
        <v/>
      </c>
      <c r="AC28" s="8">
        <f>+IFERROR(K28/$R28,0)</f>
        <v/>
      </c>
      <c r="AD28" s="8">
        <f>+IFERROR(L28/$R28,0)</f>
        <v/>
      </c>
      <c r="AE28" s="8">
        <f>+IFERROR(M28/$R28,0)</f>
        <v/>
      </c>
      <c r="AF28" s="8">
        <f>+IFERROR(N28/$R28,0)</f>
        <v/>
      </c>
      <c r="AG28" s="8">
        <f>+IFERROR(O28/$R28,0)</f>
        <v/>
      </c>
      <c r="AH28" s="8">
        <f>+IFERROR(P28/$R28,0)</f>
        <v/>
      </c>
      <c r="AI28" s="8">
        <f>+IFERROR(Q28/$R28,0)</f>
        <v/>
      </c>
      <c r="AJ28" s="9">
        <f>+SUM(U28:AI28)</f>
        <v/>
      </c>
    </row>
  </sheetData>
  <mergeCells count="4">
    <mergeCell ref="B3:R3"/>
    <mergeCell ref="B2:R2"/>
    <mergeCell ref="T2:AD2"/>
    <mergeCell ref="T3:AD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Julia Oranias</dc:creator>
  <dcterms:created xmlns:dcterms="http://purl.org/dc/terms/" xmlns:xsi="http://www.w3.org/2001/XMLSchema-instance" xsi:type="dcterms:W3CDTF">2024-10-16T13:10:26Z</dcterms:created>
  <dcterms:modified xmlns:dcterms="http://purl.org/dc/terms/" xmlns:xsi="http://www.w3.org/2001/XMLSchema-instance" xsi:type="dcterms:W3CDTF">2025-02-06T19:53:25Z</dcterms:modified>
  <cp:lastModifiedBy>Sofia Moretti</cp:lastModifiedBy>
</cp:coreProperties>
</file>

<file path=docProps/custom.xml><?xml version="1.0" encoding="utf-8"?>
<Properties xmlns="http://schemas.openxmlformats.org/officeDocument/2006/custom-properties">
  <property name="{A44787D4-0540-4523-9961-78E4036D8C6D}" fmtid="{D5CDD505-2E9C-101B-9397-08002B2CF9AE}" pid="2">
    <vt:lpwstr xmlns:vt="http://schemas.openxmlformats.org/officeDocument/2006/docPropsVTypes">{68AFF7FF-A96E-4E95-A0C2-909766BADCC9}</vt:lpwstr>
  </property>
</Properties>
</file>