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/Process Results/"/>
    </mc:Choice>
  </mc:AlternateContent>
  <xr:revisionPtr revIDLastSave="1" documentId="11_2E4F0C291ABA31C2521A21DA43C651317D7BFB37" xr6:coauthVersionLast="47" xr6:coauthVersionMax="47" xr10:uidLastSave="{341431B3-A882-4456-99F8-4B4F0B6CE6DA}"/>
  <bookViews>
    <workbookView xWindow="-108" yWindow="-108" windowWidth="23256" windowHeight="12576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<sst xmlns="http://schemas.openxmlformats.org/spreadsheetml/2006/main" count="134" uniqueCount="62">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</sst>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6.5888303488914349E-2</c:v>
                </c:pt>
                <c:pt idx="1">
                  <c:v>0.15520355932944269</c:v>
                </c:pt>
                <c:pt idx="2">
                  <c:v>0.55214707181573186</c:v>
                </c:pt>
                <c:pt idx="3">
                  <c:v>0.62020134509359892</c:v>
                </c:pt>
                <c:pt idx="4">
                  <c:v>0.68696754586839237</c:v>
                </c:pt>
                <c:pt idx="5">
                  <c:v>0.75899055422553352</c:v>
                </c:pt>
                <c:pt idx="6">
                  <c:v>0.79137425372655879</c:v>
                </c:pt>
                <c:pt idx="7">
                  <c:v>0.80432736972510466</c:v>
                </c:pt>
                <c:pt idx="8">
                  <c:v>0.83740639135158212</c:v>
                </c:pt>
                <c:pt idx="9">
                  <c:v>0.8498713457636583</c:v>
                </c:pt>
                <c:pt idx="10">
                  <c:v>0.85711157696592799</c:v>
                </c:pt>
                <c:pt idx="11">
                  <c:v>0.86054752363300713</c:v>
                </c:pt>
                <c:pt idx="12">
                  <c:v>0.86810123323527577</c:v>
                </c:pt>
                <c:pt idx="13">
                  <c:v>0.86940513110216489</c:v>
                </c:pt>
                <c:pt idx="14">
                  <c:v>0.87007828084063144</c:v>
                </c:pt>
                <c:pt idx="15">
                  <c:v>0.87079846705313768</c:v>
                </c:pt>
                <c:pt idx="16">
                  <c:v>0.87837707069858295</c:v>
                </c:pt>
                <c:pt idx="17">
                  <c:v>0.88157129025982528</c:v>
                </c:pt>
                <c:pt idx="18">
                  <c:v>0.88796404049812483</c:v>
                </c:pt>
                <c:pt idx="19">
                  <c:v>0.89166126658086586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4-4A6C-B9D6-ACCEB1FF03C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0.34780544095725557</c:v>
                </c:pt>
                <c:pt idx="1">
                  <c:v>0.34780544095725557</c:v>
                </c:pt>
                <c:pt idx="2">
                  <c:v>0.42039785322954681</c:v>
                </c:pt>
                <c:pt idx="3">
                  <c:v>0.54315467561740305</c:v>
                </c:pt>
                <c:pt idx="4">
                  <c:v>0.66877064637719374</c:v>
                </c:pt>
                <c:pt idx="5">
                  <c:v>0.77072148594809486</c:v>
                </c:pt>
                <c:pt idx="6">
                  <c:v>0.79559235399932937</c:v>
                </c:pt>
                <c:pt idx="7">
                  <c:v>0.80870770396535874</c:v>
                </c:pt>
                <c:pt idx="8">
                  <c:v>0.84015132228622269</c:v>
                </c:pt>
                <c:pt idx="9">
                  <c:v>0.85476720495670389</c:v>
                </c:pt>
                <c:pt idx="10">
                  <c:v>0.8591880883881029</c:v>
                </c:pt>
                <c:pt idx="11">
                  <c:v>0.86054752363300713</c:v>
                </c:pt>
                <c:pt idx="12">
                  <c:v>0.86810123323527577</c:v>
                </c:pt>
                <c:pt idx="13">
                  <c:v>0.86940513110216489</c:v>
                </c:pt>
                <c:pt idx="14">
                  <c:v>0.87007828084063144</c:v>
                </c:pt>
                <c:pt idx="15">
                  <c:v>0.87079846705313768</c:v>
                </c:pt>
                <c:pt idx="16">
                  <c:v>0.87837707069858295</c:v>
                </c:pt>
                <c:pt idx="17">
                  <c:v>0.88157129025982528</c:v>
                </c:pt>
                <c:pt idx="18">
                  <c:v>0.88796404049812483</c:v>
                </c:pt>
                <c:pt idx="19">
                  <c:v>0.89166126658086586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4-4A6C-B9D6-ACCEB1FF03C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0.2578481909900549</c:v>
                </c:pt>
                <c:pt idx="1">
                  <c:v>0.2578481909900549</c:v>
                </c:pt>
                <c:pt idx="2">
                  <c:v>0.29221534849764269</c:v>
                </c:pt>
                <c:pt idx="3">
                  <c:v>0.42843323860418808</c:v>
                </c:pt>
                <c:pt idx="4">
                  <c:v>0.54935326206240265</c:v>
                </c:pt>
                <c:pt idx="5">
                  <c:v>0.73446112405399611</c:v>
                </c:pt>
                <c:pt idx="6">
                  <c:v>0.74743713727202543</c:v>
                </c:pt>
                <c:pt idx="7">
                  <c:v>0.76736394671333041</c:v>
                </c:pt>
                <c:pt idx="8">
                  <c:v>0.81595407934948561</c:v>
                </c:pt>
                <c:pt idx="9">
                  <c:v>0.84913753309729212</c:v>
                </c:pt>
                <c:pt idx="10">
                  <c:v>0.85223928299390739</c:v>
                </c:pt>
                <c:pt idx="11">
                  <c:v>0.85845041896278684</c:v>
                </c:pt>
                <c:pt idx="12">
                  <c:v>0.87112131088380029</c:v>
                </c:pt>
                <c:pt idx="13">
                  <c:v>0.8731586941414704</c:v>
                </c:pt>
                <c:pt idx="14">
                  <c:v>0.87403088696927445</c:v>
                </c:pt>
                <c:pt idx="15">
                  <c:v>0.87490939022848613</c:v>
                </c:pt>
                <c:pt idx="16">
                  <c:v>0.87802108792767586</c:v>
                </c:pt>
                <c:pt idx="17">
                  <c:v>0.88157129025982528</c:v>
                </c:pt>
                <c:pt idx="18">
                  <c:v>0.88796404049812483</c:v>
                </c:pt>
                <c:pt idx="19">
                  <c:v>0.89166126658086586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4-4A6C-B9D6-ACCEB1FF03C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0.11899547675103229</c:v>
                </c:pt>
                <c:pt idx="1">
                  <c:v>0.11899547675103229</c:v>
                </c:pt>
                <c:pt idx="2">
                  <c:v>0.11899547675103229</c:v>
                </c:pt>
                <c:pt idx="3">
                  <c:v>0.25349525443563348</c:v>
                </c:pt>
                <c:pt idx="4">
                  <c:v>0.35866690626529629</c:v>
                </c:pt>
                <c:pt idx="5">
                  <c:v>0.631313947278069</c:v>
                </c:pt>
                <c:pt idx="6">
                  <c:v>0.631313947278069</c:v>
                </c:pt>
                <c:pt idx="7">
                  <c:v>0.67359422045768735</c:v>
                </c:pt>
                <c:pt idx="8">
                  <c:v>0.70125515592168042</c:v>
                </c:pt>
                <c:pt idx="9">
                  <c:v>0.72748544329864373</c:v>
                </c:pt>
                <c:pt idx="10">
                  <c:v>0.73455444143684756</c:v>
                </c:pt>
                <c:pt idx="11">
                  <c:v>0.75004810187635085</c:v>
                </c:pt>
                <c:pt idx="12">
                  <c:v>0.79929844994606225</c:v>
                </c:pt>
                <c:pt idx="13">
                  <c:v>0.80820638145244017</c:v>
                </c:pt>
                <c:pt idx="14">
                  <c:v>0.81244954939410752</c:v>
                </c:pt>
                <c:pt idx="15">
                  <c:v>0.81368040003121134</c:v>
                </c:pt>
                <c:pt idx="16">
                  <c:v>0.81792739260297287</c:v>
                </c:pt>
                <c:pt idx="17">
                  <c:v>0.82199132539539721</c:v>
                </c:pt>
                <c:pt idx="18">
                  <c:v>0.83186344520260236</c:v>
                </c:pt>
                <c:pt idx="19">
                  <c:v>0.83715799541157909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4-4A6C-B9D6-ACCEB1FF03C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3.5987382331921142E-2</c:v>
                </c:pt>
                <c:pt idx="1">
                  <c:v>9.0688203476441284E-2</c:v>
                </c:pt>
                <c:pt idx="2">
                  <c:v>0.29484152881345271</c:v>
                </c:pt>
                <c:pt idx="3">
                  <c:v>0.43498822264359149</c:v>
                </c:pt>
                <c:pt idx="4">
                  <c:v>0.51962485557642391</c:v>
                </c:pt>
                <c:pt idx="5">
                  <c:v>0.64119306369579687</c:v>
                </c:pt>
                <c:pt idx="6">
                  <c:v>0.68730916944309339</c:v>
                </c:pt>
                <c:pt idx="7">
                  <c:v>0.70986440297466924</c:v>
                </c:pt>
                <c:pt idx="8">
                  <c:v>0.76850278865375243</c:v>
                </c:pt>
                <c:pt idx="9">
                  <c:v>0.79109101019730488</c:v>
                </c:pt>
                <c:pt idx="10">
                  <c:v>0.80199461752882306</c:v>
                </c:pt>
                <c:pt idx="11">
                  <c:v>0.80929208886915482</c:v>
                </c:pt>
                <c:pt idx="12">
                  <c:v>0.82231893970794046</c:v>
                </c:pt>
                <c:pt idx="13">
                  <c:v>0.82605675307024939</c:v>
                </c:pt>
                <c:pt idx="14">
                  <c:v>0.82704701150643223</c:v>
                </c:pt>
                <c:pt idx="15">
                  <c:v>0.82868682407383298</c:v>
                </c:pt>
                <c:pt idx="16">
                  <c:v>0.84957933187412238</c:v>
                </c:pt>
                <c:pt idx="17">
                  <c:v>0.85046327462586668</c:v>
                </c:pt>
                <c:pt idx="18">
                  <c:v>0.85841901398076492</c:v>
                </c:pt>
                <c:pt idx="19">
                  <c:v>0.86027525220350098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4-4A6C-B9D6-ACCEB1FF03C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0.2184897868566584</c:v>
                </c:pt>
                <c:pt idx="1">
                  <c:v>0.2184897868566584</c:v>
                </c:pt>
                <c:pt idx="2">
                  <c:v>0.26149107617261952</c:v>
                </c:pt>
                <c:pt idx="3">
                  <c:v>0.42247546373379091</c:v>
                </c:pt>
                <c:pt idx="4">
                  <c:v>0.52562979199263382</c:v>
                </c:pt>
                <c:pt idx="5">
                  <c:v>0.64535473381720343</c:v>
                </c:pt>
                <c:pt idx="6">
                  <c:v>0.6830028759987482</c:v>
                </c:pt>
                <c:pt idx="7">
                  <c:v>0.70804782276880074</c:v>
                </c:pt>
                <c:pt idx="8">
                  <c:v>0.77078630319937724</c:v>
                </c:pt>
                <c:pt idx="9">
                  <c:v>0.79910547789278175</c:v>
                </c:pt>
                <c:pt idx="10">
                  <c:v>0.80354207047524551</c:v>
                </c:pt>
                <c:pt idx="11">
                  <c:v>0.80929208886915482</c:v>
                </c:pt>
                <c:pt idx="12">
                  <c:v>0.82231893970794046</c:v>
                </c:pt>
                <c:pt idx="13">
                  <c:v>0.82605675307024939</c:v>
                </c:pt>
                <c:pt idx="14">
                  <c:v>0.82704701150643223</c:v>
                </c:pt>
                <c:pt idx="15">
                  <c:v>0.82868682407383298</c:v>
                </c:pt>
                <c:pt idx="16">
                  <c:v>0.84957933187412238</c:v>
                </c:pt>
                <c:pt idx="17">
                  <c:v>0.85046327462586668</c:v>
                </c:pt>
                <c:pt idx="18">
                  <c:v>0.85841901398076492</c:v>
                </c:pt>
                <c:pt idx="19">
                  <c:v>0.86027525220350098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4-4A6C-B9D6-ACCEB1FF03C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0.1678259235372016</c:v>
                </c:pt>
                <c:pt idx="1">
                  <c:v>0.1678259235372016</c:v>
                </c:pt>
                <c:pt idx="2">
                  <c:v>0.19019451453169439</c:v>
                </c:pt>
                <c:pt idx="3">
                  <c:v>0.36941911186912818</c:v>
                </c:pt>
                <c:pt idx="4">
                  <c:v>0.4766089342505509</c:v>
                </c:pt>
                <c:pt idx="5">
                  <c:v>0.66632319951175545</c:v>
                </c:pt>
                <c:pt idx="6">
                  <c:v>0.67281414635783776</c:v>
                </c:pt>
                <c:pt idx="7">
                  <c:v>0.69943685652295673</c:v>
                </c:pt>
                <c:pt idx="8">
                  <c:v>0.74790530772099839</c:v>
                </c:pt>
                <c:pt idx="9">
                  <c:v>0.78878359719274782</c:v>
                </c:pt>
                <c:pt idx="10">
                  <c:v>0.7915171840576477</c:v>
                </c:pt>
                <c:pt idx="11">
                  <c:v>0.80284512452188495</c:v>
                </c:pt>
                <c:pt idx="12">
                  <c:v>0.82869127779000096</c:v>
                </c:pt>
                <c:pt idx="13">
                  <c:v>0.83559703843825095</c:v>
                </c:pt>
                <c:pt idx="14">
                  <c:v>0.837266530301224</c:v>
                </c:pt>
                <c:pt idx="15">
                  <c:v>0.8397566430025889</c:v>
                </c:pt>
                <c:pt idx="16">
                  <c:v>0.84943218669514953</c:v>
                </c:pt>
                <c:pt idx="17">
                  <c:v>0.85046327462586668</c:v>
                </c:pt>
                <c:pt idx="18">
                  <c:v>0.85841901398076492</c:v>
                </c:pt>
                <c:pt idx="19">
                  <c:v>0.86027525220350098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4-4A6C-B9D6-ACCEB1FF03C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8.4795740746411552E-2</c:v>
                </c:pt>
                <c:pt idx="1">
                  <c:v>8.4795740746411552E-2</c:v>
                </c:pt>
                <c:pt idx="2">
                  <c:v>8.4795740746411552E-2</c:v>
                </c:pt>
                <c:pt idx="3">
                  <c:v>0.2381081183659568</c:v>
                </c:pt>
                <c:pt idx="4">
                  <c:v>0.3426684846577312</c:v>
                </c:pt>
                <c:pt idx="5">
                  <c:v>0.59639271841084518</c:v>
                </c:pt>
                <c:pt idx="6">
                  <c:v>0.59639271841084518</c:v>
                </c:pt>
                <c:pt idx="7">
                  <c:v>0.64359027087846166</c:v>
                </c:pt>
                <c:pt idx="8">
                  <c:v>0.66892324946429504</c:v>
                </c:pt>
                <c:pt idx="9">
                  <c:v>0.70277710786169523</c:v>
                </c:pt>
                <c:pt idx="10">
                  <c:v>0.70764815811639192</c:v>
                </c:pt>
                <c:pt idx="11">
                  <c:v>0.7279034257624466</c:v>
                </c:pt>
                <c:pt idx="12">
                  <c:v>0.76352122216000229</c:v>
                </c:pt>
                <c:pt idx="13">
                  <c:v>0.77624657586266887</c:v>
                </c:pt>
                <c:pt idx="14">
                  <c:v>0.77934839954669144</c:v>
                </c:pt>
                <c:pt idx="15">
                  <c:v>0.78398411655738198</c:v>
                </c:pt>
                <c:pt idx="16">
                  <c:v>0.80204999942292798</c:v>
                </c:pt>
                <c:pt idx="17">
                  <c:v>0.80399714502722652</c:v>
                </c:pt>
                <c:pt idx="18">
                  <c:v>0.81903928010527061</c:v>
                </c:pt>
                <c:pt idx="19">
                  <c:v>0.82199108645487484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4-4A6C-B9D6-ACCEB1FF03C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0.16284083317718689</c:v>
                </c:pt>
                <c:pt idx="1">
                  <c:v>0.16284083317718689</c:v>
                </c:pt>
                <c:pt idx="2">
                  <c:v>0.1691215433709358</c:v>
                </c:pt>
                <c:pt idx="3">
                  <c:v>0.31852545812984251</c:v>
                </c:pt>
                <c:pt idx="4">
                  <c:v>0.43398779415560712</c:v>
                </c:pt>
                <c:pt idx="5">
                  <c:v>0.67899255313919982</c:v>
                </c:pt>
                <c:pt idx="6">
                  <c:v>0.68448539371760375</c:v>
                </c:pt>
                <c:pt idx="7">
                  <c:v>0.71742807150119525</c:v>
                </c:pt>
                <c:pt idx="8">
                  <c:v>0.75426907751044447</c:v>
                </c:pt>
                <c:pt idx="9">
                  <c:v>0.78361815593846706</c:v>
                </c:pt>
                <c:pt idx="10">
                  <c:v>0.78903280351036886</c:v>
                </c:pt>
                <c:pt idx="11">
                  <c:v>0.80059645558404513</c:v>
                </c:pt>
                <c:pt idx="12">
                  <c:v>0.83366580045543692</c:v>
                </c:pt>
                <c:pt idx="13">
                  <c:v>0.83942796108875173</c:v>
                </c:pt>
                <c:pt idx="14">
                  <c:v>0.84211590595850139</c:v>
                </c:pt>
                <c:pt idx="15">
                  <c:v>0.84318480040400023</c:v>
                </c:pt>
                <c:pt idx="16">
                  <c:v>0.84690956988788213</c:v>
                </c:pt>
                <c:pt idx="17">
                  <c:v>0.85073944057230022</c:v>
                </c:pt>
                <c:pt idx="18">
                  <c:v>0.85899874503265228</c:v>
                </c:pt>
                <c:pt idx="19">
                  <c:v>0.8635504878129352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84-4A6C-B9D6-ACCEB1FF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3.5575670699904332</c:v>
                </c:pt>
                <c:pt idx="2">
                  <c:v>1.1232538878709819</c:v>
                </c:pt>
                <c:pt idx="3">
                  <c:v>1.1076524604517219</c:v>
                </c:pt>
                <c:pt idx="4">
                  <c:v>1.104841937279726</c:v>
                </c:pt>
                <c:pt idx="5">
                  <c:v>1.0426668017417811</c:v>
                </c:pt>
                <c:pt idx="6">
                  <c:v>1.0163678764346331</c:v>
                </c:pt>
                <c:pt idx="7">
                  <c:v>1.041126316064295</c:v>
                </c:pt>
                <c:pt idx="8">
                  <c:v>1.0148851913966861</c:v>
                </c:pt>
                <c:pt idx="9">
                  <c:v>1.008519208511218</c:v>
                </c:pt>
                <c:pt idx="10">
                  <c:v>1.0040087507384301</c:v>
                </c:pt>
                <c:pt idx="11">
                  <c:v>1.0087777948280869</c:v>
                </c:pt>
                <c:pt idx="12">
                  <c:v>1.0015020113057891</c:v>
                </c:pt>
                <c:pt idx="13">
                  <c:v>1.0007742647407809</c:v>
                </c:pt>
                <c:pt idx="14">
                  <c:v>1.0008277257671689</c:v>
                </c:pt>
                <c:pt idx="15">
                  <c:v>1.0087030512020669</c:v>
                </c:pt>
                <c:pt idx="16">
                  <c:v>1.0036365015296931</c:v>
                </c:pt>
                <c:pt idx="17">
                  <c:v>1.0072515408667799</c:v>
                </c:pt>
                <c:pt idx="18">
                  <c:v>1.004163711495194</c:v>
                </c:pt>
                <c:pt idx="19">
                  <c:v>1.121502119111405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5-4670-AC1A-06FFCF38792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1.208715574064906</c:v>
                </c:pt>
                <c:pt idx="2">
                  <c:v>1.292001544358097</c:v>
                </c:pt>
                <c:pt idx="3">
                  <c:v>1.2312710842763219</c:v>
                </c:pt>
                <c:pt idx="4">
                  <c:v>1.1524451471116151</c:v>
                </c:pt>
                <c:pt idx="5">
                  <c:v>1.032269592199885</c:v>
                </c:pt>
                <c:pt idx="6">
                  <c:v>1.0164850125822611</c:v>
                </c:pt>
                <c:pt idx="7">
                  <c:v>1.038881314183957</c:v>
                </c:pt>
                <c:pt idx="8">
                  <c:v>1.0173967263786581</c:v>
                </c:pt>
                <c:pt idx="9">
                  <c:v>1.0051720321109221</c:v>
                </c:pt>
                <c:pt idx="10">
                  <c:v>1.001582232416018</c:v>
                </c:pt>
                <c:pt idx="11">
                  <c:v>1.0087777948280869</c:v>
                </c:pt>
                <c:pt idx="12">
                  <c:v>1.0015020113057891</c:v>
                </c:pt>
                <c:pt idx="13">
                  <c:v>1.0007742647407809</c:v>
                </c:pt>
                <c:pt idx="14">
                  <c:v>1.0008277257671689</c:v>
                </c:pt>
                <c:pt idx="15">
                  <c:v>1.0087030512020669</c:v>
                </c:pt>
                <c:pt idx="16">
                  <c:v>1.0036365015296931</c:v>
                </c:pt>
                <c:pt idx="17">
                  <c:v>1.0072515408667799</c:v>
                </c:pt>
                <c:pt idx="18">
                  <c:v>1.004163711495194</c:v>
                </c:pt>
                <c:pt idx="19">
                  <c:v>1.121502119111405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5-4670-AC1A-06FFCF38792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1.1332844623638001</c:v>
                </c:pt>
                <c:pt idx="2">
                  <c:v>1.4661558361218121</c:v>
                </c:pt>
                <c:pt idx="3">
                  <c:v>1.282237727054431</c:v>
                </c:pt>
                <c:pt idx="4">
                  <c:v>1.3369559712754859</c:v>
                </c:pt>
                <c:pt idx="5">
                  <c:v>1.017667392858598</c:v>
                </c:pt>
                <c:pt idx="6">
                  <c:v>1.026660181101027</c:v>
                </c:pt>
                <c:pt idx="7">
                  <c:v>1.0633208438372299</c:v>
                </c:pt>
                <c:pt idx="8">
                  <c:v>1.040668285860231</c:v>
                </c:pt>
                <c:pt idx="9">
                  <c:v>1.0036528239251199</c:v>
                </c:pt>
                <c:pt idx="10">
                  <c:v>1.0072880188613931</c:v>
                </c:pt>
                <c:pt idx="11">
                  <c:v>1.014760190735678</c:v>
                </c:pt>
                <c:pt idx="12">
                  <c:v>1.0023388054364131</c:v>
                </c:pt>
                <c:pt idx="13">
                  <c:v>1.0009988938249781</c:v>
                </c:pt>
                <c:pt idx="14">
                  <c:v>1.0010051169498799</c:v>
                </c:pt>
                <c:pt idx="15">
                  <c:v>1.0035565942415789</c:v>
                </c:pt>
                <c:pt idx="16">
                  <c:v>1.0040434135135961</c:v>
                </c:pt>
                <c:pt idx="17">
                  <c:v>1.0072515408667799</c:v>
                </c:pt>
                <c:pt idx="18">
                  <c:v>1.004163711495194</c:v>
                </c:pt>
                <c:pt idx="19">
                  <c:v>1.121502119111405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5-4670-AC1A-06FFCF38792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2.1302931956481652</c:v>
                </c:pt>
                <c:pt idx="3">
                  <c:v>1.414886077705126</c:v>
                </c:pt>
                <c:pt idx="4">
                  <c:v>1.7601678221494541</c:v>
                </c:pt>
                <c:pt idx="5">
                  <c:v>1</c:v>
                </c:pt>
                <c:pt idx="6">
                  <c:v>1.0669718661561509</c:v>
                </c:pt>
                <c:pt idx="7">
                  <c:v>1.041064686459451</c:v>
                </c:pt>
                <c:pt idx="8">
                  <c:v>1.0374047693702699</c:v>
                </c:pt>
                <c:pt idx="9">
                  <c:v>1.009717030358918</c:v>
                </c:pt>
                <c:pt idx="10">
                  <c:v>1.021092596498629</c:v>
                </c:pt>
                <c:pt idx="11">
                  <c:v>1.065662919413441</c:v>
                </c:pt>
                <c:pt idx="12">
                  <c:v>1.0111446875781871</c:v>
                </c:pt>
                <c:pt idx="13">
                  <c:v>1.005250104477079</c:v>
                </c:pt>
                <c:pt idx="14">
                  <c:v>1.001514987161999</c:v>
                </c:pt>
                <c:pt idx="15">
                  <c:v>1.005219484912748</c:v>
                </c:pt>
                <c:pt idx="16">
                  <c:v>1.004968574019133</c:v>
                </c:pt>
                <c:pt idx="17">
                  <c:v>1.0120100048531</c:v>
                </c:pt>
                <c:pt idx="18">
                  <c:v>1.0063646867037019</c:v>
                </c:pt>
                <c:pt idx="19">
                  <c:v>1.194517648378143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5-4670-AC1A-06FFCF38792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3.2511563523258662</c:v>
                </c:pt>
                <c:pt idx="2">
                  <c:v>1.475328880548608</c:v>
                </c:pt>
                <c:pt idx="3">
                  <c:v>1.1945722401826491</c:v>
                </c:pt>
                <c:pt idx="4">
                  <c:v>1.2339537972726811</c:v>
                </c:pt>
                <c:pt idx="5">
                  <c:v>1.071922340334573</c:v>
                </c:pt>
                <c:pt idx="6">
                  <c:v>1.032816721403341</c:v>
                </c:pt>
                <c:pt idx="7">
                  <c:v>1.0826050516596699</c:v>
                </c:pt>
                <c:pt idx="8">
                  <c:v>1.029392504330559</c:v>
                </c:pt>
                <c:pt idx="9">
                  <c:v>1.0137829999215879</c:v>
                </c:pt>
                <c:pt idx="10">
                  <c:v>1.0090991525140369</c:v>
                </c:pt>
                <c:pt idx="11">
                  <c:v>1.0160965997542231</c:v>
                </c:pt>
                <c:pt idx="12">
                  <c:v>1.0045454545454551</c:v>
                </c:pt>
                <c:pt idx="13">
                  <c:v>1.0011987777262299</c:v>
                </c:pt>
                <c:pt idx="14">
                  <c:v>1.0019827319905481</c:v>
                </c:pt>
                <c:pt idx="15">
                  <c:v>1.0252115843927401</c:v>
                </c:pt>
                <c:pt idx="16">
                  <c:v>1.00104044757044</c:v>
                </c:pt>
                <c:pt idx="17">
                  <c:v>1.0093545948335021</c:v>
                </c:pt>
                <c:pt idx="18">
                  <c:v>1.0021623917836211</c:v>
                </c:pt>
                <c:pt idx="19">
                  <c:v>1.162418653144571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5-4670-AC1A-06FFCF38792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1.196811438807309</c:v>
                </c:pt>
                <c:pt idx="2">
                  <c:v>1.6156400819387799</c:v>
                </c:pt>
                <c:pt idx="3">
                  <c:v>1.244166435956249</c:v>
                </c:pt>
                <c:pt idx="4">
                  <c:v>1.2277742693592359</c:v>
                </c:pt>
                <c:pt idx="5">
                  <c:v>1.058337128727421</c:v>
                </c:pt>
                <c:pt idx="6">
                  <c:v>1.036668874539407</c:v>
                </c:pt>
                <c:pt idx="7">
                  <c:v>1.0886076878045321</c:v>
                </c:pt>
                <c:pt idx="8">
                  <c:v>1.036740630413199</c:v>
                </c:pt>
                <c:pt idx="9">
                  <c:v>1.0055519486540909</c:v>
                </c:pt>
                <c:pt idx="10">
                  <c:v>1.0071558398809271</c:v>
                </c:pt>
                <c:pt idx="11">
                  <c:v>1.0160965997542231</c:v>
                </c:pt>
                <c:pt idx="12">
                  <c:v>1.0045454545454551</c:v>
                </c:pt>
                <c:pt idx="13">
                  <c:v>1.0011987777262299</c:v>
                </c:pt>
                <c:pt idx="14">
                  <c:v>1.0019827319905481</c:v>
                </c:pt>
                <c:pt idx="15">
                  <c:v>1.0252115843927401</c:v>
                </c:pt>
                <c:pt idx="16">
                  <c:v>1.00104044757044</c:v>
                </c:pt>
                <c:pt idx="17">
                  <c:v>1.0093545948335021</c:v>
                </c:pt>
                <c:pt idx="18">
                  <c:v>1.0021623917836211</c:v>
                </c:pt>
                <c:pt idx="19">
                  <c:v>1.162418653144571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5-4670-AC1A-06FFCF38792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1.1332844802700239</c:v>
                </c:pt>
                <c:pt idx="2">
                  <c:v>1.9423226415269059</c:v>
                </c:pt>
                <c:pt idx="3">
                  <c:v>1.290157761029419</c:v>
                </c:pt>
                <c:pt idx="4">
                  <c:v>1.3980501657181961</c:v>
                </c:pt>
                <c:pt idx="5">
                  <c:v>1.009741439065664</c:v>
                </c:pt>
                <c:pt idx="6">
                  <c:v>1.0395691890683869</c:v>
                </c:pt>
                <c:pt idx="7">
                  <c:v>1.069296392870956</c:v>
                </c:pt>
                <c:pt idx="8">
                  <c:v>1.0546570388654051</c:v>
                </c:pt>
                <c:pt idx="9">
                  <c:v>1.0034655726546911</c:v>
                </c:pt>
                <c:pt idx="10">
                  <c:v>1.0143116797618541</c:v>
                </c:pt>
                <c:pt idx="11">
                  <c:v>1.0321931995084459</c:v>
                </c:pt>
                <c:pt idx="12">
                  <c:v>1.0083333333333331</c:v>
                </c:pt>
                <c:pt idx="13">
                  <c:v>1.001997962877051</c:v>
                </c:pt>
                <c:pt idx="14">
                  <c:v>1.0029740979858219</c:v>
                </c:pt>
                <c:pt idx="15">
                  <c:v>1.0115218423970611</c:v>
                </c:pt>
                <c:pt idx="16">
                  <c:v>1.001213855498847</c:v>
                </c:pt>
                <c:pt idx="17">
                  <c:v>1.0093545948335021</c:v>
                </c:pt>
                <c:pt idx="18">
                  <c:v>1.0021623917836211</c:v>
                </c:pt>
                <c:pt idx="19">
                  <c:v>1.162418653144571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5-4670-AC1A-06FFCF38792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2.8080197928577348</c:v>
                </c:pt>
                <c:pt idx="3">
                  <c:v>1.439129782761426</c:v>
                </c:pt>
                <c:pt idx="4">
                  <c:v>1.740436442547503</c:v>
                </c:pt>
                <c:pt idx="5">
                  <c:v>1</c:v>
                </c:pt>
                <c:pt idx="6">
                  <c:v>1.0791383781367749</c:v>
                </c:pt>
                <c:pt idx="7">
                  <c:v>1.03936196635051</c:v>
                </c:pt>
                <c:pt idx="8">
                  <c:v>1.050609480870208</c:v>
                </c:pt>
                <c:pt idx="9">
                  <c:v>1.0069311453093821</c:v>
                </c:pt>
                <c:pt idx="10">
                  <c:v>1.0286233595237071</c:v>
                </c:pt>
                <c:pt idx="11">
                  <c:v>1.0489320356752649</c:v>
                </c:pt>
                <c:pt idx="12">
                  <c:v>1.0166666666666671</c:v>
                </c:pt>
                <c:pt idx="13">
                  <c:v>1.0039959257541009</c:v>
                </c:pt>
                <c:pt idx="14">
                  <c:v>1.0059481959716441</c:v>
                </c:pt>
                <c:pt idx="15">
                  <c:v>1.0230436847941211</c:v>
                </c:pt>
                <c:pt idx="16">
                  <c:v>1.0024277109976929</c:v>
                </c:pt>
                <c:pt idx="17">
                  <c:v>1.018709189667004</c:v>
                </c:pt>
                <c:pt idx="18">
                  <c:v>1.0036039863060351</c:v>
                </c:pt>
                <c:pt idx="19">
                  <c:v>1.2165582041927621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5-4670-AC1A-06FFCF38792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0.56664223118189994</c:v>
                </c:pt>
                <c:pt idx="2">
                  <c:v>1.7982245158849881</c:v>
                </c:pt>
                <c:pt idx="3">
                  <c:v>1.3485619023797779</c:v>
                </c:pt>
                <c:pt idx="4">
                  <c:v>1.5485618967124699</c:v>
                </c:pt>
                <c:pt idx="5">
                  <c:v>1.008833696429299</c:v>
                </c:pt>
                <c:pt idx="6">
                  <c:v>1.0468160236285891</c:v>
                </c:pt>
                <c:pt idx="7">
                  <c:v>1.05219276514834</c:v>
                </c:pt>
                <c:pt idx="8">
                  <c:v>1.03903652761525</c:v>
                </c:pt>
                <c:pt idx="9">
                  <c:v>1.0066849271420191</c:v>
                </c:pt>
                <c:pt idx="10">
                  <c:v>1.0141903076800109</c:v>
                </c:pt>
                <c:pt idx="11">
                  <c:v>1.0402115550745601</c:v>
                </c:pt>
                <c:pt idx="12">
                  <c:v>1.0067417465073001</c:v>
                </c:pt>
                <c:pt idx="13">
                  <c:v>1.0031244991510291</c:v>
                </c:pt>
                <c:pt idx="14">
                  <c:v>1.0012600520559389</c:v>
                </c:pt>
                <c:pt idx="15">
                  <c:v>1.0043880395771629</c:v>
                </c:pt>
                <c:pt idx="16">
                  <c:v>1.004505993766365</c:v>
                </c:pt>
                <c:pt idx="17">
                  <c:v>1.009630772859941</c:v>
                </c:pt>
                <c:pt idx="18">
                  <c:v>1.005264199099448</c:v>
                </c:pt>
                <c:pt idx="19">
                  <c:v>1.1580098837447741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5-4670-AC1A-06FFCF387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0.11899547675103229</v>
      </c>
      <c r="F7" s="5">
        <v>0.2578481909900549</v>
      </c>
      <c r="G7" s="5">
        <v>0.34780544095725557</v>
      </c>
      <c r="H7" s="4">
        <f t="shared" ref="H7:H29" si="3">+I7/I8</f>
        <v>1</v>
      </c>
      <c r="I7" s="5">
        <v>0.16284083317718689</v>
      </c>
      <c r="J7" s="5">
        <f t="shared" ref="J7:J30" si="4">I7</f>
        <v>0.16284083317718689</v>
      </c>
    </row>
    <row r="8" spans="1:10" ht="15.6" customHeight="1" x14ac:dyDescent="0.3">
      <c r="A8" s="3">
        <f t="shared" ref="A8:A29" si="5">1+A7</f>
        <v>1</v>
      </c>
      <c r="B8" s="4">
        <f t="shared" si="0"/>
        <v>1</v>
      </c>
      <c r="C8" s="4">
        <f t="shared" si="1"/>
        <v>0.88239099114992237</v>
      </c>
      <c r="D8" s="4">
        <f t="shared" si="2"/>
        <v>0.8273244934182522</v>
      </c>
      <c r="E8" s="5">
        <v>0.11899547675103229</v>
      </c>
      <c r="F8" s="5">
        <v>0.2578481909900549</v>
      </c>
      <c r="G8" s="5">
        <v>0.34780544095725557</v>
      </c>
      <c r="H8" s="4">
        <f t="shared" si="3"/>
        <v>0.96286274315760378</v>
      </c>
      <c r="I8" s="5">
        <v>0.16284083317718689</v>
      </c>
      <c r="J8" s="5">
        <f t="shared" si="4"/>
        <v>0.16284083317718689</v>
      </c>
    </row>
    <row r="9" spans="1:10" ht="15.6" customHeight="1" x14ac:dyDescent="0.3">
      <c r="A9" s="3">
        <f t="shared" si="5"/>
        <v>2</v>
      </c>
      <c r="B9" s="4">
        <f t="shared" si="0"/>
        <v>0.46941895230329511</v>
      </c>
      <c r="C9" s="4">
        <f t="shared" si="1"/>
        <v>0.68205573743452819</v>
      </c>
      <c r="D9" s="4">
        <f t="shared" si="2"/>
        <v>0.77399288287757306</v>
      </c>
      <c r="E9" s="5">
        <v>0.11899547675103229</v>
      </c>
      <c r="F9" s="5">
        <v>0.29221534849764269</v>
      </c>
      <c r="G9" s="5">
        <v>0.42039785322954681</v>
      </c>
      <c r="H9" s="4">
        <f t="shared" si="3"/>
        <v>0.53095141708263627</v>
      </c>
      <c r="I9" s="5">
        <v>0.1691215433709358</v>
      </c>
      <c r="J9" s="5">
        <f t="shared" si="4"/>
        <v>0.1691215433709358</v>
      </c>
    </row>
    <row r="10" spans="1:10" ht="15.6" customHeight="1" x14ac:dyDescent="0.3">
      <c r="A10" s="3">
        <f t="shared" si="5"/>
        <v>3</v>
      </c>
      <c r="B10" s="4">
        <f t="shared" si="0"/>
        <v>0.70677068334854909</v>
      </c>
      <c r="C10" s="4">
        <f t="shared" si="1"/>
        <v>0.77988658335393868</v>
      </c>
      <c r="D10" s="4">
        <f t="shared" si="2"/>
        <v>0.8121688333059075</v>
      </c>
      <c r="E10" s="5">
        <v>0.25349525443563348</v>
      </c>
      <c r="F10" s="5">
        <v>0.42843323860418808</v>
      </c>
      <c r="G10" s="5">
        <v>0.54315467561740305</v>
      </c>
      <c r="H10" s="4">
        <f t="shared" si="3"/>
        <v>0.73395026869265967</v>
      </c>
      <c r="I10" s="5">
        <v>0.31852545812984251</v>
      </c>
      <c r="J10" s="5">
        <f t="shared" si="4"/>
        <v>0.31852545812984251</v>
      </c>
    </row>
    <row r="11" spans="1:10" ht="15.6" customHeight="1" x14ac:dyDescent="0.3">
      <c r="A11" s="3">
        <f t="shared" si="5"/>
        <v>4</v>
      </c>
      <c r="B11" s="4">
        <f t="shared" si="0"/>
        <v>0.56812764522580328</v>
      </c>
      <c r="C11" s="4">
        <f t="shared" si="1"/>
        <v>0.7479677876347548</v>
      </c>
      <c r="D11" s="4">
        <f t="shared" si="2"/>
        <v>0.8677202576680636</v>
      </c>
      <c r="E11" s="5">
        <v>0.35866690626529629</v>
      </c>
      <c r="F11" s="5">
        <v>0.54935326206240265</v>
      </c>
      <c r="G11" s="5">
        <v>0.66877064637719374</v>
      </c>
      <c r="H11" s="4">
        <f t="shared" si="3"/>
        <v>0.63916429149206822</v>
      </c>
      <c r="I11" s="5">
        <v>0.43398779415560712</v>
      </c>
      <c r="J11" s="5">
        <f t="shared" si="4"/>
        <v>0.43398779415560712</v>
      </c>
    </row>
    <row r="12" spans="1:10" ht="15.6" customHeight="1" x14ac:dyDescent="0.3">
      <c r="A12" s="3">
        <f t="shared" si="5"/>
        <v>5</v>
      </c>
      <c r="B12" s="4">
        <f t="shared" si="0"/>
        <v>1</v>
      </c>
      <c r="C12" s="4">
        <f t="shared" si="1"/>
        <v>0.98263932500679751</v>
      </c>
      <c r="D12" s="4">
        <f t="shared" si="2"/>
        <v>0.96873918165978823</v>
      </c>
      <c r="E12" s="5">
        <v>0.631313947278069</v>
      </c>
      <c r="F12" s="5">
        <v>0.73446112405399611</v>
      </c>
      <c r="G12" s="5">
        <v>0.77072148594809486</v>
      </c>
      <c r="H12" s="4">
        <f t="shared" si="3"/>
        <v>0.99197522601823396</v>
      </c>
      <c r="I12" s="5">
        <v>0.67899255313919982</v>
      </c>
      <c r="J12" s="5">
        <f t="shared" si="4"/>
        <v>0.67899255313919982</v>
      </c>
    </row>
    <row r="13" spans="1:10" ht="15.6" customHeight="1" x14ac:dyDescent="0.3">
      <c r="A13" s="3">
        <f t="shared" si="5"/>
        <v>6</v>
      </c>
      <c r="B13" s="4">
        <f t="shared" si="0"/>
        <v>0.93723183498978035</v>
      </c>
      <c r="C13" s="4">
        <f t="shared" si="1"/>
        <v>0.97403212709347009</v>
      </c>
      <c r="D13" s="4">
        <f t="shared" si="2"/>
        <v>0.9837823358158696</v>
      </c>
      <c r="E13" s="5">
        <v>0.631313947278069</v>
      </c>
      <c r="F13" s="5">
        <v>0.74743713727202543</v>
      </c>
      <c r="G13" s="5">
        <v>0.79559235399932937</v>
      </c>
      <c r="H13" s="4">
        <f t="shared" si="3"/>
        <v>0.95408225703426963</v>
      </c>
      <c r="I13" s="5">
        <v>0.68448539371760375</v>
      </c>
      <c r="J13" s="5">
        <f t="shared" si="4"/>
        <v>0.68448539371760375</v>
      </c>
    </row>
    <row r="14" spans="1:10" ht="15.6" customHeight="1" x14ac:dyDescent="0.3">
      <c r="A14" s="3">
        <f t="shared" si="5"/>
        <v>7</v>
      </c>
      <c r="B14" s="4">
        <f t="shared" si="0"/>
        <v>0.96055510575514058</v>
      </c>
      <c r="C14" s="4">
        <f t="shared" si="1"/>
        <v>0.94044991762907371</v>
      </c>
      <c r="D14" s="4">
        <f t="shared" si="2"/>
        <v>0.96257386319966809</v>
      </c>
      <c r="E14" s="5">
        <v>0.67359422045768735</v>
      </c>
      <c r="F14" s="5">
        <v>0.76736394671333041</v>
      </c>
      <c r="G14" s="5">
        <v>0.80870770396535874</v>
      </c>
      <c r="H14" s="4">
        <f t="shared" si="3"/>
        <v>0.95115667988027908</v>
      </c>
      <c r="I14" s="5">
        <v>0.71742807150119525</v>
      </c>
      <c r="J14" s="5">
        <f t="shared" si="4"/>
        <v>0.71742807150119525</v>
      </c>
    </row>
    <row r="15" spans="1:10" ht="15.6" customHeight="1" x14ac:dyDescent="0.3">
      <c r="A15" s="3">
        <f t="shared" si="5"/>
        <v>8</v>
      </c>
      <c r="B15" s="4">
        <f t="shared" si="0"/>
        <v>0.96394390070813363</v>
      </c>
      <c r="C15" s="4">
        <f t="shared" si="1"/>
        <v>0.96092099047045132</v>
      </c>
      <c r="D15" s="4">
        <f t="shared" si="2"/>
        <v>0.98290074468729582</v>
      </c>
      <c r="E15" s="5">
        <v>0.70125515592168042</v>
      </c>
      <c r="F15" s="5">
        <v>0.81595407934948561</v>
      </c>
      <c r="G15" s="5">
        <v>0.84015132228622269</v>
      </c>
      <c r="H15" s="4">
        <f t="shared" si="3"/>
        <v>0.96254670950946264</v>
      </c>
      <c r="I15" s="5">
        <v>0.75426907751044447</v>
      </c>
      <c r="J15" s="5">
        <f t="shared" si="4"/>
        <v>0.75426907751044447</v>
      </c>
    </row>
    <row r="16" spans="1:10" ht="15.6" customHeight="1" x14ac:dyDescent="0.3">
      <c r="A16" s="3">
        <f t="shared" si="5"/>
        <v>9</v>
      </c>
      <c r="B16" s="4">
        <f t="shared" si="0"/>
        <v>0.99037648166094228</v>
      </c>
      <c r="C16" s="4">
        <f t="shared" si="1"/>
        <v>0.99636047063482114</v>
      </c>
      <c r="D16" s="4">
        <f t="shared" si="2"/>
        <v>0.9948545801656854</v>
      </c>
      <c r="E16" s="5">
        <v>0.72748544329864373</v>
      </c>
      <c r="F16" s="5">
        <v>0.84913753309729212</v>
      </c>
      <c r="G16" s="5">
        <v>0.85476720495670389</v>
      </c>
      <c r="H16" s="4">
        <f t="shared" si="3"/>
        <v>0.99313761411716683</v>
      </c>
      <c r="I16" s="5">
        <v>0.78361815593846706</v>
      </c>
      <c r="J16" s="5">
        <f t="shared" si="4"/>
        <v>0.78361815593846706</v>
      </c>
    </row>
    <row r="17" spans="1:10" ht="15.6" customHeight="1" x14ac:dyDescent="0.3">
      <c r="A17" s="3">
        <f t="shared" si="5"/>
        <v>10</v>
      </c>
      <c r="B17" s="4">
        <f t="shared" si="0"/>
        <v>0.97934311092749426</v>
      </c>
      <c r="C17" s="4">
        <f t="shared" si="1"/>
        <v>0.99276471205362804</v>
      </c>
      <c r="D17" s="4">
        <f t="shared" si="2"/>
        <v>0.99842026708860299</v>
      </c>
      <c r="E17" s="5">
        <v>0.73455444143684756</v>
      </c>
      <c r="F17" s="5">
        <v>0.85223928299390739</v>
      </c>
      <c r="G17" s="5">
        <v>0.8591880883881029</v>
      </c>
      <c r="H17" s="4">
        <f t="shared" si="3"/>
        <v>0.98555620376155617</v>
      </c>
      <c r="I17" s="5">
        <v>0.78903280351036886</v>
      </c>
      <c r="J17" s="5">
        <f t="shared" si="4"/>
        <v>0.78903280351036886</v>
      </c>
    </row>
    <row r="18" spans="1:10" ht="15.6" customHeight="1" x14ac:dyDescent="0.3">
      <c r="A18" s="3">
        <f t="shared" si="5"/>
        <v>11</v>
      </c>
      <c r="B18" s="4">
        <f t="shared" si="0"/>
        <v>0.93838303067767126</v>
      </c>
      <c r="C18" s="4">
        <f t="shared" si="1"/>
        <v>0.98545450356603248</v>
      </c>
      <c r="D18" s="4">
        <f t="shared" si="2"/>
        <v>0.99129858441265295</v>
      </c>
      <c r="E18" s="5">
        <v>0.75004810187635085</v>
      </c>
      <c r="F18" s="5">
        <v>0.85845041896278684</v>
      </c>
      <c r="G18" s="5">
        <v>0.86054752363300713</v>
      </c>
      <c r="H18" s="4">
        <f t="shared" si="3"/>
        <v>0.96033261187717456</v>
      </c>
      <c r="I18" s="5">
        <v>0.80059645558404513</v>
      </c>
      <c r="J18" s="5">
        <f t="shared" si="4"/>
        <v>0.80059645558404513</v>
      </c>
    </row>
    <row r="19" spans="1:10" ht="15.6" customHeight="1" x14ac:dyDescent="0.3">
      <c r="A19" s="3">
        <f t="shared" si="5"/>
        <v>12</v>
      </c>
      <c r="B19" s="4">
        <f t="shared" si="0"/>
        <v>0.98897814752418889</v>
      </c>
      <c r="C19" s="4">
        <f t="shared" si="1"/>
        <v>0.99766665181101655</v>
      </c>
      <c r="D19" s="4">
        <f t="shared" si="2"/>
        <v>0.99850024134866089</v>
      </c>
      <c r="E19" s="5">
        <v>0.79929844994606225</v>
      </c>
      <c r="F19" s="5">
        <v>0.87112131088380029</v>
      </c>
      <c r="G19" s="5">
        <v>0.86810123323527577</v>
      </c>
      <c r="H19" s="4">
        <f t="shared" si="3"/>
        <v>0.99313561031986453</v>
      </c>
      <c r="I19" s="5">
        <v>0.83366580045543692</v>
      </c>
      <c r="J19" s="5">
        <f t="shared" si="4"/>
        <v>0.83366580045543692</v>
      </c>
    </row>
    <row r="20" spans="1:10" ht="15.6" customHeight="1" x14ac:dyDescent="0.3">
      <c r="A20" s="3">
        <f t="shared" si="5"/>
        <v>13</v>
      </c>
      <c r="B20" s="4">
        <f t="shared" si="0"/>
        <v>0.99477731516396095</v>
      </c>
      <c r="C20" s="4">
        <f t="shared" si="1"/>
        <v>0.99900210296820469</v>
      </c>
      <c r="D20" s="4">
        <f t="shared" si="2"/>
        <v>0.99922633428130603</v>
      </c>
      <c r="E20" s="5">
        <v>0.80820638145244017</v>
      </c>
      <c r="F20" s="5">
        <v>0.8731586941414704</v>
      </c>
      <c r="G20" s="5">
        <v>0.86940513110216489</v>
      </c>
      <c r="H20" s="4">
        <f t="shared" si="3"/>
        <v>0.99680810580737078</v>
      </c>
      <c r="I20" s="5">
        <v>0.83942796108875173</v>
      </c>
      <c r="J20" s="5">
        <f t="shared" si="4"/>
        <v>0.83942796108875173</v>
      </c>
    </row>
    <row r="21" spans="1:10" ht="15.6" customHeight="1" x14ac:dyDescent="0.3">
      <c r="A21" s="3">
        <f t="shared" si="5"/>
        <v>14</v>
      </c>
      <c r="B21" s="4">
        <f t="shared" si="0"/>
        <v>0.9984873045521846</v>
      </c>
      <c r="C21" s="4">
        <f t="shared" si="1"/>
        <v>0.99899589229579278</v>
      </c>
      <c r="D21" s="4">
        <f t="shared" si="2"/>
        <v>0.99917295879614554</v>
      </c>
      <c r="E21" s="5">
        <v>0.81244954939410752</v>
      </c>
      <c r="F21" s="5">
        <v>0.87403088696927445</v>
      </c>
      <c r="G21" s="5">
        <v>0.87007828084063144</v>
      </c>
      <c r="H21" s="4">
        <f t="shared" si="3"/>
        <v>0.99873231295798182</v>
      </c>
      <c r="I21" s="5">
        <v>0.84211590595850139</v>
      </c>
      <c r="J21" s="5">
        <f t="shared" si="4"/>
        <v>0.84211590595850139</v>
      </c>
    </row>
    <row r="22" spans="1:10" ht="15.6" customHeight="1" x14ac:dyDescent="0.3">
      <c r="A22" s="3">
        <f t="shared" si="5"/>
        <v>15</v>
      </c>
      <c r="B22" s="4">
        <f t="shared" si="0"/>
        <v>0.99480761665378892</v>
      </c>
      <c r="C22" s="4">
        <f t="shared" si="1"/>
        <v>0.99645601029180975</v>
      </c>
      <c r="D22" s="4">
        <f t="shared" si="2"/>
        <v>0.99137203838959742</v>
      </c>
      <c r="E22" s="5">
        <v>0.81368040003121134</v>
      </c>
      <c r="F22" s="5">
        <v>0.87490939022848613</v>
      </c>
      <c r="G22" s="5">
        <v>0.87079846705313768</v>
      </c>
      <c r="H22" s="4">
        <f t="shared" si="3"/>
        <v>0.99560192774256284</v>
      </c>
      <c r="I22" s="5">
        <v>0.84318480040400023</v>
      </c>
      <c r="J22" s="5">
        <f t="shared" si="4"/>
        <v>0.84318480040400023</v>
      </c>
    </row>
    <row r="23" spans="1:10" ht="15.6" customHeight="1" x14ac:dyDescent="0.3">
      <c r="A23" s="3">
        <f t="shared" si="5"/>
        <v>16</v>
      </c>
      <c r="B23" s="4">
        <f t="shared" si="0"/>
        <v>0.99505599065723782</v>
      </c>
      <c r="C23" s="4">
        <f t="shared" si="1"/>
        <v>0.99597286983891786</v>
      </c>
      <c r="D23" s="4">
        <f t="shared" si="2"/>
        <v>0.99637667469830959</v>
      </c>
      <c r="E23" s="5">
        <v>0.81792739260297287</v>
      </c>
      <c r="F23" s="5">
        <v>0.87802108792767586</v>
      </c>
      <c r="G23" s="5">
        <v>0.87837707069858295</v>
      </c>
      <c r="H23" s="4">
        <f t="shared" si="3"/>
        <v>0.99549818604643314</v>
      </c>
      <c r="I23" s="5">
        <v>0.84690956988788213</v>
      </c>
      <c r="J23" s="5">
        <f t="shared" si="4"/>
        <v>0.84690956988788213</v>
      </c>
    </row>
    <row r="24" spans="1:10" ht="15.6" customHeight="1" x14ac:dyDescent="0.3">
      <c r="A24" s="3">
        <f t="shared" si="5"/>
        <v>17</v>
      </c>
      <c r="B24" s="4">
        <f t="shared" si="0"/>
        <v>0.98813252359610448</v>
      </c>
      <c r="C24" s="4">
        <f t="shared" si="1"/>
        <v>0.99280066540226852</v>
      </c>
      <c r="D24" s="4">
        <f t="shared" si="2"/>
        <v>0.99280066540226852</v>
      </c>
      <c r="E24" s="5">
        <v>0.82199132539539721</v>
      </c>
      <c r="F24" s="5">
        <v>0.88157129025982528</v>
      </c>
      <c r="G24" s="5">
        <v>0.88157129025982528</v>
      </c>
      <c r="H24" s="4">
        <f t="shared" si="3"/>
        <v>0.99038496329812675</v>
      </c>
      <c r="I24" s="5">
        <v>0.85073944057230022</v>
      </c>
      <c r="J24" s="5">
        <f t="shared" si="4"/>
        <v>0.85073944057230022</v>
      </c>
    </row>
    <row r="25" spans="1:10" ht="15.6" customHeight="1" x14ac:dyDescent="0.3">
      <c r="A25" s="3">
        <f t="shared" si="5"/>
        <v>18</v>
      </c>
      <c r="B25" s="4">
        <f t="shared" si="0"/>
        <v>0.99367556633515308</v>
      </c>
      <c r="C25" s="4">
        <f t="shared" si="1"/>
        <v>0.99585355311337198</v>
      </c>
      <c r="D25" s="4">
        <f t="shared" si="2"/>
        <v>0.99585355311337198</v>
      </c>
      <c r="E25" s="5">
        <v>0.83186344520260236</v>
      </c>
      <c r="F25" s="5">
        <v>0.88796404049812483</v>
      </c>
      <c r="G25" s="5">
        <v>0.88796404049812483</v>
      </c>
      <c r="H25" s="4">
        <f t="shared" si="3"/>
        <v>0.99472903687216851</v>
      </c>
      <c r="I25" s="5">
        <v>0.85899874503265228</v>
      </c>
      <c r="J25" s="5">
        <f t="shared" si="4"/>
        <v>0.85899874503265228</v>
      </c>
    </row>
    <row r="26" spans="1:10" ht="15.6" customHeight="1" x14ac:dyDescent="0.3">
      <c r="A26" s="3">
        <f t="shared" si="5"/>
        <v>19</v>
      </c>
      <c r="B26" s="4">
        <f t="shared" si="0"/>
        <v>0.83715799541157909</v>
      </c>
      <c r="C26" s="4">
        <f t="shared" si="1"/>
        <v>0.89166126658086586</v>
      </c>
      <c r="D26" s="4">
        <f t="shared" si="2"/>
        <v>0.89166126658086586</v>
      </c>
      <c r="E26" s="5">
        <v>0.83715799541157909</v>
      </c>
      <c r="F26" s="5">
        <v>0.89166126658086586</v>
      </c>
      <c r="G26" s="5">
        <v>0.89166126658086586</v>
      </c>
      <c r="H26" s="4">
        <f t="shared" si="3"/>
        <v>0.8635504878129352</v>
      </c>
      <c r="I26" s="5">
        <v>0.8635504878129352</v>
      </c>
      <c r="J26" s="5">
        <f t="shared" si="4"/>
        <v>0.8635504878129352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/>
      <c r="C38" s="4">
        <v>2.2000000000000002</v>
      </c>
      <c r="D38" s="4">
        <v>2.6386818181818179</v>
      </c>
      <c r="E38" s="4">
        <v>1</v>
      </c>
      <c r="F38" s="4">
        <v>1.7908683743604761</v>
      </c>
      <c r="G38" s="4">
        <v>1</v>
      </c>
      <c r="H38" s="4">
        <v>1</v>
      </c>
      <c r="I38" s="4">
        <v>1.0384757078808831</v>
      </c>
      <c r="J38" s="4">
        <v>1</v>
      </c>
      <c r="K38" s="4">
        <v>1</v>
      </c>
      <c r="L38" s="4">
        <v>1.0324189041113649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6" customHeight="1" x14ac:dyDescent="0.3">
      <c r="A39" s="1">
        <f t="shared" ref="A39:A60" si="6">1+A38</f>
        <v>1</v>
      </c>
      <c r="B39" s="4"/>
      <c r="C39" s="4">
        <v>2.502253333333333</v>
      </c>
      <c r="D39" s="4">
        <v>0.99999999999999989</v>
      </c>
      <c r="E39" s="4">
        <v>1.039963979133474</v>
      </c>
      <c r="F39" s="4">
        <v>1.076856467984157</v>
      </c>
      <c r="G39" s="4">
        <v>1</v>
      </c>
      <c r="H39" s="4">
        <v>1.035685567329149</v>
      </c>
      <c r="I39" s="4">
        <v>1</v>
      </c>
      <c r="J39" s="4">
        <v>1</v>
      </c>
      <c r="K39" s="4">
        <v>1.1263386150531309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1.1325616207595579</v>
      </c>
      <c r="R39" s="4">
        <v>1</v>
      </c>
      <c r="S39" s="4">
        <v>1</v>
      </c>
      <c r="T39" s="4">
        <v>1</v>
      </c>
      <c r="U39" s="4">
        <v>1.649674612578286</v>
      </c>
      <c r="V39" s="4">
        <v>0.99999999999999989</v>
      </c>
      <c r="W39" s="4">
        <v>0.99999999999999989</v>
      </c>
      <c r="X39" s="4"/>
    </row>
    <row r="40" spans="1:24" ht="15.6" customHeight="1" x14ac:dyDescent="0.3">
      <c r="A40" s="1">
        <f t="shared" si="6"/>
        <v>2</v>
      </c>
      <c r="B40" s="4"/>
      <c r="C40" s="4">
        <v>1.6325806451612901</v>
      </c>
      <c r="D40" s="4">
        <v>1.019758940920767</v>
      </c>
      <c r="E40" s="4">
        <v>0.99999999999999989</v>
      </c>
      <c r="F40" s="4">
        <v>1.4423677581863981</v>
      </c>
      <c r="G40" s="4">
        <v>1.120901765971795</v>
      </c>
      <c r="H40" s="4">
        <v>1.035953720371138</v>
      </c>
      <c r="I40" s="4">
        <v>1.2199128650194471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>
        <v>2</v>
      </c>
      <c r="C41" s="4">
        <v>1.3859999999999999</v>
      </c>
      <c r="D41" s="4">
        <v>1.054112554112554</v>
      </c>
      <c r="E41" s="4">
        <v>1.4106776180698151</v>
      </c>
      <c r="F41" s="4">
        <v>1.388161086851043</v>
      </c>
      <c r="G41" s="4">
        <v>1.2970989164627751</v>
      </c>
      <c r="H41" s="4">
        <v>1.040420371867421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/>
      <c r="C42" s="4">
        <v>6.6985000000000001</v>
      </c>
      <c r="D42" s="4">
        <v>1</v>
      </c>
      <c r="E42" s="4">
        <v>1.272449055758752</v>
      </c>
      <c r="F42" s="4">
        <v>1.011732269607555</v>
      </c>
      <c r="G42" s="4">
        <v>1</v>
      </c>
      <c r="H42" s="4">
        <v>1.0057981098162001</v>
      </c>
      <c r="I42" s="4">
        <v>1</v>
      </c>
      <c r="J42" s="4">
        <v>1.046117484291232</v>
      </c>
      <c r="K42" s="4">
        <v>1.024797487187965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1.010811958918105</v>
      </c>
      <c r="U42" s="4"/>
      <c r="V42" s="4"/>
    </row>
    <row r="43" spans="1:24" ht="15.6" customHeight="1" x14ac:dyDescent="0.3">
      <c r="A43" s="1">
        <f t="shared" si="6"/>
        <v>5</v>
      </c>
      <c r="B43" s="4">
        <v>4</v>
      </c>
      <c r="C43" s="4">
        <v>1.532375</v>
      </c>
      <c r="D43" s="4">
        <v>1.0815727220817359</v>
      </c>
      <c r="E43" s="4">
        <v>1.1960932196998271</v>
      </c>
      <c r="F43" s="4">
        <v>1</v>
      </c>
      <c r="G43" s="4">
        <v>1.1765558988586919</v>
      </c>
      <c r="H43" s="4">
        <v>1</v>
      </c>
      <c r="I43" s="4">
        <v>1.5359344016292411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1.0561275690010119</v>
      </c>
      <c r="U43" s="4"/>
      <c r="V43" s="4"/>
    </row>
    <row r="44" spans="1:24" ht="15.6" customHeight="1" x14ac:dyDescent="0.3">
      <c r="A44" s="1">
        <f t="shared" si="6"/>
        <v>6</v>
      </c>
      <c r="B44" s="4"/>
      <c r="C44" s="4">
        <v>26.563375000000001</v>
      </c>
      <c r="D44" s="4">
        <v>1.015999472958538</v>
      </c>
      <c r="E44" s="4">
        <v>1.004168461420889</v>
      </c>
      <c r="F44" s="4">
        <v>1.001844958880479</v>
      </c>
      <c r="G44" s="4">
        <v>1.012890928929546</v>
      </c>
      <c r="H44" s="4">
        <v>1.005454371906348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1.0072831329930789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>
        <v>2.2000000000000002</v>
      </c>
      <c r="C45" s="4">
        <v>1.0227272727272729</v>
      </c>
      <c r="D45" s="4">
        <v>1.166666666666667</v>
      </c>
      <c r="E45" s="4">
        <v>1.038095238095238</v>
      </c>
      <c r="F45" s="4">
        <v>1.073394495412844</v>
      </c>
      <c r="G45" s="4">
        <v>1.4102564102564099</v>
      </c>
      <c r="H45" s="4">
        <v>1.157575757575757</v>
      </c>
      <c r="I45" s="4">
        <v>1</v>
      </c>
      <c r="J45" s="4">
        <v>1</v>
      </c>
      <c r="K45" s="4">
        <v>1.0210324607329839</v>
      </c>
      <c r="L45" s="4">
        <v>1</v>
      </c>
      <c r="M45" s="4">
        <v>1.0463630900248799</v>
      </c>
      <c r="N45" s="4">
        <v>0.99999999999999989</v>
      </c>
      <c r="O45" s="4">
        <v>0.99999999999999989</v>
      </c>
      <c r="P45" s="4">
        <v>0.99999999999999989</v>
      </c>
      <c r="Q45" s="4">
        <v>1.069131054382364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>
        <v>2</v>
      </c>
      <c r="C46" s="4">
        <v>1.5</v>
      </c>
      <c r="D46" s="4">
        <v>1.6174333333333331</v>
      </c>
      <c r="E46" s="4">
        <v>1</v>
      </c>
      <c r="F46" s="4">
        <v>1</v>
      </c>
      <c r="G46" s="4">
        <v>1.041341219627806</v>
      </c>
      <c r="H46" s="4">
        <v>1.039581230580459</v>
      </c>
      <c r="I46" s="4">
        <v>1</v>
      </c>
      <c r="J46" s="4">
        <v>1.0668278474747279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1.0178445879149309</v>
      </c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>
        <v>2.4</v>
      </c>
      <c r="C47" s="4">
        <v>1.854166666666667</v>
      </c>
      <c r="D47" s="4">
        <v>1</v>
      </c>
      <c r="E47" s="4">
        <v>1.4674157303370789</v>
      </c>
      <c r="F47" s="4">
        <v>1</v>
      </c>
      <c r="G47" s="4">
        <v>1.03062787136294</v>
      </c>
      <c r="H47" s="4">
        <v>0.99999999999999989</v>
      </c>
      <c r="I47" s="4">
        <v>1.111579494799406</v>
      </c>
      <c r="J47" s="4">
        <v>1</v>
      </c>
      <c r="K47" s="4">
        <v>1</v>
      </c>
      <c r="L47" s="4">
        <v>1</v>
      </c>
      <c r="M47" s="4">
        <v>1.115079274902987</v>
      </c>
      <c r="N47" s="4">
        <v>1</v>
      </c>
      <c r="O47" s="4">
        <v>1.0119877772623029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>
        <v>1.2777777777777779</v>
      </c>
      <c r="D48" s="4">
        <v>1.326086956521739</v>
      </c>
      <c r="E48" s="4">
        <v>1.1475409836065571</v>
      </c>
      <c r="F48" s="4">
        <v>1</v>
      </c>
      <c r="G48" s="4">
        <v>1</v>
      </c>
      <c r="H48" s="4">
        <v>1</v>
      </c>
      <c r="I48" s="4">
        <v>1</v>
      </c>
      <c r="J48" s="4">
        <v>1.142857142857143</v>
      </c>
      <c r="K48" s="4">
        <v>1</v>
      </c>
      <c r="L48" s="4">
        <v>1</v>
      </c>
      <c r="M48" s="4">
        <v>1</v>
      </c>
      <c r="N48" s="4">
        <v>1.05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/>
      <c r="C49" s="4">
        <v>1</v>
      </c>
      <c r="D49" s="4">
        <v>1</v>
      </c>
      <c r="E49" s="4">
        <v>1.2666666666666671</v>
      </c>
      <c r="F49" s="4">
        <v>1.079468421052632</v>
      </c>
      <c r="G49" s="4">
        <v>1.1464804801583619</v>
      </c>
      <c r="H49" s="4">
        <v>1</v>
      </c>
      <c r="I49" s="4">
        <v>1.29769245817421</v>
      </c>
      <c r="J49" s="4">
        <v>1.0332566477246661</v>
      </c>
      <c r="K49" s="4">
        <v>1</v>
      </c>
      <c r="L49" s="4">
        <v>1</v>
      </c>
      <c r="M49" s="4">
        <v>1.0317168321228081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/>
      <c r="C50" s="4">
        <v>1.166666666666667</v>
      </c>
      <c r="D50" s="4">
        <v>1</v>
      </c>
      <c r="E50" s="4">
        <v>1.043028571428571</v>
      </c>
      <c r="F50" s="4">
        <v>1.1921273215361861</v>
      </c>
      <c r="G50" s="4">
        <v>1</v>
      </c>
      <c r="H50" s="4">
        <v>1</v>
      </c>
      <c r="I50" s="4">
        <v>1</v>
      </c>
      <c r="J50" s="4">
        <v>1.0703633748316861</v>
      </c>
      <c r="K50" s="4">
        <v>1</v>
      </c>
      <c r="L50" s="4">
        <v>1.0858700785711219</v>
      </c>
      <c r="U50" s="4"/>
      <c r="V50" s="4"/>
    </row>
    <row r="51" spans="1:22" ht="15.6" customHeight="1" x14ac:dyDescent="0.3">
      <c r="A51" s="1">
        <f t="shared" si="6"/>
        <v>13</v>
      </c>
      <c r="B51" s="4"/>
      <c r="C51" s="4">
        <v>1.666666666666667</v>
      </c>
      <c r="D51" s="4">
        <v>1.36158</v>
      </c>
      <c r="E51" s="4">
        <v>1.264398713259596</v>
      </c>
      <c r="F51" s="4">
        <v>1</v>
      </c>
      <c r="G51" s="4">
        <v>1.058448634393987</v>
      </c>
      <c r="H51" s="4">
        <v>1</v>
      </c>
      <c r="I51" s="4">
        <v>1.0556908008104471</v>
      </c>
      <c r="J51" s="4">
        <v>1</v>
      </c>
      <c r="K51" s="4">
        <v>1.0207934359281461</v>
      </c>
      <c r="U51" s="4"/>
      <c r="V51" s="4"/>
    </row>
    <row r="52" spans="1:22" ht="15.6" customHeight="1" x14ac:dyDescent="0.3">
      <c r="A52" s="1">
        <f t="shared" si="6"/>
        <v>14</v>
      </c>
      <c r="B52" s="4"/>
      <c r="C52" s="4"/>
      <c r="D52" s="4">
        <v>2.0460781775821899</v>
      </c>
      <c r="E52" s="4">
        <v>1.194643413266895</v>
      </c>
      <c r="F52" s="4">
        <v>1</v>
      </c>
      <c r="G52" s="4">
        <v>1</v>
      </c>
      <c r="H52" s="4">
        <v>1</v>
      </c>
      <c r="I52" s="4">
        <v>1</v>
      </c>
      <c r="J52" s="4">
        <v>1.0814650677789359</v>
      </c>
      <c r="V52" s="4"/>
    </row>
    <row r="53" spans="1:22" ht="15.6" customHeight="1" x14ac:dyDescent="0.3">
      <c r="A53" s="1">
        <f t="shared" si="6"/>
        <v>15</v>
      </c>
      <c r="B53" s="4"/>
      <c r="C53" s="4">
        <v>1</v>
      </c>
      <c r="D53" s="4">
        <v>1.2</v>
      </c>
      <c r="E53" s="4">
        <v>1</v>
      </c>
      <c r="F53" s="4">
        <v>1.1669916666666671</v>
      </c>
      <c r="G53" s="4">
        <v>1</v>
      </c>
      <c r="H53" s="4">
        <v>1.144459757638943</v>
      </c>
      <c r="I53" s="4">
        <v>1.0623950982410819</v>
      </c>
    </row>
    <row r="54" spans="1:22" ht="15.6" customHeight="1" x14ac:dyDescent="0.3">
      <c r="A54" s="1">
        <f t="shared" si="6"/>
        <v>16</v>
      </c>
      <c r="B54" s="4"/>
      <c r="C54" s="4">
        <v>1.1333333333333331</v>
      </c>
      <c r="D54" s="4">
        <v>1.0298764705882351</v>
      </c>
      <c r="E54" s="4">
        <v>1.2289138046253401</v>
      </c>
      <c r="F54" s="4">
        <v>1</v>
      </c>
      <c r="G54" s="4">
        <v>1</v>
      </c>
      <c r="H54" s="4">
        <v>1.0929553767713811</v>
      </c>
    </row>
    <row r="55" spans="1:22" ht="15.6" customHeight="1" x14ac:dyDescent="0.3">
      <c r="A55" s="1">
        <f t="shared" si="6"/>
        <v>17</v>
      </c>
      <c r="B55" s="4"/>
      <c r="C55" s="4">
        <v>1.133235627206715</v>
      </c>
      <c r="D55" s="4">
        <v>1</v>
      </c>
      <c r="E55" s="4">
        <v>1</v>
      </c>
      <c r="F55" s="4">
        <v>1.0297572159191111</v>
      </c>
      <c r="G55" s="4">
        <v>1</v>
      </c>
    </row>
    <row r="56" spans="1:22" ht="15.6" customHeight="1" x14ac:dyDescent="0.3">
      <c r="A56" s="1">
        <f t="shared" si="6"/>
        <v>18</v>
      </c>
      <c r="B56" s="4"/>
      <c r="C56" s="4"/>
      <c r="D56" s="4">
        <v>1</v>
      </c>
      <c r="E56" s="4">
        <v>1.6675761973875181</v>
      </c>
      <c r="F56" s="4">
        <v>3.1915521117233969</v>
      </c>
    </row>
    <row r="57" spans="1:22" ht="15.6" customHeight="1" x14ac:dyDescent="0.3">
      <c r="A57" s="1">
        <f t="shared" si="6"/>
        <v>19</v>
      </c>
      <c r="B57" s="4"/>
      <c r="C57" s="4"/>
      <c r="D57" s="4">
        <v>1.697499378573204</v>
      </c>
      <c r="E57" s="4">
        <v>1.649813150896758</v>
      </c>
    </row>
    <row r="58" spans="1:22" ht="15.6" customHeight="1" x14ac:dyDescent="0.3">
      <c r="A58" s="1">
        <f t="shared" si="6"/>
        <v>20</v>
      </c>
      <c r="B58" s="4"/>
      <c r="C58" s="4"/>
      <c r="D58" s="4">
        <v>5.7265599999999992</v>
      </c>
    </row>
    <row r="59" spans="1:22" ht="15.6" customHeight="1" x14ac:dyDescent="0.3">
      <c r="A59" s="1">
        <f t="shared" si="6"/>
        <v>21</v>
      </c>
      <c r="B59" s="4"/>
      <c r="C59" s="4"/>
    </row>
    <row r="60" spans="1:22" ht="15.6" customHeight="1" x14ac:dyDescent="0.3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6.5888303488914349E-2</v>
      </c>
      <c r="C2" s="32">
        <v>0.34780544095725557</v>
      </c>
      <c r="D2" s="32">
        <v>0.2578481909900549</v>
      </c>
      <c r="E2" s="32">
        <v>0.11899547675103229</v>
      </c>
      <c r="F2" s="32">
        <v>3.5987382331921142E-2</v>
      </c>
      <c r="G2" s="32">
        <v>0.2184897868566584</v>
      </c>
      <c r="H2" s="32">
        <v>0.1678259235372016</v>
      </c>
      <c r="I2" s="32">
        <v>8.4795740746411552E-2</v>
      </c>
      <c r="J2" s="32">
        <v>0.16284083317718689</v>
      </c>
      <c r="M2" s="31">
        <v>1</v>
      </c>
      <c r="N2" s="17">
        <v>2.3555555555555561</v>
      </c>
      <c r="O2" s="17"/>
      <c r="P2" s="17"/>
      <c r="Q2" s="17"/>
      <c r="R2" s="17">
        <v>2.52</v>
      </c>
      <c r="S2" s="17"/>
      <c r="T2" s="17"/>
      <c r="U2" s="17"/>
      <c r="V2" s="17"/>
    </row>
    <row r="3" spans="1:27" x14ac:dyDescent="0.3">
      <c r="A3">
        <f t="shared" ref="A3:A24" si="0">+A2+1</f>
        <v>2</v>
      </c>
      <c r="B3" s="32">
        <v>0.15520355932944269</v>
      </c>
      <c r="C3" s="32">
        <v>0.34780544095725557</v>
      </c>
      <c r="D3" s="32">
        <v>0.2578481909900549</v>
      </c>
      <c r="E3" s="32">
        <v>0.11899547675103229</v>
      </c>
      <c r="F3" s="32">
        <v>9.0688203476441284E-2</v>
      </c>
      <c r="G3" s="32">
        <v>0.2184897868566584</v>
      </c>
      <c r="H3" s="32">
        <v>0.1678259235372016</v>
      </c>
      <c r="I3" s="32">
        <v>8.4795740746411552E-2</v>
      </c>
      <c r="J3" s="32">
        <v>0.16284083317718689</v>
      </c>
      <c r="M3">
        <f t="shared" ref="M3:M24" si="1">+M2+1</f>
        <v>2</v>
      </c>
      <c r="N3" s="17">
        <v>3.5575670699904332</v>
      </c>
      <c r="O3" s="17">
        <v>1.208715574064906</v>
      </c>
      <c r="P3" s="17">
        <v>1.1332844623638001</v>
      </c>
      <c r="Q3" s="17"/>
      <c r="R3" s="17">
        <v>3.2511563523258662</v>
      </c>
      <c r="S3" s="17">
        <v>1.196811438807309</v>
      </c>
      <c r="T3" s="17">
        <v>1.1332844802700239</v>
      </c>
      <c r="U3" s="17"/>
      <c r="V3" s="17">
        <v>0.56664223118189994</v>
      </c>
    </row>
    <row r="4" spans="1:27" x14ac:dyDescent="0.3">
      <c r="A4">
        <f t="shared" si="0"/>
        <v>3</v>
      </c>
      <c r="B4" s="32">
        <v>0.55214707181573186</v>
      </c>
      <c r="C4" s="32">
        <v>0.42039785322954681</v>
      </c>
      <c r="D4" s="32">
        <v>0.29221534849764269</v>
      </c>
      <c r="E4" s="32">
        <v>0.11899547675103229</v>
      </c>
      <c r="F4" s="32">
        <v>0.29484152881345271</v>
      </c>
      <c r="G4" s="32">
        <v>0.26149107617261952</v>
      </c>
      <c r="H4" s="32">
        <v>0.19019451453169439</v>
      </c>
      <c r="I4" s="32">
        <v>8.4795740746411552E-2</v>
      </c>
      <c r="J4" s="32">
        <v>0.1691215433709358</v>
      </c>
      <c r="M4">
        <f t="shared" si="1"/>
        <v>3</v>
      </c>
      <c r="N4" s="17">
        <v>1.1232538878709819</v>
      </c>
      <c r="O4" s="17">
        <v>1.292001544358097</v>
      </c>
      <c r="P4" s="17">
        <v>1.4661558361218121</v>
      </c>
      <c r="Q4" s="17">
        <v>2.1302931956481652</v>
      </c>
      <c r="R4" s="17">
        <v>1.475328880548608</v>
      </c>
      <c r="S4" s="17">
        <v>1.6156400819387799</v>
      </c>
      <c r="T4" s="17">
        <v>1.9423226415269059</v>
      </c>
      <c r="U4" s="17">
        <v>2.8080197928577348</v>
      </c>
      <c r="V4" s="17">
        <v>1.7982245158849881</v>
      </c>
    </row>
    <row r="5" spans="1:27" x14ac:dyDescent="0.3">
      <c r="A5">
        <f t="shared" si="0"/>
        <v>4</v>
      </c>
      <c r="B5" s="32">
        <v>0.62020134509359892</v>
      </c>
      <c r="C5" s="32">
        <v>0.54315467561740305</v>
      </c>
      <c r="D5" s="32">
        <v>0.42843323860418808</v>
      </c>
      <c r="E5" s="32">
        <v>0.25349525443563348</v>
      </c>
      <c r="F5" s="32">
        <v>0.43498822264359149</v>
      </c>
      <c r="G5" s="32">
        <v>0.42247546373379091</v>
      </c>
      <c r="H5" s="32">
        <v>0.36941911186912818</v>
      </c>
      <c r="I5" s="32">
        <v>0.2381081183659568</v>
      </c>
      <c r="J5" s="32">
        <v>0.31852545812984251</v>
      </c>
      <c r="M5">
        <f t="shared" si="1"/>
        <v>4</v>
      </c>
      <c r="N5" s="17">
        <v>1.1076524604517219</v>
      </c>
      <c r="O5" s="17">
        <v>1.2312710842763219</v>
      </c>
      <c r="P5" s="17">
        <v>1.282237727054431</v>
      </c>
      <c r="Q5" s="17">
        <v>1.414886077705126</v>
      </c>
      <c r="R5" s="17">
        <v>1.1945722401826491</v>
      </c>
      <c r="S5" s="17">
        <v>1.244166435956249</v>
      </c>
      <c r="T5" s="17">
        <v>1.290157761029419</v>
      </c>
      <c r="U5" s="17">
        <v>1.439129782761426</v>
      </c>
      <c r="V5" s="17">
        <v>1.3485619023797779</v>
      </c>
    </row>
    <row r="6" spans="1:27" x14ac:dyDescent="0.3">
      <c r="A6">
        <f t="shared" si="0"/>
        <v>5</v>
      </c>
      <c r="B6" s="32">
        <v>0.68696754586839237</v>
      </c>
      <c r="C6" s="32">
        <v>0.66877064637719374</v>
      </c>
      <c r="D6" s="32">
        <v>0.54935326206240265</v>
      </c>
      <c r="E6" s="32">
        <v>0.35866690626529629</v>
      </c>
      <c r="F6" s="32">
        <v>0.51962485557642391</v>
      </c>
      <c r="G6" s="32">
        <v>0.52562979199263382</v>
      </c>
      <c r="H6" s="32">
        <v>0.4766089342505509</v>
      </c>
      <c r="I6" s="32">
        <v>0.3426684846577312</v>
      </c>
      <c r="J6" s="32">
        <v>0.43398779415560712</v>
      </c>
      <c r="M6">
        <f t="shared" si="1"/>
        <v>5</v>
      </c>
      <c r="N6" s="17">
        <v>1.104841937279726</v>
      </c>
      <c r="O6" s="17">
        <v>1.1524451471116151</v>
      </c>
      <c r="P6" s="17">
        <v>1.3369559712754859</v>
      </c>
      <c r="Q6" s="17">
        <v>1.7601678221494541</v>
      </c>
      <c r="R6" s="17">
        <v>1.2339537972726811</v>
      </c>
      <c r="S6" s="17">
        <v>1.2277742693592359</v>
      </c>
      <c r="T6" s="17">
        <v>1.3980501657181961</v>
      </c>
      <c r="U6" s="17">
        <v>1.740436442547503</v>
      </c>
      <c r="V6" s="17">
        <v>1.5485618967124699</v>
      </c>
    </row>
    <row r="7" spans="1:27" x14ac:dyDescent="0.3">
      <c r="A7">
        <f t="shared" si="0"/>
        <v>6</v>
      </c>
      <c r="B7" s="32">
        <v>0.75899055422553352</v>
      </c>
      <c r="C7" s="32">
        <v>0.77072148594809486</v>
      </c>
      <c r="D7" s="32">
        <v>0.73446112405399611</v>
      </c>
      <c r="E7" s="32">
        <v>0.631313947278069</v>
      </c>
      <c r="F7" s="32">
        <v>0.64119306369579687</v>
      </c>
      <c r="G7" s="32">
        <v>0.64535473381720343</v>
      </c>
      <c r="H7" s="32">
        <v>0.66632319951175545</v>
      </c>
      <c r="I7" s="32">
        <v>0.59639271841084518</v>
      </c>
      <c r="J7" s="32">
        <v>0.67899255313919982</v>
      </c>
      <c r="M7">
        <f t="shared" si="1"/>
        <v>6</v>
      </c>
      <c r="N7" s="17">
        <v>1.0426668017417811</v>
      </c>
      <c r="O7" s="17">
        <v>1.032269592199885</v>
      </c>
      <c r="P7" s="17">
        <v>1.017667392858598</v>
      </c>
      <c r="Q7" s="17">
        <v>1</v>
      </c>
      <c r="R7" s="17">
        <v>1.071922340334573</v>
      </c>
      <c r="S7" s="17">
        <v>1.058337128727421</v>
      </c>
      <c r="T7" s="17">
        <v>1.009741439065664</v>
      </c>
      <c r="U7" s="17">
        <v>1</v>
      </c>
      <c r="V7" s="17">
        <v>1.008833696429299</v>
      </c>
    </row>
    <row r="8" spans="1:27" x14ac:dyDescent="0.3">
      <c r="A8">
        <f t="shared" si="0"/>
        <v>7</v>
      </c>
      <c r="B8" s="32">
        <v>0.79137425372655879</v>
      </c>
      <c r="C8" s="32">
        <v>0.79559235399932937</v>
      </c>
      <c r="D8" s="32">
        <v>0.74743713727202543</v>
      </c>
      <c r="E8" s="32">
        <v>0.631313947278069</v>
      </c>
      <c r="F8" s="32">
        <v>0.68730916944309339</v>
      </c>
      <c r="G8" s="32">
        <v>0.6830028759987482</v>
      </c>
      <c r="H8" s="32">
        <v>0.67281414635783776</v>
      </c>
      <c r="I8" s="32">
        <v>0.59639271841084518</v>
      </c>
      <c r="J8" s="32">
        <v>0.68448539371760375</v>
      </c>
      <c r="M8">
        <f t="shared" si="1"/>
        <v>7</v>
      </c>
      <c r="N8" s="17">
        <v>1.0163678764346331</v>
      </c>
      <c r="O8" s="17">
        <v>1.0164850125822611</v>
      </c>
      <c r="P8" s="17">
        <v>1.026660181101027</v>
      </c>
      <c r="Q8" s="17">
        <v>1.0669718661561509</v>
      </c>
      <c r="R8" s="17">
        <v>1.032816721403341</v>
      </c>
      <c r="S8" s="17">
        <v>1.036668874539407</v>
      </c>
      <c r="T8" s="17">
        <v>1.0395691890683869</v>
      </c>
      <c r="U8" s="17">
        <v>1.0791383781367749</v>
      </c>
      <c r="V8" s="17">
        <v>1.0468160236285891</v>
      </c>
    </row>
    <row r="9" spans="1:27" x14ac:dyDescent="0.3">
      <c r="A9">
        <f t="shared" si="0"/>
        <v>8</v>
      </c>
      <c r="B9" s="32">
        <v>0.80432736972510466</v>
      </c>
      <c r="C9" s="32">
        <v>0.80870770396535874</v>
      </c>
      <c r="D9" s="32">
        <v>0.76736394671333041</v>
      </c>
      <c r="E9" s="32">
        <v>0.67359422045768735</v>
      </c>
      <c r="F9" s="32">
        <v>0.70986440297466924</v>
      </c>
      <c r="G9" s="32">
        <v>0.70804782276880074</v>
      </c>
      <c r="H9" s="32">
        <v>0.69943685652295673</v>
      </c>
      <c r="I9" s="32">
        <v>0.64359027087846166</v>
      </c>
      <c r="J9" s="32">
        <v>0.71742807150119525</v>
      </c>
      <c r="M9">
        <f t="shared" si="1"/>
        <v>8</v>
      </c>
      <c r="N9" s="17">
        <v>1.041126316064295</v>
      </c>
      <c r="O9" s="17">
        <v>1.038881314183957</v>
      </c>
      <c r="P9" s="17">
        <v>1.0633208438372299</v>
      </c>
      <c r="Q9" s="17">
        <v>1.041064686459451</v>
      </c>
      <c r="R9" s="17">
        <v>1.0826050516596699</v>
      </c>
      <c r="S9" s="17">
        <v>1.0886076878045321</v>
      </c>
      <c r="T9" s="17">
        <v>1.069296392870956</v>
      </c>
      <c r="U9" s="17">
        <v>1.03936196635051</v>
      </c>
      <c r="V9" s="17">
        <v>1.05219276514834</v>
      </c>
    </row>
    <row r="10" spans="1:27" x14ac:dyDescent="0.3">
      <c r="A10">
        <f t="shared" si="0"/>
        <v>9</v>
      </c>
      <c r="B10" s="32">
        <v>0.83740639135158212</v>
      </c>
      <c r="C10" s="32">
        <v>0.84015132228622269</v>
      </c>
      <c r="D10" s="32">
        <v>0.81595407934948561</v>
      </c>
      <c r="E10" s="32">
        <v>0.70125515592168042</v>
      </c>
      <c r="F10" s="32">
        <v>0.76850278865375243</v>
      </c>
      <c r="G10" s="32">
        <v>0.77078630319937724</v>
      </c>
      <c r="H10" s="32">
        <v>0.74790530772099839</v>
      </c>
      <c r="I10" s="32">
        <v>0.66892324946429504</v>
      </c>
      <c r="J10" s="32">
        <v>0.75426907751044447</v>
      </c>
      <c r="M10">
        <f t="shared" si="1"/>
        <v>9</v>
      </c>
      <c r="N10" s="17">
        <v>1.0148851913966861</v>
      </c>
      <c r="O10" s="17">
        <v>1.0173967263786581</v>
      </c>
      <c r="P10" s="17">
        <v>1.040668285860231</v>
      </c>
      <c r="Q10" s="17">
        <v>1.0374047693702699</v>
      </c>
      <c r="R10" s="17">
        <v>1.029392504330559</v>
      </c>
      <c r="S10" s="17">
        <v>1.036740630413199</v>
      </c>
      <c r="T10" s="17">
        <v>1.0546570388654051</v>
      </c>
      <c r="U10" s="17">
        <v>1.050609480870208</v>
      </c>
      <c r="V10" s="17">
        <v>1.03903652761525</v>
      </c>
    </row>
    <row r="11" spans="1:27" x14ac:dyDescent="0.3">
      <c r="A11">
        <f t="shared" si="0"/>
        <v>10</v>
      </c>
      <c r="B11" s="32">
        <v>0.8498713457636583</v>
      </c>
      <c r="C11" s="32">
        <v>0.85476720495670389</v>
      </c>
      <c r="D11" s="32">
        <v>0.84913753309729212</v>
      </c>
      <c r="E11" s="32">
        <v>0.72748544329864373</v>
      </c>
      <c r="F11" s="32">
        <v>0.79109101019730488</v>
      </c>
      <c r="G11" s="32">
        <v>0.79910547789278175</v>
      </c>
      <c r="H11" s="32">
        <v>0.78878359719274782</v>
      </c>
      <c r="I11" s="32">
        <v>0.70277710786169523</v>
      </c>
      <c r="J11" s="32">
        <v>0.78361815593846706</v>
      </c>
      <c r="M11">
        <f t="shared" si="1"/>
        <v>10</v>
      </c>
      <c r="N11" s="17">
        <v>1.008519208511218</v>
      </c>
      <c r="O11" s="17">
        <v>1.0051720321109221</v>
      </c>
      <c r="P11" s="17">
        <v>1.0036528239251199</v>
      </c>
      <c r="Q11" s="17">
        <v>1.009717030358918</v>
      </c>
      <c r="R11" s="17">
        <v>1.0137829999215879</v>
      </c>
      <c r="S11" s="17">
        <v>1.0055519486540909</v>
      </c>
      <c r="T11" s="17">
        <v>1.0034655726546911</v>
      </c>
      <c r="U11" s="17">
        <v>1.0069311453093821</v>
      </c>
      <c r="V11" s="17">
        <v>1.0066849271420191</v>
      </c>
    </row>
    <row r="12" spans="1:27" x14ac:dyDescent="0.3">
      <c r="A12">
        <f t="shared" si="0"/>
        <v>11</v>
      </c>
      <c r="B12" s="32">
        <v>0.85711157696592799</v>
      </c>
      <c r="C12" s="32">
        <v>0.8591880883881029</v>
      </c>
      <c r="D12" s="32">
        <v>0.85223928299390739</v>
      </c>
      <c r="E12" s="32">
        <v>0.73455444143684756</v>
      </c>
      <c r="F12" s="32">
        <v>0.80199461752882306</v>
      </c>
      <c r="G12" s="32">
        <v>0.80354207047524551</v>
      </c>
      <c r="H12" s="32">
        <v>0.7915171840576477</v>
      </c>
      <c r="I12" s="32">
        <v>0.70764815811639192</v>
      </c>
      <c r="J12" s="32">
        <v>0.78903280351036886</v>
      </c>
      <c r="M12">
        <f t="shared" si="1"/>
        <v>11</v>
      </c>
      <c r="N12" s="17">
        <v>1.0040087507384301</v>
      </c>
      <c r="O12" s="17">
        <v>1.001582232416018</v>
      </c>
      <c r="P12" s="17">
        <v>1.0072880188613931</v>
      </c>
      <c r="Q12" s="17">
        <v>1.021092596498629</v>
      </c>
      <c r="R12" s="17">
        <v>1.0090991525140369</v>
      </c>
      <c r="S12" s="17">
        <v>1.0071558398809271</v>
      </c>
      <c r="T12" s="17">
        <v>1.0143116797618541</v>
      </c>
      <c r="U12" s="17">
        <v>1.0286233595237071</v>
      </c>
      <c r="V12" s="17">
        <v>1.0141903076800109</v>
      </c>
    </row>
    <row r="13" spans="1:27" x14ac:dyDescent="0.3">
      <c r="A13">
        <f t="shared" si="0"/>
        <v>12</v>
      </c>
      <c r="B13" s="32">
        <v>0.86054752363300713</v>
      </c>
      <c r="C13" s="32">
        <v>0.86054752363300713</v>
      </c>
      <c r="D13" s="32">
        <v>0.85845041896278684</v>
      </c>
      <c r="E13" s="32">
        <v>0.75004810187635085</v>
      </c>
      <c r="F13" s="32">
        <v>0.80929208886915482</v>
      </c>
      <c r="G13" s="32">
        <v>0.80929208886915482</v>
      </c>
      <c r="H13" s="32">
        <v>0.80284512452188495</v>
      </c>
      <c r="I13" s="32">
        <v>0.7279034257624466</v>
      </c>
      <c r="J13" s="32">
        <v>0.80059645558404513</v>
      </c>
      <c r="M13">
        <f t="shared" si="1"/>
        <v>12</v>
      </c>
      <c r="N13" s="17">
        <v>1.0087777948280869</v>
      </c>
      <c r="O13" s="17">
        <v>1.0087777948280869</v>
      </c>
      <c r="P13" s="17">
        <v>1.014760190735678</v>
      </c>
      <c r="Q13" s="17">
        <v>1.065662919413441</v>
      </c>
      <c r="R13" s="17">
        <v>1.0160965997542231</v>
      </c>
      <c r="S13" s="17">
        <v>1.0160965997542231</v>
      </c>
      <c r="T13" s="17">
        <v>1.0321931995084459</v>
      </c>
      <c r="U13" s="17">
        <v>1.0489320356752649</v>
      </c>
      <c r="V13" s="17">
        <v>1.0402115550745601</v>
      </c>
    </row>
    <row r="14" spans="1:27" x14ac:dyDescent="0.3">
      <c r="A14">
        <f t="shared" si="0"/>
        <v>13</v>
      </c>
      <c r="B14" s="32">
        <v>0.86810123323527577</v>
      </c>
      <c r="C14" s="32">
        <v>0.86810123323527577</v>
      </c>
      <c r="D14" s="32">
        <v>0.87112131088380029</v>
      </c>
      <c r="E14" s="32">
        <v>0.79929844994606225</v>
      </c>
      <c r="F14" s="32">
        <v>0.82231893970794046</v>
      </c>
      <c r="G14" s="32">
        <v>0.82231893970794046</v>
      </c>
      <c r="H14" s="32">
        <v>0.82869127779000096</v>
      </c>
      <c r="I14" s="32">
        <v>0.76352122216000229</v>
      </c>
      <c r="J14" s="32">
        <v>0.83366580045543692</v>
      </c>
      <c r="M14">
        <f t="shared" si="1"/>
        <v>13</v>
      </c>
      <c r="N14" s="17">
        <v>1.0015020113057891</v>
      </c>
      <c r="O14" s="17">
        <v>1.0015020113057891</v>
      </c>
      <c r="P14" s="17">
        <v>1.0023388054364131</v>
      </c>
      <c r="Q14" s="17">
        <v>1.0111446875781871</v>
      </c>
      <c r="R14" s="17">
        <v>1.0045454545454551</v>
      </c>
      <c r="S14" s="17">
        <v>1.0045454545454551</v>
      </c>
      <c r="T14" s="17">
        <v>1.0083333333333331</v>
      </c>
      <c r="U14" s="17">
        <v>1.0166666666666671</v>
      </c>
      <c r="V14" s="17">
        <v>1.0067417465073001</v>
      </c>
    </row>
    <row r="15" spans="1:27" x14ac:dyDescent="0.3">
      <c r="A15">
        <f t="shared" si="0"/>
        <v>14</v>
      </c>
      <c r="B15" s="32">
        <v>0.86940513110216489</v>
      </c>
      <c r="C15" s="32">
        <v>0.86940513110216489</v>
      </c>
      <c r="D15" s="32">
        <v>0.8731586941414704</v>
      </c>
      <c r="E15" s="32">
        <v>0.80820638145244017</v>
      </c>
      <c r="F15" s="32">
        <v>0.82605675307024939</v>
      </c>
      <c r="G15" s="32">
        <v>0.82605675307024939</v>
      </c>
      <c r="H15" s="32">
        <v>0.83559703843825095</v>
      </c>
      <c r="I15" s="32">
        <v>0.77624657586266887</v>
      </c>
      <c r="J15" s="32">
        <v>0.83942796108875173</v>
      </c>
      <c r="M15">
        <f t="shared" si="1"/>
        <v>14</v>
      </c>
      <c r="N15" s="17">
        <v>1.0007742647407809</v>
      </c>
      <c r="O15" s="17">
        <v>1.0007742647407809</v>
      </c>
      <c r="P15" s="17">
        <v>1.0009988938249781</v>
      </c>
      <c r="Q15" s="17">
        <v>1.005250104477079</v>
      </c>
      <c r="R15" s="17">
        <v>1.0011987777262299</v>
      </c>
      <c r="S15" s="17">
        <v>1.0011987777262299</v>
      </c>
      <c r="T15" s="17">
        <v>1.001997962877051</v>
      </c>
      <c r="U15" s="17">
        <v>1.0039959257541009</v>
      </c>
      <c r="V15" s="17">
        <v>1.0031244991510291</v>
      </c>
    </row>
    <row r="16" spans="1:27" x14ac:dyDescent="0.3">
      <c r="A16">
        <f t="shared" si="0"/>
        <v>15</v>
      </c>
      <c r="B16" s="32">
        <v>0.87007828084063144</v>
      </c>
      <c r="C16" s="32">
        <v>0.87007828084063144</v>
      </c>
      <c r="D16" s="32">
        <v>0.87403088696927445</v>
      </c>
      <c r="E16" s="32">
        <v>0.81244954939410752</v>
      </c>
      <c r="F16" s="32">
        <v>0.82704701150643223</v>
      </c>
      <c r="G16" s="32">
        <v>0.82704701150643223</v>
      </c>
      <c r="H16" s="32">
        <v>0.837266530301224</v>
      </c>
      <c r="I16" s="32">
        <v>0.77934839954669144</v>
      </c>
      <c r="J16" s="32">
        <v>0.84211590595850139</v>
      </c>
      <c r="M16">
        <f t="shared" si="1"/>
        <v>15</v>
      </c>
      <c r="N16" s="17">
        <v>1.0008277257671689</v>
      </c>
      <c r="O16" s="17">
        <v>1.0008277257671689</v>
      </c>
      <c r="P16" s="17">
        <v>1.0010051169498799</v>
      </c>
      <c r="Q16" s="17">
        <v>1.001514987161999</v>
      </c>
      <c r="R16" s="17">
        <v>1.0019827319905481</v>
      </c>
      <c r="S16" s="17">
        <v>1.0019827319905481</v>
      </c>
      <c r="T16" s="17">
        <v>1.0029740979858219</v>
      </c>
      <c r="U16" s="17">
        <v>1.0059481959716441</v>
      </c>
      <c r="V16" s="17">
        <v>1.0012600520559389</v>
      </c>
    </row>
    <row r="17" spans="1:22" x14ac:dyDescent="0.3">
      <c r="A17">
        <f t="shared" si="0"/>
        <v>16</v>
      </c>
      <c r="B17" s="32">
        <v>0.87079846705313768</v>
      </c>
      <c r="C17" s="32">
        <v>0.87079846705313768</v>
      </c>
      <c r="D17" s="32">
        <v>0.87490939022848613</v>
      </c>
      <c r="E17" s="32">
        <v>0.81368040003121134</v>
      </c>
      <c r="F17" s="32">
        <v>0.82868682407383298</v>
      </c>
      <c r="G17" s="32">
        <v>0.82868682407383298</v>
      </c>
      <c r="H17" s="32">
        <v>0.8397566430025889</v>
      </c>
      <c r="I17" s="32">
        <v>0.78398411655738198</v>
      </c>
      <c r="J17" s="32">
        <v>0.84318480040400023</v>
      </c>
      <c r="M17">
        <f t="shared" si="1"/>
        <v>16</v>
      </c>
      <c r="N17" s="17">
        <v>1.0087030512020669</v>
      </c>
      <c r="O17" s="17">
        <v>1.0087030512020669</v>
      </c>
      <c r="P17" s="17">
        <v>1.0035565942415789</v>
      </c>
      <c r="Q17" s="17">
        <v>1.005219484912748</v>
      </c>
      <c r="R17" s="17">
        <v>1.0252115843927401</v>
      </c>
      <c r="S17" s="17">
        <v>1.0252115843927401</v>
      </c>
      <c r="T17" s="17">
        <v>1.0115218423970611</v>
      </c>
      <c r="U17" s="17">
        <v>1.0230436847941211</v>
      </c>
      <c r="V17" s="17">
        <v>1.0043880395771629</v>
      </c>
    </row>
    <row r="18" spans="1:22" x14ac:dyDescent="0.3">
      <c r="A18">
        <f t="shared" si="0"/>
        <v>17</v>
      </c>
      <c r="B18" s="32">
        <v>0.87837707069858295</v>
      </c>
      <c r="C18" s="32">
        <v>0.87837707069858295</v>
      </c>
      <c r="D18" s="32">
        <v>0.87802108792767586</v>
      </c>
      <c r="E18" s="32">
        <v>0.81792739260297287</v>
      </c>
      <c r="F18" s="32">
        <v>0.84957933187412238</v>
      </c>
      <c r="G18" s="32">
        <v>0.84957933187412238</v>
      </c>
      <c r="H18" s="32">
        <v>0.84943218669514953</v>
      </c>
      <c r="I18" s="32">
        <v>0.80204999942292798</v>
      </c>
      <c r="J18" s="32">
        <v>0.84690956988788213</v>
      </c>
      <c r="M18">
        <f t="shared" si="1"/>
        <v>17</v>
      </c>
      <c r="N18" s="17">
        <v>1.0036365015296931</v>
      </c>
      <c r="O18" s="17">
        <v>1.0036365015296931</v>
      </c>
      <c r="P18" s="17">
        <v>1.0040434135135961</v>
      </c>
      <c r="Q18" s="17">
        <v>1.004968574019133</v>
      </c>
      <c r="R18" s="17">
        <v>1.00104044757044</v>
      </c>
      <c r="S18" s="17">
        <v>1.00104044757044</v>
      </c>
      <c r="T18" s="17">
        <v>1.001213855498847</v>
      </c>
      <c r="U18" s="17">
        <v>1.0024277109976929</v>
      </c>
      <c r="V18" s="17">
        <v>1.004505993766365</v>
      </c>
    </row>
    <row r="19" spans="1:22" x14ac:dyDescent="0.3">
      <c r="A19">
        <f t="shared" si="0"/>
        <v>18</v>
      </c>
      <c r="B19" s="32">
        <v>0.88157129025982528</v>
      </c>
      <c r="C19" s="32">
        <v>0.88157129025982528</v>
      </c>
      <c r="D19" s="32">
        <v>0.88157129025982528</v>
      </c>
      <c r="E19" s="32">
        <v>0.82199132539539721</v>
      </c>
      <c r="F19" s="32">
        <v>0.85046327462586668</v>
      </c>
      <c r="G19" s="32">
        <v>0.85046327462586668</v>
      </c>
      <c r="H19" s="32">
        <v>0.85046327462586668</v>
      </c>
      <c r="I19" s="32">
        <v>0.80399714502722652</v>
      </c>
      <c r="J19" s="32">
        <v>0.85073944057230022</v>
      </c>
      <c r="M19">
        <f t="shared" si="1"/>
        <v>18</v>
      </c>
      <c r="N19" s="17">
        <v>1.0072515408667799</v>
      </c>
      <c r="O19" s="17">
        <v>1.0072515408667799</v>
      </c>
      <c r="P19" s="17">
        <v>1.0072515408667799</v>
      </c>
      <c r="Q19" s="17">
        <v>1.0120100048531</v>
      </c>
      <c r="R19" s="17">
        <v>1.0093545948335021</v>
      </c>
      <c r="S19" s="17">
        <v>1.0093545948335021</v>
      </c>
      <c r="T19" s="17">
        <v>1.0093545948335021</v>
      </c>
      <c r="U19" s="17">
        <v>1.018709189667004</v>
      </c>
      <c r="V19" s="17">
        <v>1.009630772859941</v>
      </c>
    </row>
    <row r="20" spans="1:22" x14ac:dyDescent="0.3">
      <c r="A20">
        <f t="shared" si="0"/>
        <v>19</v>
      </c>
      <c r="B20" s="32">
        <v>0.88796404049812483</v>
      </c>
      <c r="C20" s="32">
        <v>0.88796404049812483</v>
      </c>
      <c r="D20" s="32">
        <v>0.88796404049812483</v>
      </c>
      <c r="E20" s="32">
        <v>0.83186344520260236</v>
      </c>
      <c r="F20" s="32">
        <v>0.85841901398076492</v>
      </c>
      <c r="G20" s="32">
        <v>0.85841901398076492</v>
      </c>
      <c r="H20" s="32">
        <v>0.85841901398076492</v>
      </c>
      <c r="I20" s="32">
        <v>0.81903928010527061</v>
      </c>
      <c r="J20" s="32">
        <v>0.85899874503265228</v>
      </c>
      <c r="M20">
        <f t="shared" si="1"/>
        <v>19</v>
      </c>
      <c r="N20" s="17">
        <v>1.004163711495194</v>
      </c>
      <c r="O20" s="17">
        <v>1.004163711495194</v>
      </c>
      <c r="P20" s="17">
        <v>1.004163711495194</v>
      </c>
      <c r="Q20" s="17">
        <v>1.0063646867037019</v>
      </c>
      <c r="R20" s="17">
        <v>1.0021623917836211</v>
      </c>
      <c r="S20" s="17">
        <v>1.0021623917836211</v>
      </c>
      <c r="T20" s="17">
        <v>1.0021623917836211</v>
      </c>
      <c r="U20" s="17">
        <v>1.0036039863060351</v>
      </c>
      <c r="V20" s="17">
        <v>1.005264199099448</v>
      </c>
    </row>
    <row r="21" spans="1:22" x14ac:dyDescent="0.3">
      <c r="A21">
        <f t="shared" si="0"/>
        <v>20</v>
      </c>
      <c r="B21" s="32">
        <v>0.89166126658086586</v>
      </c>
      <c r="C21" s="32">
        <v>0.89166126658086586</v>
      </c>
      <c r="D21" s="32">
        <v>0.89166126658086586</v>
      </c>
      <c r="E21" s="32">
        <v>0.83715799541157909</v>
      </c>
      <c r="F21" s="32">
        <v>0.86027525220350098</v>
      </c>
      <c r="G21" s="32">
        <v>0.86027525220350098</v>
      </c>
      <c r="H21" s="32">
        <v>0.86027525220350098</v>
      </c>
      <c r="I21" s="32">
        <v>0.82199108645487484</v>
      </c>
      <c r="J21" s="32">
        <v>0.8635504878129352</v>
      </c>
      <c r="M21">
        <f t="shared" si="1"/>
        <v>20</v>
      </c>
      <c r="N21" s="17">
        <v>1.121502119111405</v>
      </c>
      <c r="O21" s="17">
        <v>1.121502119111405</v>
      </c>
      <c r="P21" s="17">
        <v>1.121502119111405</v>
      </c>
      <c r="Q21" s="17">
        <v>1.194517648378143</v>
      </c>
      <c r="R21" s="17">
        <v>1.162418653144571</v>
      </c>
      <c r="S21" s="17">
        <v>1.162418653144571</v>
      </c>
      <c r="T21" s="17">
        <v>1.162418653144571</v>
      </c>
      <c r="U21" s="17">
        <v>1.2165582041927621</v>
      </c>
      <c r="V21" s="17">
        <v>1.1580098837447741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1" activePane="bottomLeft" state="frozen"/>
      <selection activeCell="E7" sqref="E7"/>
      <selection pane="bottomLeft" activeCell="F23" sqref="F23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45688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44958</v>
      </c>
      <c r="T7" s="11">
        <f>R9</f>
        <v>44986</v>
      </c>
      <c r="U7" s="11">
        <f>R10</f>
        <v>45017</v>
      </c>
      <c r="V7" s="11">
        <f>R11</f>
        <v>45047</v>
      </c>
      <c r="W7" s="11">
        <f>R12</f>
        <v>45078</v>
      </c>
      <c r="X7" s="11">
        <f>R13</f>
        <v>45108</v>
      </c>
      <c r="Y7" s="11">
        <f>R14</f>
        <v>45139</v>
      </c>
      <c r="Z7" s="11">
        <f>R15</f>
        <v>45170</v>
      </c>
      <c r="AA7" s="11">
        <f>R16</f>
        <v>45200</v>
      </c>
      <c r="AB7" s="11">
        <f>R17</f>
        <v>45231</v>
      </c>
      <c r="AC7" s="11">
        <f>R18</f>
        <v>45261</v>
      </c>
      <c r="AD7" s="11">
        <f>R19</f>
        <v>45292</v>
      </c>
      <c r="AE7" s="11">
        <f>R20</f>
        <v>45323</v>
      </c>
      <c r="AF7" s="11">
        <f>R21</f>
        <v>45352</v>
      </c>
      <c r="AG7" s="11">
        <f>R22</f>
        <v>45383</v>
      </c>
      <c r="AH7" s="11">
        <f>R23</f>
        <v>45413</v>
      </c>
      <c r="AI7" s="11">
        <f>R24</f>
        <v>45444</v>
      </c>
      <c r="AJ7" s="11">
        <f>R25</f>
        <v>45474</v>
      </c>
      <c r="AK7" s="11">
        <f>R26</f>
        <v>45505</v>
      </c>
      <c r="AL7" s="11">
        <f>R27</f>
        <v>45536</v>
      </c>
      <c r="AM7" s="11">
        <f>R28</f>
        <v>45566</v>
      </c>
      <c r="AN7" s="11">
        <f>R29</f>
        <v>45597</v>
      </c>
      <c r="AO7" s="11">
        <f>R30</f>
        <v>45627</v>
      </c>
      <c r="AP7" s="11">
        <f>R31</f>
        <v>45658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44958</v>
      </c>
      <c r="B8" s="13">
        <v>11146.17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11146.17</v>
      </c>
      <c r="H8" s="14">
        <f t="shared" ref="H8:H31" si="4">G8-B8</f>
        <v>0</v>
      </c>
      <c r="I8" s="13">
        <v>99441.395000000004</v>
      </c>
      <c r="J8" s="13">
        <f t="shared" ref="J8:J28" si="5">100*$G8/$I8</f>
        <v>11.208782821278804</v>
      </c>
      <c r="K8" s="13">
        <f t="shared" ref="K8:K31" si="6">100*(B8/I8)</f>
        <v>11.208782821278804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44958</v>
      </c>
      <c r="S8" s="17"/>
      <c r="T8" s="17">
        <v>1000</v>
      </c>
      <c r="U8" s="17">
        <v>2200</v>
      </c>
      <c r="V8" s="17">
        <v>5805.1</v>
      </c>
      <c r="W8" s="17">
        <v>5805.1</v>
      </c>
      <c r="X8" s="17">
        <v>10396.17</v>
      </c>
      <c r="Y8" s="17">
        <v>10396.17</v>
      </c>
      <c r="Z8" s="17">
        <v>10396.17</v>
      </c>
      <c r="AA8" s="17">
        <v>10796.17</v>
      </c>
      <c r="AB8" s="17">
        <v>10796.17</v>
      </c>
      <c r="AC8" s="17">
        <v>10796.17</v>
      </c>
      <c r="AD8" s="17">
        <v>11146.17</v>
      </c>
      <c r="AE8" s="17">
        <v>11146.17</v>
      </c>
      <c r="AF8" s="17">
        <v>11146.17</v>
      </c>
      <c r="AG8" s="17">
        <v>11146.17</v>
      </c>
      <c r="AH8" s="17">
        <v>11146.17</v>
      </c>
      <c r="AI8" s="17">
        <v>11146.17</v>
      </c>
      <c r="AJ8" s="17">
        <v>11146.17</v>
      </c>
      <c r="AK8" s="17">
        <v>11146.17</v>
      </c>
      <c r="AL8" s="17">
        <v>11146.17</v>
      </c>
      <c r="AM8" s="17">
        <v>11146.17</v>
      </c>
      <c r="AN8" s="17">
        <v>11146.17</v>
      </c>
      <c r="AO8" s="17">
        <v>11146.17</v>
      </c>
      <c r="AP8" s="17">
        <v>11146.17</v>
      </c>
      <c r="AQ8" s="13"/>
      <c r="AR8" s="13"/>
    </row>
    <row r="9" spans="1:44" x14ac:dyDescent="0.3">
      <c r="A9" s="12">
        <f t="shared" si="0"/>
        <v>44986</v>
      </c>
      <c r="B9" s="13">
        <v>9161.27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9161.27</v>
      </c>
      <c r="H9" s="14">
        <f t="shared" si="4"/>
        <v>0</v>
      </c>
      <c r="I9" s="13">
        <v>98610.001666666663</v>
      </c>
      <c r="J9" s="13">
        <f t="shared" si="5"/>
        <v>9.2904064954466001</v>
      </c>
      <c r="K9" s="13">
        <f t="shared" si="6"/>
        <v>9.2904064954466001</v>
      </c>
      <c r="L9" s="13">
        <f t="shared" si="7"/>
        <v>0</v>
      </c>
      <c r="M9" s="13"/>
      <c r="N9" s="13"/>
      <c r="O9" s="13"/>
      <c r="P9" s="13"/>
      <c r="R9" s="16">
        <f t="shared" si="8"/>
        <v>44986</v>
      </c>
      <c r="S9" s="17"/>
      <c r="T9" s="17">
        <v>1500</v>
      </c>
      <c r="U9" s="17">
        <v>3753.38</v>
      </c>
      <c r="V9" s="17">
        <v>3753.38</v>
      </c>
      <c r="W9" s="17">
        <v>3903.38</v>
      </c>
      <c r="X9" s="17">
        <v>4203.38</v>
      </c>
      <c r="Y9" s="17">
        <v>4203.38</v>
      </c>
      <c r="Z9" s="17">
        <v>4353.38</v>
      </c>
      <c r="AA9" s="17">
        <v>4353.38</v>
      </c>
      <c r="AB9" s="17">
        <v>4353.38</v>
      </c>
      <c r="AC9" s="17">
        <v>4903.38</v>
      </c>
      <c r="AD9" s="17">
        <v>4903.38</v>
      </c>
      <c r="AE9" s="17">
        <v>4903.38</v>
      </c>
      <c r="AF9" s="17">
        <v>4903.38</v>
      </c>
      <c r="AG9" s="17">
        <v>4903.38</v>
      </c>
      <c r="AH9" s="17">
        <v>4903.38</v>
      </c>
      <c r="AI9" s="17">
        <v>5553.38</v>
      </c>
      <c r="AJ9" s="17">
        <v>5553.38</v>
      </c>
      <c r="AK9" s="17">
        <v>5553.38</v>
      </c>
      <c r="AL9" s="17">
        <v>5553.38</v>
      </c>
      <c r="AM9" s="17">
        <v>9161.27</v>
      </c>
      <c r="AN9" s="17">
        <v>9161.27</v>
      </c>
      <c r="AO9" s="17">
        <v>9161.27</v>
      </c>
      <c r="AP9" s="17"/>
      <c r="AQ9" s="13"/>
      <c r="AR9" s="13"/>
    </row>
    <row r="10" spans="1:44" x14ac:dyDescent="0.3">
      <c r="A10" s="12">
        <f t="shared" si="0"/>
        <v>45017</v>
      </c>
      <c r="B10" s="13">
        <v>5272.5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5272.5</v>
      </c>
      <c r="H10" s="14">
        <f t="shared" si="4"/>
        <v>0</v>
      </c>
      <c r="I10" s="13">
        <v>97952.164166666684</v>
      </c>
      <c r="J10" s="13">
        <f t="shared" si="5"/>
        <v>5.3827294627495759</v>
      </c>
      <c r="K10" s="13">
        <f t="shared" si="6"/>
        <v>5.3827294627495759</v>
      </c>
      <c r="L10" s="13">
        <f t="shared" si="7"/>
        <v>0</v>
      </c>
      <c r="M10" s="13"/>
      <c r="N10" s="13"/>
      <c r="O10" s="13"/>
      <c r="P10" s="13"/>
      <c r="R10" s="16">
        <f t="shared" si="8"/>
        <v>45017</v>
      </c>
      <c r="S10" s="17"/>
      <c r="T10" s="17">
        <v>1550</v>
      </c>
      <c r="U10" s="17">
        <v>2530.5</v>
      </c>
      <c r="V10" s="17">
        <v>2580.5</v>
      </c>
      <c r="W10" s="17">
        <v>2580.5</v>
      </c>
      <c r="X10" s="17">
        <v>3722.03</v>
      </c>
      <c r="Y10" s="17">
        <v>4172.03</v>
      </c>
      <c r="Z10" s="17">
        <v>4322.03</v>
      </c>
      <c r="AA10" s="17">
        <v>5272.5</v>
      </c>
      <c r="AB10" s="17">
        <v>5272.5</v>
      </c>
      <c r="AC10" s="17">
        <v>5272.5</v>
      </c>
      <c r="AD10" s="17">
        <v>5272.5</v>
      </c>
      <c r="AE10" s="17">
        <v>5272.5</v>
      </c>
      <c r="AF10" s="17">
        <v>5272.5</v>
      </c>
      <c r="AG10" s="17">
        <v>5272.5</v>
      </c>
      <c r="AH10" s="17">
        <v>5272.5</v>
      </c>
      <c r="AI10" s="17">
        <v>5272.5</v>
      </c>
      <c r="AJ10" s="17">
        <v>5272.5</v>
      </c>
      <c r="AK10" s="17">
        <v>5272.5</v>
      </c>
      <c r="AL10" s="17">
        <v>5272.5</v>
      </c>
      <c r="AM10" s="17">
        <v>5272.5</v>
      </c>
      <c r="AN10" s="17">
        <v>5272.5</v>
      </c>
      <c r="AO10" s="17"/>
      <c r="AP10" s="17"/>
      <c r="AQ10" s="13"/>
      <c r="AR10" s="13"/>
    </row>
    <row r="11" spans="1:44" x14ac:dyDescent="0.3">
      <c r="A11" s="12">
        <f t="shared" si="0"/>
        <v>45047</v>
      </c>
      <c r="B11" s="13">
        <v>7722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7722</v>
      </c>
      <c r="H11" s="14">
        <f t="shared" si="4"/>
        <v>0</v>
      </c>
      <c r="I11" s="13">
        <v>97269.735000000001</v>
      </c>
      <c r="J11" s="13">
        <f t="shared" si="5"/>
        <v>7.9387488821677161</v>
      </c>
      <c r="K11" s="13">
        <f t="shared" si="6"/>
        <v>7.9387488821677161</v>
      </c>
      <c r="L11" s="13">
        <f t="shared" si="7"/>
        <v>0</v>
      </c>
      <c r="M11" s="13"/>
      <c r="N11" s="13"/>
      <c r="O11" s="13"/>
      <c r="P11" s="13"/>
      <c r="R11" s="16">
        <f t="shared" si="8"/>
        <v>45047</v>
      </c>
      <c r="S11" s="17">
        <v>1000</v>
      </c>
      <c r="T11" s="17">
        <v>2000</v>
      </c>
      <c r="U11" s="17">
        <v>2772</v>
      </c>
      <c r="V11" s="17">
        <v>2922</v>
      </c>
      <c r="W11" s="17">
        <v>4122</v>
      </c>
      <c r="X11" s="17">
        <v>5722</v>
      </c>
      <c r="Y11" s="17">
        <v>7422</v>
      </c>
      <c r="Z11" s="17">
        <v>7722</v>
      </c>
      <c r="AA11" s="17">
        <v>7722</v>
      </c>
      <c r="AB11" s="17">
        <v>7722</v>
      </c>
      <c r="AC11" s="17">
        <v>7722</v>
      </c>
      <c r="AD11" s="17">
        <v>7722</v>
      </c>
      <c r="AE11" s="17">
        <v>7722</v>
      </c>
      <c r="AF11" s="17">
        <v>7722</v>
      </c>
      <c r="AG11" s="17">
        <v>7722</v>
      </c>
      <c r="AH11" s="17">
        <v>7722</v>
      </c>
      <c r="AI11" s="17">
        <v>7722</v>
      </c>
      <c r="AJ11" s="17">
        <v>7722</v>
      </c>
      <c r="AK11" s="17">
        <v>7722</v>
      </c>
      <c r="AL11" s="17">
        <v>7722</v>
      </c>
      <c r="AM11" s="17">
        <v>7722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45078</v>
      </c>
      <c r="B12" s="13">
        <v>18798.07</v>
      </c>
      <c r="C12" s="13">
        <f>++'Completion Factors'!J26</f>
        <v>0.8635504878129352</v>
      </c>
      <c r="D12" s="13">
        <f t="shared" si="1"/>
        <v>2970.2808553261257</v>
      </c>
      <c r="E12" s="13">
        <f t="shared" si="2"/>
        <v>2970.2808553261257</v>
      </c>
      <c r="F12" s="13"/>
      <c r="G12" s="13">
        <f t="shared" si="3"/>
        <v>21768.350855326127</v>
      </c>
      <c r="H12" s="14">
        <f t="shared" si="4"/>
        <v>2970.2808553261275</v>
      </c>
      <c r="I12" s="13">
        <v>96762.101666666669</v>
      </c>
      <c r="J12" s="13">
        <f t="shared" si="5"/>
        <v>22.496773509855512</v>
      </c>
      <c r="K12" s="13">
        <f t="shared" si="6"/>
        <v>19.427099738652846</v>
      </c>
      <c r="L12" s="13">
        <f t="shared" si="7"/>
        <v>3.069673771202666</v>
      </c>
      <c r="M12" s="13"/>
      <c r="N12" s="13"/>
      <c r="O12" s="13"/>
      <c r="P12" s="13"/>
      <c r="R12" s="16">
        <f t="shared" si="8"/>
        <v>45078</v>
      </c>
      <c r="S12" s="17"/>
      <c r="T12" s="17">
        <v>2000</v>
      </c>
      <c r="U12" s="17">
        <v>13397</v>
      </c>
      <c r="V12" s="17">
        <v>13397</v>
      </c>
      <c r="W12" s="17">
        <v>17047</v>
      </c>
      <c r="X12" s="17">
        <v>17247</v>
      </c>
      <c r="Y12" s="17">
        <v>17247</v>
      </c>
      <c r="Z12" s="17">
        <v>17347</v>
      </c>
      <c r="AA12" s="17">
        <v>17347</v>
      </c>
      <c r="AB12" s="17">
        <v>18147</v>
      </c>
      <c r="AC12" s="17">
        <v>18597</v>
      </c>
      <c r="AD12" s="17">
        <v>18597</v>
      </c>
      <c r="AE12" s="17">
        <v>18597</v>
      </c>
      <c r="AF12" s="17">
        <v>18597</v>
      </c>
      <c r="AG12" s="17">
        <v>18597</v>
      </c>
      <c r="AH12" s="17">
        <v>18597</v>
      </c>
      <c r="AI12" s="17">
        <v>18597</v>
      </c>
      <c r="AJ12" s="17">
        <v>18597</v>
      </c>
      <c r="AK12" s="17">
        <v>18597</v>
      </c>
      <c r="AL12" s="17">
        <v>18798.07</v>
      </c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45108</v>
      </c>
      <c r="B13" s="13">
        <v>7566.89</v>
      </c>
      <c r="C13" s="13">
        <f>++'Completion Factors'!J25</f>
        <v>0.85899874503265228</v>
      </c>
      <c r="D13" s="13">
        <f t="shared" si="1"/>
        <v>1242.0751396549676</v>
      </c>
      <c r="E13" s="13">
        <f t="shared" si="2"/>
        <v>1242.0751396549676</v>
      </c>
      <c r="F13" s="13"/>
      <c r="G13" s="13">
        <f t="shared" si="3"/>
        <v>8808.9651396549671</v>
      </c>
      <c r="H13" s="14">
        <f t="shared" si="4"/>
        <v>1242.0751396549667</v>
      </c>
      <c r="I13" s="13">
        <v>96190.691666666666</v>
      </c>
      <c r="J13" s="13">
        <f t="shared" si="5"/>
        <v>9.1578145317646911</v>
      </c>
      <c r="K13" s="13">
        <f t="shared" si="6"/>
        <v>7.866551190027657</v>
      </c>
      <c r="L13" s="13">
        <f t="shared" si="7"/>
        <v>1.2912633417370341</v>
      </c>
      <c r="M13" s="13"/>
      <c r="N13" s="13"/>
      <c r="O13" s="13"/>
      <c r="P13" s="13"/>
      <c r="R13" s="16">
        <f t="shared" si="8"/>
        <v>45108</v>
      </c>
      <c r="S13" s="17">
        <v>500</v>
      </c>
      <c r="T13" s="17">
        <v>2000</v>
      </c>
      <c r="U13" s="17">
        <v>3064.75</v>
      </c>
      <c r="V13" s="17">
        <v>3314.75</v>
      </c>
      <c r="W13" s="17">
        <v>3964.75</v>
      </c>
      <c r="X13" s="17">
        <v>3964.75</v>
      </c>
      <c r="Y13" s="17">
        <v>4664.75</v>
      </c>
      <c r="Z13" s="17">
        <v>4664.75</v>
      </c>
      <c r="AA13" s="17">
        <v>7164.75</v>
      </c>
      <c r="AB13" s="17">
        <v>7164.75</v>
      </c>
      <c r="AC13" s="17">
        <v>7164.75</v>
      </c>
      <c r="AD13" s="17">
        <v>7164.75</v>
      </c>
      <c r="AE13" s="17">
        <v>7164.75</v>
      </c>
      <c r="AF13" s="17">
        <v>7164.75</v>
      </c>
      <c r="AG13" s="17">
        <v>7164.75</v>
      </c>
      <c r="AH13" s="17">
        <v>7164.75</v>
      </c>
      <c r="AI13" s="17">
        <v>7164.75</v>
      </c>
      <c r="AJ13" s="17">
        <v>7164.75</v>
      </c>
      <c r="AK13" s="17">
        <v>7566.89</v>
      </c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45139</v>
      </c>
      <c r="B14" s="13">
        <v>55704.52</v>
      </c>
      <c r="C14" s="13">
        <f>++'Completion Factors'!J24</f>
        <v>0.85073944057230022</v>
      </c>
      <c r="D14" s="13">
        <f t="shared" si="1"/>
        <v>9773.2483311908782</v>
      </c>
      <c r="E14" s="13">
        <f t="shared" si="2"/>
        <v>9773.2483311908782</v>
      </c>
      <c r="F14" s="13"/>
      <c r="G14" s="13">
        <f t="shared" si="3"/>
        <v>65477.768331190877</v>
      </c>
      <c r="H14" s="14">
        <f t="shared" si="4"/>
        <v>9773.24833119088</v>
      </c>
      <c r="I14" s="13">
        <v>95491.685000000012</v>
      </c>
      <c r="J14" s="13">
        <f t="shared" si="5"/>
        <v>68.569078377023999</v>
      </c>
      <c r="K14" s="13">
        <f t="shared" si="6"/>
        <v>58.334419379027601</v>
      </c>
      <c r="L14" s="13">
        <f t="shared" si="7"/>
        <v>10.234658997996398</v>
      </c>
      <c r="M14" s="13"/>
      <c r="N14" s="13"/>
      <c r="O14" s="13"/>
      <c r="P14" s="13"/>
      <c r="R14" s="16">
        <f t="shared" si="8"/>
        <v>45139</v>
      </c>
      <c r="S14" s="17"/>
      <c r="T14" s="17">
        <v>2000</v>
      </c>
      <c r="U14" s="17">
        <v>53126.75</v>
      </c>
      <c r="V14" s="17">
        <v>53976.75</v>
      </c>
      <c r="W14" s="17">
        <v>54201.75</v>
      </c>
      <c r="X14" s="17">
        <v>54301.75</v>
      </c>
      <c r="Y14" s="17">
        <v>55001.75</v>
      </c>
      <c r="Z14" s="17">
        <v>55301.75</v>
      </c>
      <c r="AA14" s="17">
        <v>55301.75</v>
      </c>
      <c r="AB14" s="17">
        <v>55301.75</v>
      </c>
      <c r="AC14" s="17">
        <v>55301.75</v>
      </c>
      <c r="AD14" s="17">
        <v>55301.75</v>
      </c>
      <c r="AE14" s="17">
        <v>55301.75</v>
      </c>
      <c r="AF14" s="17">
        <v>55301.75</v>
      </c>
      <c r="AG14" s="17">
        <v>55301.75</v>
      </c>
      <c r="AH14" s="17">
        <v>55301.75</v>
      </c>
      <c r="AI14" s="17">
        <v>55301.75</v>
      </c>
      <c r="AJ14" s="17">
        <v>55704.52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45170</v>
      </c>
      <c r="B15" s="13">
        <v>5454.14</v>
      </c>
      <c r="C15" s="13">
        <f>++'Completion Factors'!J23</f>
        <v>0.84690956988788213</v>
      </c>
      <c r="D15" s="13">
        <f t="shared" si="1"/>
        <v>985.91002886204797</v>
      </c>
      <c r="E15" s="13">
        <f t="shared" si="2"/>
        <v>985.91002886204797</v>
      </c>
      <c r="F15" s="13"/>
      <c r="G15" s="13">
        <f t="shared" si="3"/>
        <v>6440.0500288620478</v>
      </c>
      <c r="H15" s="14">
        <f t="shared" si="4"/>
        <v>985.91002886204751</v>
      </c>
      <c r="I15" s="13">
        <v>94994.744999999995</v>
      </c>
      <c r="J15" s="13">
        <f t="shared" si="5"/>
        <v>6.7793750368634056</v>
      </c>
      <c r="K15" s="13">
        <f t="shared" si="6"/>
        <v>5.7415175965786327</v>
      </c>
      <c r="L15" s="13">
        <f t="shared" si="7"/>
        <v>1.0378574402847729</v>
      </c>
      <c r="M15" s="13"/>
      <c r="N15" s="13"/>
      <c r="O15" s="13"/>
      <c r="P15" s="13"/>
      <c r="R15" s="16">
        <f t="shared" si="8"/>
        <v>45170</v>
      </c>
      <c r="S15" s="17">
        <v>1000</v>
      </c>
      <c r="T15" s="17">
        <v>2200</v>
      </c>
      <c r="U15" s="17">
        <v>2250</v>
      </c>
      <c r="V15" s="17">
        <v>2625</v>
      </c>
      <c r="W15" s="17">
        <v>2725</v>
      </c>
      <c r="X15" s="17">
        <v>2925</v>
      </c>
      <c r="Y15" s="17">
        <v>4125</v>
      </c>
      <c r="Z15" s="17">
        <v>4775</v>
      </c>
      <c r="AA15" s="17">
        <v>4775</v>
      </c>
      <c r="AB15" s="17">
        <v>4775</v>
      </c>
      <c r="AC15" s="17">
        <v>4875.43</v>
      </c>
      <c r="AD15" s="17">
        <v>4875.43</v>
      </c>
      <c r="AE15" s="17">
        <v>5101.47</v>
      </c>
      <c r="AF15" s="17">
        <v>5101.47</v>
      </c>
      <c r="AG15" s="17">
        <v>5101.47</v>
      </c>
      <c r="AH15" s="17">
        <v>5101.47</v>
      </c>
      <c r="AI15" s="17">
        <v>5454.14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45200</v>
      </c>
      <c r="B16" s="13">
        <v>5703.9400000000014</v>
      </c>
      <c r="C16" s="13">
        <f>++'Completion Factors'!J22</f>
        <v>0.84318480040400023</v>
      </c>
      <c r="D16" s="13">
        <f t="shared" si="1"/>
        <v>1060.8166669454154</v>
      </c>
      <c r="E16" s="13">
        <f t="shared" si="2"/>
        <v>1060.8166669454154</v>
      </c>
      <c r="F16" s="13"/>
      <c r="G16" s="13">
        <f t="shared" si="3"/>
        <v>6764.7566669454172</v>
      </c>
      <c r="H16" s="14">
        <f t="shared" si="4"/>
        <v>1060.8166669454158</v>
      </c>
      <c r="I16" s="13">
        <v>94248.851666666669</v>
      </c>
      <c r="J16" s="13">
        <f t="shared" si="5"/>
        <v>7.1775481051701053</v>
      </c>
      <c r="K16" s="13">
        <f t="shared" si="6"/>
        <v>6.0519994664479659</v>
      </c>
      <c r="L16" s="13">
        <f t="shared" si="7"/>
        <v>1.1255486387221394</v>
      </c>
      <c r="M16" s="13"/>
      <c r="N16" s="13"/>
      <c r="O16" s="13"/>
      <c r="P16" s="13"/>
      <c r="R16" s="16">
        <f t="shared" si="8"/>
        <v>45200</v>
      </c>
      <c r="S16" s="17">
        <v>1000</v>
      </c>
      <c r="T16" s="17">
        <v>2000</v>
      </c>
      <c r="U16" s="17">
        <v>3000</v>
      </c>
      <c r="V16" s="17">
        <v>4852.3</v>
      </c>
      <c r="W16" s="17">
        <v>4852.3</v>
      </c>
      <c r="X16" s="17">
        <v>4852.3</v>
      </c>
      <c r="Y16" s="17">
        <v>5052.9000000000005</v>
      </c>
      <c r="Z16" s="17">
        <v>5252.9000000000005</v>
      </c>
      <c r="AA16" s="17">
        <v>5252.9000000000005</v>
      </c>
      <c r="AB16" s="17">
        <v>5603.9400000000014</v>
      </c>
      <c r="AC16" s="17">
        <v>5603.9400000000014</v>
      </c>
      <c r="AD16" s="17">
        <v>5603.9400000000014</v>
      </c>
      <c r="AE16" s="17">
        <v>5603.9400000000014</v>
      </c>
      <c r="AF16" s="17">
        <v>5603.9400000000014</v>
      </c>
      <c r="AG16" s="17">
        <v>5603.9400000000014</v>
      </c>
      <c r="AH16" s="17">
        <v>5703.9400000000014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45231</v>
      </c>
      <c r="B17" s="13">
        <v>8441.83</v>
      </c>
      <c r="C17" s="13">
        <f>++'Completion Factors'!J21</f>
        <v>0.84211590595850139</v>
      </c>
      <c r="D17" s="13">
        <f t="shared" si="1"/>
        <v>1582.7164315169989</v>
      </c>
      <c r="E17" s="13">
        <f t="shared" si="2"/>
        <v>1582.7164315169989</v>
      </c>
      <c r="F17" s="13"/>
      <c r="G17" s="13">
        <f t="shared" si="3"/>
        <v>10024.546431516999</v>
      </c>
      <c r="H17" s="14">
        <f t="shared" si="4"/>
        <v>1582.7164315169994</v>
      </c>
      <c r="I17" s="13">
        <v>93522.470000000016</v>
      </c>
      <c r="J17" s="13">
        <f t="shared" si="5"/>
        <v>10.718864067124187</v>
      </c>
      <c r="K17" s="13">
        <f t="shared" si="6"/>
        <v>9.0265259247323115</v>
      </c>
      <c r="L17" s="13">
        <f t="shared" si="7"/>
        <v>1.6923381423918755</v>
      </c>
      <c r="M17" s="13"/>
      <c r="N17" s="13"/>
      <c r="O17" s="13"/>
      <c r="P17" s="13"/>
      <c r="R17" s="16">
        <f t="shared" si="8"/>
        <v>45231</v>
      </c>
      <c r="S17" s="17">
        <v>1000</v>
      </c>
      <c r="T17" s="17">
        <v>2400</v>
      </c>
      <c r="U17" s="17">
        <v>4450</v>
      </c>
      <c r="V17" s="17">
        <v>4450</v>
      </c>
      <c r="W17" s="17">
        <v>6530</v>
      </c>
      <c r="X17" s="17">
        <v>6530</v>
      </c>
      <c r="Y17" s="17">
        <v>6730</v>
      </c>
      <c r="Z17" s="17">
        <v>6730</v>
      </c>
      <c r="AA17" s="17">
        <v>7480.93</v>
      </c>
      <c r="AB17" s="17">
        <v>7480.93</v>
      </c>
      <c r="AC17" s="17">
        <v>7480.93</v>
      </c>
      <c r="AD17" s="17">
        <v>7480.93</v>
      </c>
      <c r="AE17" s="17">
        <v>8341.83</v>
      </c>
      <c r="AF17" s="17">
        <v>8341.83</v>
      </c>
      <c r="AG17" s="17">
        <v>8441.83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45261</v>
      </c>
      <c r="B18" s="13">
        <v>4200</v>
      </c>
      <c r="C18" s="13">
        <f>++'Completion Factors'!J20</f>
        <v>0.83942796108875173</v>
      </c>
      <c r="D18" s="13">
        <f t="shared" si="1"/>
        <v>803.40731389568134</v>
      </c>
      <c r="E18" s="13">
        <f t="shared" si="2"/>
        <v>803.40731389568134</v>
      </c>
      <c r="F18" s="13"/>
      <c r="G18" s="13">
        <f t="shared" si="3"/>
        <v>5003.407313895681</v>
      </c>
      <c r="H18" s="14">
        <f t="shared" si="4"/>
        <v>803.407313895681</v>
      </c>
      <c r="I18" s="13">
        <v>92888.80333333333</v>
      </c>
      <c r="J18" s="13">
        <f t="shared" si="5"/>
        <v>5.3864482417120323</v>
      </c>
      <c r="K18" s="13">
        <f t="shared" si="6"/>
        <v>4.5215352650504235</v>
      </c>
      <c r="L18" s="13">
        <f t="shared" si="7"/>
        <v>0.86491297666160882</v>
      </c>
      <c r="M18" s="13"/>
      <c r="N18" s="13"/>
      <c r="O18" s="13"/>
      <c r="P18" s="13"/>
      <c r="R18" s="16">
        <f t="shared" si="8"/>
        <v>45261</v>
      </c>
      <c r="S18" s="17"/>
      <c r="T18" s="17">
        <v>1800</v>
      </c>
      <c r="U18" s="17">
        <v>2300</v>
      </c>
      <c r="V18" s="17">
        <v>3050</v>
      </c>
      <c r="W18" s="17">
        <v>3500</v>
      </c>
      <c r="X18" s="17">
        <v>3500</v>
      </c>
      <c r="Y18" s="17">
        <v>3500</v>
      </c>
      <c r="Z18" s="17">
        <v>3500</v>
      </c>
      <c r="AA18" s="17">
        <v>3500</v>
      </c>
      <c r="AB18" s="17">
        <v>4000</v>
      </c>
      <c r="AC18" s="17">
        <v>4000</v>
      </c>
      <c r="AD18" s="17">
        <v>4000</v>
      </c>
      <c r="AE18" s="17">
        <v>4000</v>
      </c>
      <c r="AF18" s="17">
        <v>4200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45292</v>
      </c>
      <c r="B19" s="13">
        <v>3252.9</v>
      </c>
      <c r="C19" s="13">
        <f>++'Completion Factors'!J19</f>
        <v>0.83366580045543692</v>
      </c>
      <c r="D19" s="13">
        <f t="shared" si="1"/>
        <v>649.023286553101</v>
      </c>
      <c r="E19" s="13">
        <f t="shared" si="2"/>
        <v>649.023286553101</v>
      </c>
      <c r="F19" s="13"/>
      <c r="G19" s="13">
        <f t="shared" si="3"/>
        <v>3901.9232865531012</v>
      </c>
      <c r="H19" s="14">
        <f t="shared" si="4"/>
        <v>649.02328655310112</v>
      </c>
      <c r="I19" s="13">
        <v>92054.53333333334</v>
      </c>
      <c r="J19" s="13">
        <f t="shared" si="5"/>
        <v>4.2387084538510154</v>
      </c>
      <c r="K19" s="13">
        <f t="shared" si="6"/>
        <v>3.533666276076934</v>
      </c>
      <c r="L19" s="13">
        <f t="shared" si="7"/>
        <v>0.7050421777740814</v>
      </c>
      <c r="M19" s="13">
        <f t="shared" ref="M19:M31" si="9">SUM(G8:G19)/SUM(I8:I19)*100</f>
        <v>14.049755496924046</v>
      </c>
      <c r="N19" s="18"/>
      <c r="O19" s="13"/>
      <c r="P19" s="13"/>
      <c r="R19" s="16">
        <f t="shared" si="8"/>
        <v>45292</v>
      </c>
      <c r="S19" s="17"/>
      <c r="T19" s="17">
        <v>1500</v>
      </c>
      <c r="U19" s="17">
        <v>1500</v>
      </c>
      <c r="V19" s="17">
        <v>1500</v>
      </c>
      <c r="W19" s="17">
        <v>1900</v>
      </c>
      <c r="X19" s="17">
        <v>2050.9899999999998</v>
      </c>
      <c r="Y19" s="17">
        <v>2351.42</v>
      </c>
      <c r="Z19" s="17">
        <v>2351.42</v>
      </c>
      <c r="AA19" s="17">
        <v>3051.42</v>
      </c>
      <c r="AB19" s="17">
        <v>3152.9</v>
      </c>
      <c r="AC19" s="17">
        <v>3152.9</v>
      </c>
      <c r="AD19" s="17">
        <v>3152.9</v>
      </c>
      <c r="AE19" s="17">
        <v>3252.9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45323</v>
      </c>
      <c r="B20" s="13">
        <v>2529.1</v>
      </c>
      <c r="C20" s="13">
        <f>++'Completion Factors'!J18</f>
        <v>0.80059645558404513</v>
      </c>
      <c r="D20" s="13">
        <f t="shared" si="1"/>
        <v>629.91973130144549</v>
      </c>
      <c r="E20" s="13">
        <f t="shared" si="2"/>
        <v>629.91973130144549</v>
      </c>
      <c r="F20" s="13"/>
      <c r="G20" s="13">
        <f t="shared" si="3"/>
        <v>3159.0197313014455</v>
      </c>
      <c r="H20" s="14">
        <f t="shared" si="4"/>
        <v>629.91973130144561</v>
      </c>
      <c r="I20" s="13">
        <v>91387.243333333332</v>
      </c>
      <c r="J20" s="13">
        <f t="shared" si="5"/>
        <v>3.4567403677764714</v>
      </c>
      <c r="K20" s="13">
        <f t="shared" si="6"/>
        <v>2.7674540863161319</v>
      </c>
      <c r="L20" s="13">
        <f t="shared" si="7"/>
        <v>0.68928628146033954</v>
      </c>
      <c r="M20" s="13">
        <f t="shared" si="9"/>
        <v>13.449113857686507</v>
      </c>
      <c r="N20" s="18">
        <f t="shared" ref="N20:N31" si="10">J20/J8</f>
        <v>0.30839569495576091</v>
      </c>
      <c r="O20" s="18">
        <f t="shared" ref="O20:O31" si="11">I20/I8</f>
        <v>0.91900604706252687</v>
      </c>
      <c r="P20" s="13"/>
      <c r="R20" s="16">
        <f t="shared" si="8"/>
        <v>45323</v>
      </c>
      <c r="S20" s="17"/>
      <c r="T20" s="17">
        <v>1500</v>
      </c>
      <c r="U20" s="17">
        <v>1750</v>
      </c>
      <c r="V20" s="17">
        <v>1750</v>
      </c>
      <c r="W20" s="17">
        <v>1825.3</v>
      </c>
      <c r="X20" s="17">
        <v>2175.9899999999998</v>
      </c>
      <c r="Y20" s="17">
        <v>2175.9899999999998</v>
      </c>
      <c r="Z20" s="17">
        <v>2175.9899999999998</v>
      </c>
      <c r="AA20" s="17">
        <v>2175.9899999999998</v>
      </c>
      <c r="AB20" s="17">
        <v>2329.1</v>
      </c>
      <c r="AC20" s="17">
        <v>2329.1</v>
      </c>
      <c r="AD20" s="17">
        <v>2529.1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45352</v>
      </c>
      <c r="B21" s="13">
        <v>4909.21</v>
      </c>
      <c r="C21" s="13">
        <f>++'Completion Factors'!J17</f>
        <v>0.78903280351036886</v>
      </c>
      <c r="D21" s="13">
        <f t="shared" si="1"/>
        <v>1312.5972279874318</v>
      </c>
      <c r="E21" s="13">
        <f t="shared" si="2"/>
        <v>1312.5972279874318</v>
      </c>
      <c r="F21" s="13"/>
      <c r="G21" s="13">
        <f t="shared" si="3"/>
        <v>6221.8072279874323</v>
      </c>
      <c r="H21" s="14">
        <f t="shared" si="4"/>
        <v>1312.5972279874322</v>
      </c>
      <c r="I21" s="13">
        <v>90637.030000000013</v>
      </c>
      <c r="J21" s="13">
        <f t="shared" si="5"/>
        <v>6.8645312274546422</v>
      </c>
      <c r="K21" s="13">
        <f t="shared" si="6"/>
        <v>5.4163403191830088</v>
      </c>
      <c r="L21" s="13">
        <f t="shared" si="7"/>
        <v>1.4481909082716333</v>
      </c>
      <c r="M21" s="13">
        <f t="shared" si="9"/>
        <v>13.284373373701413</v>
      </c>
      <c r="N21" s="18">
        <f t="shared" si="10"/>
        <v>0.73888384010097685</v>
      </c>
      <c r="O21" s="18">
        <f t="shared" si="11"/>
        <v>0.91914641991774992</v>
      </c>
      <c r="P21" s="13"/>
      <c r="R21" s="16">
        <f t="shared" si="8"/>
        <v>45352</v>
      </c>
      <c r="S21" s="17"/>
      <c r="T21" s="17">
        <v>1500</v>
      </c>
      <c r="U21" s="17">
        <v>2500</v>
      </c>
      <c r="V21" s="17">
        <v>3403.95</v>
      </c>
      <c r="W21" s="17">
        <v>4303.95</v>
      </c>
      <c r="X21" s="17">
        <v>4303.95</v>
      </c>
      <c r="Y21" s="17">
        <v>4555.51</v>
      </c>
      <c r="Z21" s="17">
        <v>4555.51</v>
      </c>
      <c r="AA21" s="17">
        <v>4809.21</v>
      </c>
      <c r="AB21" s="17">
        <v>4809.21</v>
      </c>
      <c r="AC21" s="17">
        <v>4909.21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45383</v>
      </c>
      <c r="B22" s="13">
        <v>2655.04</v>
      </c>
      <c r="C22" s="13">
        <f>++'Completion Factors'!J16</f>
        <v>0.78361815593846706</v>
      </c>
      <c r="D22" s="13">
        <f t="shared" si="1"/>
        <v>733.14081214606847</v>
      </c>
      <c r="E22" s="13">
        <f t="shared" si="2"/>
        <v>733.14081214606847</v>
      </c>
      <c r="F22" s="13"/>
      <c r="G22" s="13">
        <f t="shared" si="3"/>
        <v>3388.1808121460685</v>
      </c>
      <c r="H22" s="14">
        <f t="shared" si="4"/>
        <v>733.14081214606858</v>
      </c>
      <c r="I22" s="13">
        <v>90077.694999999992</v>
      </c>
      <c r="J22" s="13">
        <f t="shared" si="5"/>
        <v>3.761398215336293</v>
      </c>
      <c r="K22" s="13">
        <f t="shared" si="6"/>
        <v>2.9474999332520664</v>
      </c>
      <c r="L22" s="13">
        <f t="shared" si="7"/>
        <v>0.81389828208422665</v>
      </c>
      <c r="M22" s="13">
        <f t="shared" si="9"/>
        <v>13.209897474287994</v>
      </c>
      <c r="N22" s="18">
        <f t="shared" si="10"/>
        <v>0.69879012894229997</v>
      </c>
      <c r="O22" s="18">
        <f t="shared" si="11"/>
        <v>0.91960903331070665</v>
      </c>
      <c r="P22" s="13"/>
      <c r="R22" s="16">
        <f t="shared" si="8"/>
        <v>45383</v>
      </c>
      <c r="S22" s="17"/>
      <c r="T22" s="17"/>
      <c r="U22" s="17">
        <v>1004.38</v>
      </c>
      <c r="V22" s="17">
        <v>2055.04</v>
      </c>
      <c r="W22" s="17">
        <v>2455.04</v>
      </c>
      <c r="X22" s="17">
        <v>2455.04</v>
      </c>
      <c r="Y22" s="17">
        <v>2455.04</v>
      </c>
      <c r="Z22" s="17">
        <v>2455.04</v>
      </c>
      <c r="AA22" s="17">
        <v>2455.04</v>
      </c>
      <c r="AB22" s="17">
        <v>2655.04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45413</v>
      </c>
      <c r="B23" s="13">
        <v>1702.69</v>
      </c>
      <c r="C23" s="13">
        <f>++'Completion Factors'!J15</f>
        <v>0.75426907751044447</v>
      </c>
      <c r="D23" s="13">
        <f t="shared" si="1"/>
        <v>554.71395671519826</v>
      </c>
      <c r="E23" s="13">
        <f t="shared" si="2"/>
        <v>554.71395671519826</v>
      </c>
      <c r="F23" s="13"/>
      <c r="G23" s="13">
        <f t="shared" si="3"/>
        <v>2257.4039567151985</v>
      </c>
      <c r="H23" s="14">
        <f t="shared" si="4"/>
        <v>554.71395671519849</v>
      </c>
      <c r="I23" s="13">
        <v>89632.094999999987</v>
      </c>
      <c r="J23" s="13">
        <f t="shared" si="5"/>
        <v>2.5185219164130874</v>
      </c>
      <c r="K23" s="13">
        <f t="shared" si="6"/>
        <v>1.8996432025827359</v>
      </c>
      <c r="L23" s="13">
        <f t="shared" si="7"/>
        <v>0.61887871383035153</v>
      </c>
      <c r="M23" s="13">
        <f t="shared" si="9"/>
        <v>12.811318023658922</v>
      </c>
      <c r="N23" s="18">
        <f t="shared" si="10"/>
        <v>0.31724418466872983</v>
      </c>
      <c r="O23" s="18">
        <f t="shared" si="11"/>
        <v>0.92147979019373283</v>
      </c>
      <c r="P23" s="13"/>
      <c r="R23" s="16">
        <f t="shared" si="8"/>
        <v>45413</v>
      </c>
      <c r="S23" s="17"/>
      <c r="T23" s="17">
        <v>1000</v>
      </c>
      <c r="U23" s="17">
        <v>1000</v>
      </c>
      <c r="V23" s="17">
        <v>1200</v>
      </c>
      <c r="W23" s="17">
        <v>1200</v>
      </c>
      <c r="X23" s="17">
        <v>1400.39</v>
      </c>
      <c r="Y23" s="17">
        <v>1400.39</v>
      </c>
      <c r="Z23" s="17">
        <v>1602.69</v>
      </c>
      <c r="AA23" s="17">
        <v>1702.69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45444</v>
      </c>
      <c r="B24" s="13">
        <v>2351.5700000000002</v>
      </c>
      <c r="C24" s="13">
        <f>++'Completion Factors'!J14</f>
        <v>0.71742807150119525</v>
      </c>
      <c r="D24" s="13">
        <f t="shared" si="1"/>
        <v>926.20807060074355</v>
      </c>
      <c r="E24" s="13">
        <f t="shared" si="2"/>
        <v>926.20807060074355</v>
      </c>
      <c r="F24" s="19">
        <v>0</v>
      </c>
      <c r="G24" s="13">
        <f t="shared" si="3"/>
        <v>3277.7780706007438</v>
      </c>
      <c r="H24" s="14">
        <f t="shared" si="4"/>
        <v>926.20807060074367</v>
      </c>
      <c r="I24" s="13">
        <v>89284.035000000018</v>
      </c>
      <c r="J24" s="13">
        <f t="shared" si="5"/>
        <v>3.6711804866354254</v>
      </c>
      <c r="K24" s="13">
        <f t="shared" si="6"/>
        <v>2.6338079366596721</v>
      </c>
      <c r="L24" s="13">
        <f t="shared" si="7"/>
        <v>1.0373725499757533</v>
      </c>
      <c r="M24" s="13">
        <f t="shared" si="9"/>
        <v>11.232393500008891</v>
      </c>
      <c r="N24" s="18">
        <f t="shared" si="10"/>
        <v>0.1631869781249802</v>
      </c>
      <c r="O24" s="18">
        <f t="shared" si="11"/>
        <v>0.9227169879750271</v>
      </c>
      <c r="P24" s="13"/>
      <c r="R24" s="16">
        <f t="shared" si="8"/>
        <v>45444</v>
      </c>
      <c r="S24" s="17"/>
      <c r="T24" s="17">
        <v>1500</v>
      </c>
      <c r="U24" s="17">
        <v>1700</v>
      </c>
      <c r="V24" s="17">
        <v>1750.79</v>
      </c>
      <c r="W24" s="17">
        <v>2151.5700000000002</v>
      </c>
      <c r="X24" s="17">
        <v>2151.5700000000002</v>
      </c>
      <c r="Y24" s="17">
        <v>2151.5700000000002</v>
      </c>
      <c r="Z24" s="17">
        <v>2351.5700000000002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45474</v>
      </c>
      <c r="B25" s="13">
        <v>1751.72</v>
      </c>
      <c r="C25" s="13">
        <f>++'Completion Factors'!J13</f>
        <v>0.68448539371760375</v>
      </c>
      <c r="D25" s="13">
        <f t="shared" si="1"/>
        <v>807.45805708897603</v>
      </c>
      <c r="E25" s="13">
        <f t="shared" si="2"/>
        <v>807.45805708897603</v>
      </c>
      <c r="F25" s="19">
        <v>0</v>
      </c>
      <c r="G25" s="13">
        <f t="shared" si="3"/>
        <v>2559.1780570889759</v>
      </c>
      <c r="H25" s="14">
        <f t="shared" si="4"/>
        <v>807.45805708897592</v>
      </c>
      <c r="I25" s="13">
        <v>88586.816666666651</v>
      </c>
      <c r="J25" s="13">
        <f t="shared" si="5"/>
        <v>2.8888926743113692</v>
      </c>
      <c r="K25" s="13">
        <f t="shared" si="6"/>
        <v>1.977404839583919</v>
      </c>
      <c r="L25" s="13">
        <f t="shared" si="7"/>
        <v>0.91148783472745021</v>
      </c>
      <c r="M25" s="13">
        <f t="shared" si="9"/>
        <v>10.743124317123758</v>
      </c>
      <c r="N25" s="18">
        <f t="shared" si="10"/>
        <v>0.31545656054629506</v>
      </c>
      <c r="O25" s="18">
        <f t="shared" si="11"/>
        <v>0.92094999143628142</v>
      </c>
      <c r="P25" s="13"/>
      <c r="R25" s="16">
        <f t="shared" si="8"/>
        <v>45474</v>
      </c>
      <c r="S25" s="17"/>
      <c r="T25" s="17">
        <v>1501.1</v>
      </c>
      <c r="U25" s="17">
        <v>1701.1</v>
      </c>
      <c r="V25" s="17">
        <v>1701.1</v>
      </c>
      <c r="W25" s="17">
        <v>1701.1</v>
      </c>
      <c r="X25" s="17">
        <v>1751.72</v>
      </c>
      <c r="Y25" s="17">
        <v>1751.72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45505</v>
      </c>
      <c r="B26" s="13">
        <v>6417.1900000000014</v>
      </c>
      <c r="C26" s="13">
        <f>++'Completion Factors'!J12</f>
        <v>0.67899255313919982</v>
      </c>
      <c r="D26" s="13">
        <f t="shared" si="1"/>
        <v>3033.8562159434259</v>
      </c>
      <c r="E26" s="13">
        <f t="shared" si="2"/>
        <v>3033.8562159434259</v>
      </c>
      <c r="F26" s="19">
        <v>0</v>
      </c>
      <c r="G26" s="13">
        <f t="shared" si="3"/>
        <v>9451.0462159434283</v>
      </c>
      <c r="H26" s="14">
        <f t="shared" si="4"/>
        <v>3033.8562159434268</v>
      </c>
      <c r="I26" s="13">
        <v>88010.366666666654</v>
      </c>
      <c r="J26" s="13">
        <f t="shared" si="5"/>
        <v>10.738560210456377</v>
      </c>
      <c r="K26" s="13">
        <f t="shared" si="6"/>
        <v>7.2914024143367993</v>
      </c>
      <c r="L26" s="13">
        <f t="shared" si="7"/>
        <v>3.4471577961195781</v>
      </c>
      <c r="M26" s="13">
        <f t="shared" si="9"/>
        <v>5.7014233911432886</v>
      </c>
      <c r="N26" s="18">
        <f t="shared" si="10"/>
        <v>0.15660937064679339</v>
      </c>
      <c r="O26" s="18">
        <f t="shared" si="11"/>
        <v>0.92165476676494551</v>
      </c>
      <c r="P26" s="13"/>
      <c r="R26" s="16">
        <f t="shared" si="8"/>
        <v>45505</v>
      </c>
      <c r="S26" s="17"/>
      <c r="T26" s="17"/>
      <c r="U26" s="17">
        <v>1205.75</v>
      </c>
      <c r="V26" s="17">
        <v>1205.75</v>
      </c>
      <c r="W26" s="17">
        <v>2010.68</v>
      </c>
      <c r="X26" s="17">
        <v>6417.1900000000014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45536</v>
      </c>
      <c r="B27" s="13">
        <v>27816.66</v>
      </c>
      <c r="C27" s="13">
        <f>++'Completion Factors'!J11</f>
        <v>0.43398779415560712</v>
      </c>
      <c r="D27" s="13">
        <f t="shared" si="1"/>
        <v>36278.829261677907</v>
      </c>
      <c r="E27" s="13">
        <f t="shared" si="2"/>
        <v>36278.829261677907</v>
      </c>
      <c r="F27" s="19">
        <v>0</v>
      </c>
      <c r="G27" s="13">
        <f t="shared" si="3"/>
        <v>64095.489261677911</v>
      </c>
      <c r="H27" s="14">
        <f t="shared" si="4"/>
        <v>36278.829261677907</v>
      </c>
      <c r="I27" s="13">
        <v>87641.906666666662</v>
      </c>
      <c r="J27" s="13">
        <f t="shared" si="5"/>
        <v>73.133380707309172</v>
      </c>
      <c r="K27" s="13">
        <f t="shared" si="6"/>
        <v>31.738994572307345</v>
      </c>
      <c r="L27" s="13">
        <f t="shared" si="7"/>
        <v>41.394386135001824</v>
      </c>
      <c r="M27" s="13">
        <f t="shared" si="9"/>
        <v>11.039305603389394</v>
      </c>
      <c r="N27" s="18">
        <f t="shared" si="10"/>
        <v>10.787628698757693</v>
      </c>
      <c r="O27" s="18">
        <f t="shared" si="11"/>
        <v>0.92259742016957536</v>
      </c>
      <c r="P27" s="13"/>
      <c r="R27" s="16">
        <f t="shared" si="8"/>
        <v>45536</v>
      </c>
      <c r="S27" s="17"/>
      <c r="T27" s="17"/>
      <c r="U27" s="17">
        <v>1005.75</v>
      </c>
      <c r="V27" s="17">
        <v>1707.26</v>
      </c>
      <c r="W27" s="17">
        <v>2816.66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45566</v>
      </c>
      <c r="B28" s="13">
        <v>2863.28</v>
      </c>
      <c r="C28" s="13">
        <f>++'Completion Factors'!J10</f>
        <v>0.31852545812984251</v>
      </c>
      <c r="D28" s="13">
        <f t="shared" si="1"/>
        <v>6125.8915934141232</v>
      </c>
      <c r="E28" s="13">
        <f t="shared" si="2"/>
        <v>6125.8915934141232</v>
      </c>
      <c r="F28" s="19">
        <v>0</v>
      </c>
      <c r="G28" s="13">
        <f t="shared" si="3"/>
        <v>8989.171593414123</v>
      </c>
      <c r="H28" s="14">
        <f t="shared" si="4"/>
        <v>6125.8915934141223</v>
      </c>
      <c r="I28" s="13">
        <v>86708.926666666666</v>
      </c>
      <c r="J28" s="13">
        <f t="shared" si="5"/>
        <v>10.367065928483937</v>
      </c>
      <c r="K28" s="13">
        <f t="shared" si="6"/>
        <v>3.3021744243326276</v>
      </c>
      <c r="L28" s="13">
        <f t="shared" si="7"/>
        <v>7.0648915041513094</v>
      </c>
      <c r="M28" s="13">
        <f t="shared" si="9"/>
        <v>11.322226741518088</v>
      </c>
      <c r="N28" s="18">
        <f t="shared" si="10"/>
        <v>1.4443742872327627</v>
      </c>
      <c r="O28" s="18">
        <f t="shared" si="11"/>
        <v>0.91999982104114408</v>
      </c>
      <c r="P28" s="20"/>
      <c r="R28" s="16">
        <f t="shared" si="8"/>
        <v>45566</v>
      </c>
      <c r="S28" s="17"/>
      <c r="T28" s="17"/>
      <c r="U28" s="17">
        <v>500</v>
      </c>
      <c r="V28" s="17">
        <v>2863.28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45597</v>
      </c>
      <c r="B29" s="13">
        <v>1408.22</v>
      </c>
      <c r="C29" s="13">
        <f>++'Completion Factors'!J9</f>
        <v>0.1691215433709358</v>
      </c>
      <c r="D29" s="13">
        <f t="shared" si="1"/>
        <v>6918.4542481845638</v>
      </c>
      <c r="E29" s="13">
        <f t="shared" si="2"/>
        <v>6918.4542481845638</v>
      </c>
      <c r="F29" s="13">
        <f>ROUND(+I29*J29/100,0)-D29-B29</f>
        <v>4587.325751815436</v>
      </c>
      <c r="G29" s="13">
        <f t="shared" si="3"/>
        <v>12914</v>
      </c>
      <c r="H29" s="14">
        <f t="shared" si="4"/>
        <v>11505.78</v>
      </c>
      <c r="I29" s="13">
        <v>86091.153333333335</v>
      </c>
      <c r="J29" s="19">
        <v>15</v>
      </c>
      <c r="K29" s="13">
        <f t="shared" si="6"/>
        <v>1.6357313678300511</v>
      </c>
      <c r="L29" s="13">
        <f t="shared" si="7"/>
        <v>13.364268632169949</v>
      </c>
      <c r="M29" s="13">
        <f t="shared" si="9"/>
        <v>11.669928697507501</v>
      </c>
      <c r="N29" s="18">
        <f t="shared" si="10"/>
        <v>1.3994020174214616</v>
      </c>
      <c r="O29" s="18">
        <f t="shared" si="11"/>
        <v>0.92053977331151882</v>
      </c>
      <c r="P29" s="13"/>
      <c r="R29" s="16">
        <f t="shared" si="8"/>
        <v>45597</v>
      </c>
      <c r="S29" s="17"/>
      <c r="T29" s="17"/>
      <c r="U29" s="17">
        <v>1408.22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45627</v>
      </c>
      <c r="B30" s="13">
        <v>200</v>
      </c>
      <c r="C30" s="13">
        <f>++'Completion Factors'!J8</f>
        <v>0.16284083317718689</v>
      </c>
      <c r="D30" s="13">
        <f t="shared" si="1"/>
        <v>1028.1931754941359</v>
      </c>
      <c r="E30" s="13">
        <f t="shared" si="2"/>
        <v>1028.1931754941359</v>
      </c>
      <c r="F30" s="13">
        <f>ROUND(+I30*J30/100,0)-D30-B30</f>
        <v>11628.806824505864</v>
      </c>
      <c r="G30" s="13">
        <f t="shared" si="3"/>
        <v>12857</v>
      </c>
      <c r="H30" s="14">
        <f t="shared" si="4"/>
        <v>12657</v>
      </c>
      <c r="I30" s="13">
        <v>85710.183333333334</v>
      </c>
      <c r="J30" s="19">
        <v>15</v>
      </c>
      <c r="K30" s="13">
        <f t="shared" si="6"/>
        <v>0.23334450146044491</v>
      </c>
      <c r="L30" s="13">
        <f t="shared" si="7"/>
        <v>14.766655498539555</v>
      </c>
      <c r="M30" s="13">
        <f t="shared" si="9"/>
        <v>12.48538687381537</v>
      </c>
      <c r="N30" s="18">
        <f t="shared" si="10"/>
        <v>2.7847663853597875</v>
      </c>
      <c r="O30" s="18">
        <f t="shared" si="11"/>
        <v>0.9227181345609613</v>
      </c>
      <c r="P30" s="13"/>
      <c r="R30" s="16">
        <f t="shared" si="8"/>
        <v>45627</v>
      </c>
      <c r="S30" s="17"/>
      <c r="T30" s="17">
        <v>200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45658</v>
      </c>
      <c r="B31" s="13"/>
      <c r="C31" s="13">
        <f>+'Completion Factors'!J7</f>
        <v>0.16284083317718689</v>
      </c>
      <c r="D31" s="13">
        <f t="shared" si="1"/>
        <v>0</v>
      </c>
      <c r="E31" s="13">
        <f t="shared" si="2"/>
        <v>0</v>
      </c>
      <c r="F31" s="13">
        <f>ROUND(+I31*J31/100,0)-D31-B31</f>
        <v>12696</v>
      </c>
      <c r="G31" s="13">
        <f t="shared" si="3"/>
        <v>12696</v>
      </c>
      <c r="H31" s="14">
        <f t="shared" si="4"/>
        <v>12696</v>
      </c>
      <c r="I31" s="13">
        <v>84639.573333333319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13.403735196001307</v>
      </c>
      <c r="N31" s="18">
        <f t="shared" si="10"/>
        <v>3.5388138069208259</v>
      </c>
      <c r="O31" s="18">
        <f t="shared" si="11"/>
        <v>0.91945035478969694</v>
      </c>
      <c r="P31" s="13"/>
      <c r="R31" s="16">
        <f t="shared" si="8"/>
        <v>45658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106328.87298082054</v>
      </c>
      <c r="I33" s="13"/>
      <c r="J33" s="22">
        <f>SUM(G20:G31)/SUM(I20:I31)</f>
        <v>0.13403735196001307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114303.53845438207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2025-02-07T12:36:01Z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