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B26BB1DE-96F2-412F-92BF-350279C39847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<sst xmlns="http://schemas.openxmlformats.org/spreadsheetml/2006/main" count="256" uniqueCount="70">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</sst>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0.82786705807501826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E-4600-A580-2C5545867F1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E-4600-A580-2C5545867F1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0.64351320671645373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E-4600-A580-2C5545867F1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8.1027333256432924E-2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8E-4600-A580-2C5545867F1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8E-4600-A580-2C5545867F1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8E-4600-A580-2C5545867F1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5.9493553108393403E-2</c:v>
                </c:pt>
                <c:pt idx="1">
                  <c:v>0.38051370599498219</c:v>
                </c:pt>
                <c:pt idx="2">
                  <c:v>0.57267756702335648</c:v>
                </c:pt>
                <c:pt idx="3">
                  <c:v>0.58554319174141112</c:v>
                </c:pt>
                <c:pt idx="4">
                  <c:v>0.58700000197631574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8E-4600-A580-2C5545867F1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E-4600-A580-2C5545867F1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E-4600-A580-2C5545867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D-4904-A3A9-E6559AD2381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D-4904-A3A9-E6559AD2381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5.9691325614170836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D-4904-A3A9-E6559AD2381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3.491251093613299</c:v>
                </c:pt>
                <c:pt idx="1">
                  <c:v>1.188216831990081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D-4904-A3A9-E6559AD2381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D-4904-A3A9-E6559AD2381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D-4904-A3A9-E6559AD2381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6.3958813369527769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D-4904-A3A9-E6559AD2381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D-4904-A3A9-E6559AD2381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7D-4904-A3A9-E6559AD2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6.0911324061466328E-4</c:v>
                </c:pt>
                <c:pt idx="1">
                  <c:v>6.0911324061466328E-4</c:v>
                </c:pt>
                <c:pt idx="2">
                  <c:v>1.2729997242649E-2</c:v>
                </c:pt>
                <c:pt idx="3">
                  <c:v>1.520566997365033E-2</c:v>
                </c:pt>
                <c:pt idx="4">
                  <c:v>2.8924298624005921E-2</c:v>
                </c:pt>
                <c:pt idx="5">
                  <c:v>5.8413435400655141E-2</c:v>
                </c:pt>
                <c:pt idx="6">
                  <c:v>0.46122977046425878</c:v>
                </c:pt>
                <c:pt idx="7">
                  <c:v>0.46344856466085571</c:v>
                </c:pt>
                <c:pt idx="8">
                  <c:v>0.46677675679199349</c:v>
                </c:pt>
                <c:pt idx="9">
                  <c:v>0.61164856917572741</c:v>
                </c:pt>
                <c:pt idx="10">
                  <c:v>0.61229581894963392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6-4032-9415-8534AB3930D9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2.7775631631561681E-4</c:v>
                </c:pt>
                <c:pt idx="1">
                  <c:v>2.7775631631561681E-4</c:v>
                </c:pt>
                <c:pt idx="2">
                  <c:v>1.3738717398800849E-2</c:v>
                </c:pt>
                <c:pt idx="3">
                  <c:v>1.429773513156863E-2</c:v>
                </c:pt>
                <c:pt idx="4">
                  <c:v>2.6710406609804161E-2</c:v>
                </c:pt>
                <c:pt idx="5">
                  <c:v>6.5658051133134956E-2</c:v>
                </c:pt>
                <c:pt idx="6">
                  <c:v>0.60572065431705469</c:v>
                </c:pt>
                <c:pt idx="7">
                  <c:v>0.60681729652707983</c:v>
                </c:pt>
                <c:pt idx="8">
                  <c:v>0.61146755773543482</c:v>
                </c:pt>
                <c:pt idx="9">
                  <c:v>0.61162070258276646</c:v>
                </c:pt>
                <c:pt idx="10">
                  <c:v>0.61228403009973043</c:v>
                </c:pt>
                <c:pt idx="11">
                  <c:v>0.61310656913638606</c:v>
                </c:pt>
                <c:pt idx="12">
                  <c:v>0.95890859607284451</c:v>
                </c:pt>
                <c:pt idx="13">
                  <c:v>0.97565526447091899</c:v>
                </c:pt>
                <c:pt idx="14">
                  <c:v>0.97570619132604075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6-4032-9415-8534AB3930D9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6.3796164527642209E-6</c:v>
                </c:pt>
                <c:pt idx="1">
                  <c:v>6.3796164527642209E-6</c:v>
                </c:pt>
                <c:pt idx="2">
                  <c:v>2.6777802098832538E-3</c:v>
                </c:pt>
                <c:pt idx="3">
                  <c:v>2.6851362184400081E-3</c:v>
                </c:pt>
                <c:pt idx="4">
                  <c:v>8.1332386906371266E-3</c:v>
                </c:pt>
                <c:pt idx="5">
                  <c:v>1.045595423957023E-2</c:v>
                </c:pt>
                <c:pt idx="6">
                  <c:v>0.47700858341167951</c:v>
                </c:pt>
                <c:pt idx="7">
                  <c:v>0.47700858341167951</c:v>
                </c:pt>
                <c:pt idx="8">
                  <c:v>0.47700858341167951</c:v>
                </c:pt>
                <c:pt idx="9">
                  <c:v>0.47700858341167951</c:v>
                </c:pt>
                <c:pt idx="10">
                  <c:v>0.47700858341167951</c:v>
                </c:pt>
                <c:pt idx="11">
                  <c:v>0.47779079264881008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6-4032-9415-8534AB3930D9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2.3489656795751519E-6</c:v>
                </c:pt>
                <c:pt idx="1">
                  <c:v>2.3489656795751519E-6</c:v>
                </c:pt>
                <c:pt idx="2">
                  <c:v>9.859548543448744E-4</c:v>
                </c:pt>
                <c:pt idx="3">
                  <c:v>9.859548543448744E-4</c:v>
                </c:pt>
                <c:pt idx="4">
                  <c:v>2.704644315724666E-3</c:v>
                </c:pt>
                <c:pt idx="5">
                  <c:v>3.2430019186763981E-3</c:v>
                </c:pt>
                <c:pt idx="6">
                  <c:v>0.24382761011824139</c:v>
                </c:pt>
                <c:pt idx="7">
                  <c:v>0.24382761011824139</c:v>
                </c:pt>
                <c:pt idx="8">
                  <c:v>0.24382761011824139</c:v>
                </c:pt>
                <c:pt idx="9">
                  <c:v>0.24382761011824139</c:v>
                </c:pt>
                <c:pt idx="10">
                  <c:v>0.24382761011824139</c:v>
                </c:pt>
                <c:pt idx="11">
                  <c:v>0.24382761011824139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96-4032-9415-8534AB3930D9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6.879212382341328E-7</c:v>
                </c:pt>
                <c:pt idx="1">
                  <c:v>6.879212382341328E-7</c:v>
                </c:pt>
                <c:pt idx="2">
                  <c:v>5.2847263501578193E-5</c:v>
                </c:pt>
                <c:pt idx="3">
                  <c:v>2.5893481910024851E-4</c:v>
                </c:pt>
                <c:pt idx="4">
                  <c:v>2.160178994941679E-3</c:v>
                </c:pt>
                <c:pt idx="5">
                  <c:v>9.260933730916748E-3</c:v>
                </c:pt>
                <c:pt idx="6">
                  <c:v>0.14778406038535091</c:v>
                </c:pt>
                <c:pt idx="7">
                  <c:v>0.15924618465051191</c:v>
                </c:pt>
                <c:pt idx="8">
                  <c:v>0.16115104331858021</c:v>
                </c:pt>
                <c:pt idx="9">
                  <c:v>0.37112964496143608</c:v>
                </c:pt>
                <c:pt idx="10">
                  <c:v>0.37208457383036903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6-4032-9415-8534AB3930D9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8.4042407241997122E-7</c:v>
                </c:pt>
                <c:pt idx="1">
                  <c:v>8.4042407241997122E-7</c:v>
                </c:pt>
                <c:pt idx="2">
                  <c:v>1.027513822122934E-4</c:v>
                </c:pt>
                <c:pt idx="3">
                  <c:v>2.593108934128892E-4</c:v>
                </c:pt>
                <c:pt idx="4">
                  <c:v>2.5848942889081039E-3</c:v>
                </c:pt>
                <c:pt idx="5">
                  <c:v>1.5197640223860911E-2</c:v>
                </c:pt>
                <c:pt idx="6">
                  <c:v>0.36285239152211562</c:v>
                </c:pt>
                <c:pt idx="7">
                  <c:v>0.36399668760438658</c:v>
                </c:pt>
                <c:pt idx="8">
                  <c:v>0.36980205742263839</c:v>
                </c:pt>
                <c:pt idx="9">
                  <c:v>0.37094488310466373</c:v>
                </c:pt>
                <c:pt idx="10">
                  <c:v>0.37205841215364538</c:v>
                </c:pt>
                <c:pt idx="11">
                  <c:v>0.37239880116877128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6-4032-9415-8534AB3930D9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2.329271781781131E-7</c:v>
                </c:pt>
                <c:pt idx="1">
                  <c:v>2.329271781781131E-7</c:v>
                </c:pt>
                <c:pt idx="2">
                  <c:v>5.9773560712087219E-5</c:v>
                </c:pt>
                <c:pt idx="3">
                  <c:v>1.195471214241744E-4</c:v>
                </c:pt>
                <c:pt idx="4">
                  <c:v>1.344937080492932E-3</c:v>
                </c:pt>
                <c:pt idx="5">
                  <c:v>4.8487715363722409E-3</c:v>
                </c:pt>
                <c:pt idx="6">
                  <c:v>0.23383257277780961</c:v>
                </c:pt>
                <c:pt idx="7">
                  <c:v>0.23383257277780961</c:v>
                </c:pt>
                <c:pt idx="8">
                  <c:v>0.23383257277780961</c:v>
                </c:pt>
                <c:pt idx="9">
                  <c:v>0.23383257277780961</c:v>
                </c:pt>
                <c:pt idx="10">
                  <c:v>0.23383257277780961</c:v>
                </c:pt>
                <c:pt idx="11">
                  <c:v>0.23414535972532571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96-4032-9415-8534AB3930D9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9.6891958057973659E-8</c:v>
                </c:pt>
                <c:pt idx="1">
                  <c:v>9.6891958057973659E-8</c:v>
                </c:pt>
                <c:pt idx="2">
                  <c:v>2.4864326193238969E-5</c:v>
                </c:pt>
                <c:pt idx="3">
                  <c:v>2.4864326193238969E-5</c:v>
                </c:pt>
                <c:pt idx="4">
                  <c:v>5.8996264876685185E-4</c:v>
                </c:pt>
                <c:pt idx="5">
                  <c:v>1.2487542732231699E-3</c:v>
                </c:pt>
                <c:pt idx="6">
                  <c:v>0.13323659673311439</c:v>
                </c:pt>
                <c:pt idx="7">
                  <c:v>0.13323659673311439</c:v>
                </c:pt>
                <c:pt idx="8">
                  <c:v>0.13323659673311439</c:v>
                </c:pt>
                <c:pt idx="9">
                  <c:v>0.13323659673311439</c:v>
                </c:pt>
                <c:pt idx="10">
                  <c:v>0.13323659673311439</c:v>
                </c:pt>
                <c:pt idx="11">
                  <c:v>0.13323659673311439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6-4032-9415-8534AB3930D9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6.9933509657709253E-2</c:v>
                </c:pt>
                <c:pt idx="1">
                  <c:v>0.37503671706474262</c:v>
                </c:pt>
                <c:pt idx="2">
                  <c:v>0.45033780721338529</c:v>
                </c:pt>
                <c:pt idx="3">
                  <c:v>0.52477123960857508</c:v>
                </c:pt>
                <c:pt idx="4">
                  <c:v>0.54608306559190933</c:v>
                </c:pt>
                <c:pt idx="5">
                  <c:v>0.75813982734299479</c:v>
                </c:pt>
                <c:pt idx="6">
                  <c:v>0.78679408323910227</c:v>
                </c:pt>
                <c:pt idx="7">
                  <c:v>0.99788859370127037</c:v>
                </c:pt>
                <c:pt idx="8">
                  <c:v>0.99967846590227882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96-4032-9415-8534AB39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7.895953513103696</c:v>
                </c:pt>
                <c:pt idx="6">
                  <c:v>1.0048106049060179</c:v>
                </c:pt>
                <c:pt idx="7">
                  <c:v>1.007181362474546</c:v>
                </c:pt>
                <c:pt idx="8">
                  <c:v>1.310366380235793</c:v>
                </c:pt>
                <c:pt idx="9">
                  <c:v>1.001058205326596</c:v>
                </c:pt>
                <c:pt idx="10">
                  <c:v>1.00132411517711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E-40FB-8882-F6C6C1405330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49.463204225352108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9.2253827803818567</c:v>
                </c:pt>
                <c:pt idx="6">
                  <c:v>1.0018104751789609</c:v>
                </c:pt>
                <c:pt idx="7">
                  <c:v>1.007663362984162</c:v>
                </c:pt>
                <c:pt idx="8">
                  <c:v>1.0002504545750539</c:v>
                </c:pt>
                <c:pt idx="9">
                  <c:v>1.0010845406543021</c:v>
                </c:pt>
                <c:pt idx="10">
                  <c:v>1.00134339456236</c:v>
                </c:pt>
                <c:pt idx="11">
                  <c:v>1.564016183065124</c:v>
                </c:pt>
                <c:pt idx="12">
                  <c:v>1.0174643010466899</c:v>
                </c:pt>
                <c:pt idx="13">
                  <c:v>1.000052197591687</c:v>
                </c:pt>
                <c:pt idx="14">
                  <c:v>1.0248986927519059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E-40FB-8882-F6C6C1405330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45.620760428202303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1.0016398221422691</c:v>
                </c:pt>
                <c:pt idx="11">
                  <c:v>1.961159405916389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E-40FB-8882-F6C6C1405330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75.185774240231552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3.9290254914548548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E-40FB-8882-F6C6C1405330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8.3425589592311695</c:v>
                </c:pt>
                <c:pt idx="4">
                  <c:v>4.28711405517892</c:v>
                </c:pt>
                <c:pt idx="5">
                  <c:v>15.957792667491811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2.3029925051601952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E-40FB-8882-F6C6C1405330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9.9683212490124404</c:v>
                </c:pt>
                <c:pt idx="4">
                  <c:v>5.8794049292749264</c:v>
                </c:pt>
                <c:pt idx="5">
                  <c:v>23.875574508759769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2.5681655651095512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7E-40FB-8882-F6C6C1405330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48.225116614332947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4.1363311302191024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7E-40FB-8882-F6C6C1405330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106.6956082474227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7.2726622604382039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7E-40FB-8882-F6C6C1405330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296.31440140845069</c:v>
                </c:pt>
                <c:pt idx="2">
                  <c:v>1.014478759136332</c:v>
                </c:pt>
                <c:pt idx="3">
                  <c:v>2.546771522179224</c:v>
                </c:pt>
                <c:pt idx="4">
                  <c:v>1.647592456980149</c:v>
                </c:pt>
                <c:pt idx="5">
                  <c:v>43.343972482938568</c:v>
                </c:pt>
                <c:pt idx="6">
                  <c:v>1.00060349172632</c:v>
                </c:pt>
                <c:pt idx="7">
                  <c:v>1.002554454328054</c:v>
                </c:pt>
                <c:pt idx="8">
                  <c:v>1.0000834848583511</c:v>
                </c:pt>
                <c:pt idx="9">
                  <c:v>1.0003615135514341</c:v>
                </c:pt>
                <c:pt idx="10">
                  <c:v>1.000994405568209</c:v>
                </c:pt>
                <c:pt idx="11">
                  <c:v>2.4847336934787889</c:v>
                </c:pt>
                <c:pt idx="12">
                  <c:v>1.0174661663516109</c:v>
                </c:pt>
                <c:pt idx="13">
                  <c:v>1.000017399197229</c:v>
                </c:pt>
                <c:pt idx="14">
                  <c:v>1.0332457857640871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7E-40FB-8882-F6C6C140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2.3489656795751519E-6</v>
      </c>
      <c r="F7" s="5">
        <v>6.3796164527642209E-6</v>
      </c>
      <c r="G7" s="5">
        <v>2.7775631631561681E-4</v>
      </c>
      <c r="H7" s="4">
        <f t="shared" ref="H7:H29" si="3">+I7/I8</f>
        <v>0.18647110129656086</v>
      </c>
      <c r="I7" s="5">
        <v>6.9933509657709253E-2</v>
      </c>
      <c r="J7" s="5">
        <f t="shared" ref="J7:J30" si="4">I7</f>
        <v>6.9933509657709253E-2</v>
      </c>
      <c r="K7" s="1"/>
      <c r="L7" s="3">
        <v>0</v>
      </c>
      <c r="M7" s="4">
        <f t="shared" ref="M7:M29" si="5">+P7/P8</f>
        <v>0.28643027189575232</v>
      </c>
      <c r="N7" s="4">
        <f t="shared" ref="N7:N29" si="6">+Q7/Q8</f>
        <v>0.16752852943218907</v>
      </c>
      <c r="O7" s="4">
        <f t="shared" ref="O7:O29" si="7">+R7/R8</f>
        <v>0.1367571450324595</v>
      </c>
      <c r="P7" s="5">
        <v>8.1027333256432924E-2</v>
      </c>
      <c r="Q7" s="5">
        <v>0.1078068211913998</v>
      </c>
      <c r="R7" s="5">
        <v>4.6991322693628643E-2</v>
      </c>
      <c r="S7" s="4">
        <f t="shared" ref="S7:S29" si="8">+T7/T8</f>
        <v>0.1367571450324595</v>
      </c>
      <c r="T7" s="5">
        <v>4.6991322693628643E-2</v>
      </c>
      <c r="U7" s="5">
        <f t="shared" ref="U7:U30" si="9">T7</f>
        <v>4.6991322693628643E-2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2.3824272168485247E-3</v>
      </c>
      <c r="C8" s="4">
        <f t="shared" si="1"/>
        <v>2.3824272168485256E-3</v>
      </c>
      <c r="D8" s="4">
        <f t="shared" si="2"/>
        <v>2.0217048524475808E-2</v>
      </c>
      <c r="E8" s="5">
        <v>2.3489656795751519E-6</v>
      </c>
      <c r="F8" s="5">
        <v>6.3796164527642209E-6</v>
      </c>
      <c r="G8" s="5">
        <v>2.7775631631561681E-4</v>
      </c>
      <c r="H8" s="4">
        <f t="shared" si="3"/>
        <v>0.83278976594349663</v>
      </c>
      <c r="I8" s="5">
        <v>0.37503671706474262</v>
      </c>
      <c r="J8" s="5">
        <f t="shared" si="4"/>
        <v>0.37503671706474262</v>
      </c>
      <c r="K8" s="1"/>
      <c r="L8" s="3">
        <f t="shared" ref="L8:L29" si="11">1+L7</f>
        <v>1</v>
      </c>
      <c r="M8" s="4">
        <f t="shared" si="5"/>
        <v>0.84159723467740644</v>
      </c>
      <c r="N8" s="4">
        <f t="shared" si="6"/>
        <v>0.90733863546733284</v>
      </c>
      <c r="O8" s="4">
        <f t="shared" si="7"/>
        <v>0.78228543125588867</v>
      </c>
      <c r="P8" s="5">
        <v>0.28288676584409073</v>
      </c>
      <c r="Q8" s="5">
        <v>0.64351320671645373</v>
      </c>
      <c r="R8" s="5">
        <v>0.34361146309741392</v>
      </c>
      <c r="S8" s="4">
        <f t="shared" si="8"/>
        <v>0.78228543125588867</v>
      </c>
      <c r="T8" s="5">
        <v>0.34361146309741392</v>
      </c>
      <c r="U8" s="5">
        <f t="shared" si="9"/>
        <v>0.34361146309741392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1</v>
      </c>
      <c r="C9" s="4">
        <f t="shared" si="1"/>
        <v>0.99726047099352455</v>
      </c>
      <c r="D9" s="4">
        <f t="shared" si="2"/>
        <v>0.96090165836591146</v>
      </c>
      <c r="E9" s="5">
        <v>9.859548543448744E-4</v>
      </c>
      <c r="F9" s="5">
        <v>2.6777802098832538E-3</v>
      </c>
      <c r="G9" s="5">
        <v>1.3738717398800849E-2</v>
      </c>
      <c r="H9" s="4">
        <f t="shared" si="3"/>
        <v>0.8581602291110515</v>
      </c>
      <c r="I9" s="5">
        <v>0.45033780721338529</v>
      </c>
      <c r="J9" s="5">
        <f t="shared" si="4"/>
        <v>0.45033780721338529</v>
      </c>
      <c r="K9" s="1"/>
      <c r="L9" s="3">
        <f t="shared" si="11"/>
        <v>2</v>
      </c>
      <c r="M9" s="4">
        <f t="shared" si="5"/>
        <v>0.97655145103807173</v>
      </c>
      <c r="N9" s="4">
        <f t="shared" si="6"/>
        <v>0.97681760026700803</v>
      </c>
      <c r="O9" s="4">
        <f t="shared" si="7"/>
        <v>0.62996518962783954</v>
      </c>
      <c r="P9" s="5">
        <v>0.33613081672318512</v>
      </c>
      <c r="Q9" s="5">
        <v>0.70923157194227326</v>
      </c>
      <c r="R9" s="5">
        <v>0.43924052445381312</v>
      </c>
      <c r="S9" s="4">
        <f t="shared" si="8"/>
        <v>0.62996518962783954</v>
      </c>
      <c r="T9" s="5">
        <v>0.43924052445381312</v>
      </c>
      <c r="U9" s="5">
        <f t="shared" si="9"/>
        <v>0.43924052445381312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0.36454141071806834</v>
      </c>
      <c r="C10" s="4">
        <f t="shared" si="1"/>
        <v>0.33014354066985646</v>
      </c>
      <c r="D10" s="4">
        <f t="shared" si="2"/>
        <v>0.53528706396856529</v>
      </c>
      <c r="E10" s="5">
        <v>9.859548543448744E-4</v>
      </c>
      <c r="F10" s="5">
        <v>2.6851362184400081E-3</v>
      </c>
      <c r="G10" s="5">
        <v>1.429773513156863E-2</v>
      </c>
      <c r="H10" s="4">
        <f t="shared" si="3"/>
        <v>0.96097328899911227</v>
      </c>
      <c r="I10" s="5">
        <v>0.52477123960857508</v>
      </c>
      <c r="J10" s="5">
        <f t="shared" si="4"/>
        <v>0.52477123960857508</v>
      </c>
      <c r="K10" s="1"/>
      <c r="L10" s="3">
        <f t="shared" si="11"/>
        <v>3</v>
      </c>
      <c r="M10" s="4">
        <f t="shared" si="5"/>
        <v>0.99080215471435384</v>
      </c>
      <c r="N10" s="4">
        <f t="shared" si="6"/>
        <v>0.99580369809554292</v>
      </c>
      <c r="O10" s="4">
        <f t="shared" si="7"/>
        <v>0.86710132491182978</v>
      </c>
      <c r="P10" s="5">
        <v>0.34420185067144071</v>
      </c>
      <c r="Q10" s="5">
        <v>0.7260634654293785</v>
      </c>
      <c r="R10" s="5">
        <v>0.69724570767680105</v>
      </c>
      <c r="S10" s="4">
        <f t="shared" si="8"/>
        <v>0.86710132491182978</v>
      </c>
      <c r="T10" s="5">
        <v>0.69724570767680105</v>
      </c>
      <c r="U10" s="5">
        <f t="shared" si="9"/>
        <v>0.69724570767680105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0.83399405351833467</v>
      </c>
      <c r="C11" s="4">
        <f t="shared" si="1"/>
        <v>0.77785714285714269</v>
      </c>
      <c r="D11" s="4">
        <f t="shared" si="2"/>
        <v>0.40681083505880211</v>
      </c>
      <c r="E11" s="5">
        <v>2.704644315724666E-3</v>
      </c>
      <c r="F11" s="5">
        <v>8.1332386906371266E-3</v>
      </c>
      <c r="G11" s="5">
        <v>2.6710406609804161E-2</v>
      </c>
      <c r="H11" s="4">
        <f t="shared" si="3"/>
        <v>0.72029333626454173</v>
      </c>
      <c r="I11" s="5">
        <v>0.54608306559190933</v>
      </c>
      <c r="J11" s="5">
        <f t="shared" si="4"/>
        <v>0.54608306559190933</v>
      </c>
      <c r="K11" s="1"/>
      <c r="L11" s="3">
        <f t="shared" si="11"/>
        <v>4</v>
      </c>
      <c r="M11" s="4">
        <f t="shared" si="5"/>
        <v>0.57415982897561801</v>
      </c>
      <c r="N11" s="4">
        <f t="shared" si="6"/>
        <v>0.81258027923688692</v>
      </c>
      <c r="O11" s="4">
        <f t="shared" si="7"/>
        <v>0.9567663430523432</v>
      </c>
      <c r="P11" s="5">
        <v>0.3473971559646773</v>
      </c>
      <c r="Q11" s="5">
        <v>0.72912308602384401</v>
      </c>
      <c r="R11" s="5">
        <v>0.8041109933117675</v>
      </c>
      <c r="S11" s="4">
        <f t="shared" si="8"/>
        <v>0.9567663430523432</v>
      </c>
      <c r="T11" s="5">
        <v>0.8041109933117675</v>
      </c>
      <c r="U11" s="5">
        <f t="shared" si="9"/>
        <v>0.8041109933117675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1.330038840598791E-2</v>
      </c>
      <c r="C12" s="4">
        <f t="shared" si="1"/>
        <v>2.1919845057685846E-2</v>
      </c>
      <c r="D12" s="4">
        <f t="shared" si="2"/>
        <v>0.10839658622366757</v>
      </c>
      <c r="E12" s="5">
        <v>3.2430019186763981E-3</v>
      </c>
      <c r="F12" s="5">
        <v>1.045595423957023E-2</v>
      </c>
      <c r="G12" s="5">
        <v>6.5658051133134956E-2</v>
      </c>
      <c r="H12" s="4">
        <f t="shared" si="3"/>
        <v>0.96358099723101298</v>
      </c>
      <c r="I12" s="5">
        <v>0.75813982734299479</v>
      </c>
      <c r="J12" s="5">
        <f t="shared" si="4"/>
        <v>0.75813982734299479</v>
      </c>
      <c r="K12" s="1"/>
      <c r="L12" s="3">
        <f t="shared" si="11"/>
        <v>5</v>
      </c>
      <c r="M12" s="4">
        <f t="shared" si="5"/>
        <v>1</v>
      </c>
      <c r="N12" s="4">
        <f t="shared" si="6"/>
        <v>0.9971648491324494</v>
      </c>
      <c r="O12" s="4">
        <f t="shared" si="7"/>
        <v>0.88153713933491362</v>
      </c>
      <c r="P12" s="5">
        <v>0.60505305044500024</v>
      </c>
      <c r="Q12" s="5">
        <v>0.89729360243467948</v>
      </c>
      <c r="R12" s="5">
        <v>0.84044657209244644</v>
      </c>
      <c r="S12" s="4">
        <f t="shared" si="8"/>
        <v>0.88153713933491362</v>
      </c>
      <c r="T12" s="5">
        <v>0.84044657209244644</v>
      </c>
      <c r="U12" s="5">
        <f t="shared" si="9"/>
        <v>0.84044657209244644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1</v>
      </c>
      <c r="C13" s="4">
        <f t="shared" si="1"/>
        <v>1</v>
      </c>
      <c r="D13" s="4">
        <f t="shared" si="2"/>
        <v>0.99819279671772476</v>
      </c>
      <c r="E13" s="5">
        <v>0.24382761011824139</v>
      </c>
      <c r="F13" s="5">
        <v>0.47700858341167951</v>
      </c>
      <c r="G13" s="5">
        <v>0.60572065431705469</v>
      </c>
      <c r="H13" s="4">
        <f t="shared" si="3"/>
        <v>0.78845884020059087</v>
      </c>
      <c r="I13" s="5">
        <v>0.78679408323910227</v>
      </c>
      <c r="J13" s="5">
        <f t="shared" si="4"/>
        <v>0.78679408323910227</v>
      </c>
      <c r="K13" s="1"/>
      <c r="L13" s="3">
        <f t="shared" si="11"/>
        <v>6</v>
      </c>
      <c r="M13" s="4">
        <f t="shared" si="5"/>
        <v>0.60670048817842448</v>
      </c>
      <c r="N13" s="4">
        <f t="shared" si="6"/>
        <v>0.90105690225255353</v>
      </c>
      <c r="O13" s="4">
        <f t="shared" si="7"/>
        <v>0.95555922757296041</v>
      </c>
      <c r="P13" s="5">
        <v>0.60505305044500024</v>
      </c>
      <c r="Q13" s="5">
        <v>0.89984479819494279</v>
      </c>
      <c r="R13" s="5">
        <v>0.95338759377345295</v>
      </c>
      <c r="S13" s="4">
        <f t="shared" si="8"/>
        <v>0.95555922757296041</v>
      </c>
      <c r="T13" s="5">
        <v>0.95338759377345295</v>
      </c>
      <c r="U13" s="5">
        <f t="shared" si="9"/>
        <v>0.95338759377345295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1</v>
      </c>
      <c r="C14" s="4">
        <f t="shared" si="1"/>
        <v>1</v>
      </c>
      <c r="D14" s="4">
        <f t="shared" si="2"/>
        <v>0.9923949175233806</v>
      </c>
      <c r="E14" s="5">
        <v>0.24382761011824139</v>
      </c>
      <c r="F14" s="5">
        <v>0.47700858341167951</v>
      </c>
      <c r="G14" s="5">
        <v>0.60681729652707983</v>
      </c>
      <c r="H14" s="4">
        <f t="shared" si="3"/>
        <v>0.99820955210894435</v>
      </c>
      <c r="I14" s="5">
        <v>0.99788859370127037</v>
      </c>
      <c r="J14" s="5">
        <f t="shared" si="4"/>
        <v>0.99788859370127037</v>
      </c>
      <c r="K14" s="1"/>
      <c r="L14" s="3">
        <f t="shared" si="11"/>
        <v>7</v>
      </c>
      <c r="M14" s="4">
        <f t="shared" si="5"/>
        <v>0.99728459467970676</v>
      </c>
      <c r="N14" s="4">
        <f t="shared" si="6"/>
        <v>0.99865479743334673</v>
      </c>
      <c r="O14" s="4">
        <f t="shared" si="7"/>
        <v>0.99869008836555251</v>
      </c>
      <c r="P14" s="5">
        <v>0.99728459467970676</v>
      </c>
      <c r="Q14" s="5">
        <v>0.99865479743334673</v>
      </c>
      <c r="R14" s="5">
        <v>0.99772736871054735</v>
      </c>
      <c r="S14" s="4">
        <f t="shared" si="8"/>
        <v>0.99869008836555251</v>
      </c>
      <c r="T14" s="5">
        <v>0.99772736871054735</v>
      </c>
      <c r="U14" s="5">
        <f t="shared" si="9"/>
        <v>0.99772736871054735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0.99974960813673419</v>
      </c>
      <c r="E15" s="5">
        <v>0.24382761011824139</v>
      </c>
      <c r="F15" s="5">
        <v>0.47700858341167951</v>
      </c>
      <c r="G15" s="5">
        <v>0.61146755773543482</v>
      </c>
      <c r="H15" s="4">
        <f t="shared" si="3"/>
        <v>0.99967846590227882</v>
      </c>
      <c r="I15" s="5">
        <v>0.99967846590227882</v>
      </c>
      <c r="J15" s="5">
        <f t="shared" si="4"/>
        <v>0.99967846590227882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0.999036017613251</v>
      </c>
      <c r="P15" s="5">
        <v>1</v>
      </c>
      <c r="Q15" s="5">
        <v>1</v>
      </c>
      <c r="R15" s="5">
        <v>0.999036017613251</v>
      </c>
      <c r="S15" s="4">
        <f t="shared" si="8"/>
        <v>0.999036017613251</v>
      </c>
      <c r="T15" s="5">
        <v>0.999036017613251</v>
      </c>
      <c r="U15" s="5">
        <f t="shared" si="9"/>
        <v>0.999036017613251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0.99891663429984301</v>
      </c>
      <c r="E16" s="5">
        <v>0.24382761011824139</v>
      </c>
      <c r="F16" s="5">
        <v>0.47700858341167951</v>
      </c>
      <c r="G16" s="5">
        <v>0.61162070258276646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0.99836286247209971</v>
      </c>
      <c r="D17" s="4">
        <f t="shared" si="2"/>
        <v>0.99865840772540693</v>
      </c>
      <c r="E17" s="5">
        <v>0.24382761011824139</v>
      </c>
      <c r="F17" s="5">
        <v>0.47700858341167951</v>
      </c>
      <c r="G17" s="5">
        <v>0.61228403009973043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0.25451603767266873</v>
      </c>
      <c r="C18" s="4">
        <f t="shared" si="1"/>
        <v>0.50990245718079763</v>
      </c>
      <c r="D18" s="4">
        <f t="shared" si="2"/>
        <v>0.63937957345186924</v>
      </c>
      <c r="E18" s="5">
        <v>0.24382761011824139</v>
      </c>
      <c r="F18" s="5">
        <v>0.47779079264881008</v>
      </c>
      <c r="G18" s="5">
        <v>0.61310656913638606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0.9951960307684623</v>
      </c>
      <c r="C19" s="4">
        <f t="shared" si="1"/>
        <v>0.97077290212843625</v>
      </c>
      <c r="D19" s="4">
        <f t="shared" si="2"/>
        <v>0.98283546555026702</v>
      </c>
      <c r="E19" s="5">
        <v>0.9580048956750864</v>
      </c>
      <c r="F19" s="5">
        <v>0.93702390706346084</v>
      </c>
      <c r="G19" s="5">
        <v>0.95890859607284451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0.99994780513275972</v>
      </c>
      <c r="E20" s="5">
        <v>0.96262933739329937</v>
      </c>
      <c r="F20" s="5">
        <v>0.96523492261580424</v>
      </c>
      <c r="G20" s="5">
        <v>0.97565526447091899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0.96262933739329937</v>
      </c>
      <c r="C21" s="4">
        <f t="shared" si="1"/>
        <v>0.96523492261580424</v>
      </c>
      <c r="D21" s="4">
        <f t="shared" si="2"/>
        <v>0.97570619132604075</v>
      </c>
      <c r="E21" s="5">
        <v>0.96262933739329937</v>
      </c>
      <c r="F21" s="5">
        <v>0.96523492261580424</v>
      </c>
      <c r="G21" s="5">
        <v>0.97570619132604075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20.5078031212485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19.817986781314609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47.87096774193548</v>
      </c>
      <c r="F50" s="4">
        <v>1</v>
      </c>
      <c r="G50" s="4">
        <v>25.734366576819411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0.99999999999999989</v>
      </c>
      <c r="E53" s="4">
        <v>4.7967914438502666</v>
      </c>
      <c r="F53" s="4">
        <v>0.99999999999999989</v>
      </c>
      <c r="G53" s="4">
        <v>0.99999999999999989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212.39121649484531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34166</v>
      </c>
      <c r="L70" s="11">
        <v>34166</v>
      </c>
      <c r="M70" s="11">
        <v>34166</v>
      </c>
      <c r="N70" s="11">
        <v>34166</v>
      </c>
      <c r="O70" s="11">
        <v>34166</v>
      </c>
      <c r="P70" s="11">
        <v>34166</v>
      </c>
      <c r="Q70" s="11">
        <v>34166</v>
      </c>
      <c r="R70" s="11">
        <v>34166</v>
      </c>
      <c r="S70" s="11">
        <v>34166</v>
      </c>
      <c r="T70" s="11">
        <v>34166</v>
      </c>
      <c r="U70" s="11">
        <v>34166</v>
      </c>
      <c r="V70" s="11">
        <v>34166</v>
      </c>
      <c r="W70" s="11">
        <v>34166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58380.419999999991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</v>
      </c>
      <c r="G80" s="11">
        <v>1484</v>
      </c>
      <c r="H80" s="11">
        <v>38189.800000000003</v>
      </c>
      <c r="I80" s="11">
        <v>38189.800000000003</v>
      </c>
      <c r="J80" s="11">
        <v>38189.800000000003</v>
      </c>
      <c r="K80" s="11">
        <v>38189.800000000003</v>
      </c>
      <c r="L80" s="11">
        <v>38189.800000000003</v>
      </c>
      <c r="M80" s="11">
        <v>38189.800000000003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350</v>
      </c>
      <c r="D83" s="11">
        <v>374</v>
      </c>
      <c r="E83" s="11">
        <v>374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206019.48</v>
      </c>
      <c r="I84" s="11">
        <v>206019.48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2.3393940915978129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6.1086414831057523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34166</v>
      </c>
      <c r="L129" s="11">
        <v>34166</v>
      </c>
      <c r="M129" s="11">
        <v>34166</v>
      </c>
      <c r="N129" s="11">
        <v>34166</v>
      </c>
      <c r="O129" s="11">
        <v>34166</v>
      </c>
      <c r="P129" s="11">
        <v>34166</v>
      </c>
      <c r="Q129" s="11">
        <v>34166</v>
      </c>
      <c r="R129" s="11">
        <v>34166</v>
      </c>
      <c r="S129" s="11">
        <v>34166</v>
      </c>
      <c r="T129" s="11">
        <v>34166</v>
      </c>
      <c r="U129" s="11">
        <v>34166</v>
      </c>
      <c r="V129" s="11">
        <v>34166</v>
      </c>
      <c r="W129" s="11">
        <v>34166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58380.419999999991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</v>
      </c>
      <c r="G139" s="11">
        <v>1484</v>
      </c>
      <c r="H139" s="11">
        <v>38189.800000000003</v>
      </c>
      <c r="I139" s="11">
        <v>38189.800000000003</v>
      </c>
      <c r="J139" s="11">
        <v>38189.800000000003</v>
      </c>
      <c r="K139" s="11">
        <v>38189.800000000003</v>
      </c>
      <c r="L139" s="11">
        <v>38189.800000000003</v>
      </c>
      <c r="M139" s="11">
        <v>38189.800000000003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350</v>
      </c>
      <c r="D142" s="11">
        <v>374</v>
      </c>
      <c r="E142" s="11">
        <v>374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206019.48</v>
      </c>
      <c r="I143" s="11">
        <v>206019.48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8.1027333256432924E-2</v>
      </c>
      <c r="F2" s="51">
        <v>2.5996986834458329E-2</v>
      </c>
      <c r="G2" s="51">
        <v>3.7750602851456358E-2</v>
      </c>
      <c r="H2" s="51">
        <v>5.9493553108393403E-2</v>
      </c>
      <c r="I2" s="51">
        <v>5.9113069317444908E-2</v>
      </c>
      <c r="J2" s="51">
        <v>4.6991322693628643E-2</v>
      </c>
      <c r="M2" s="34">
        <v>1</v>
      </c>
      <c r="N2" s="11">
        <v>9.1828693992844688</v>
      </c>
      <c r="O2" s="11">
        <v>7.3122322037554133</v>
      </c>
      <c r="P2" s="11">
        <v>5.9691325614170836</v>
      </c>
      <c r="Q2" s="11">
        <v>3.491251093613299</v>
      </c>
      <c r="R2" s="11">
        <v>15.71053398054103</v>
      </c>
      <c r="S2" s="11">
        <v>8.8081198785786015</v>
      </c>
      <c r="T2" s="11">
        <v>6.3958813369527769</v>
      </c>
      <c r="U2" s="11">
        <v>3.5543207415528761</v>
      </c>
      <c r="V2" s="11">
        <v>7.3122322037554133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0.64351320671645373</v>
      </c>
      <c r="E3" s="51">
        <v>0.28288676584409073</v>
      </c>
      <c r="F3" s="51">
        <v>0.40842654505443532</v>
      </c>
      <c r="G3" s="51">
        <v>0.33251183540423879</v>
      </c>
      <c r="H3" s="51">
        <v>0.38051370599498219</v>
      </c>
      <c r="I3" s="51">
        <v>0.21010680837184739</v>
      </c>
      <c r="J3" s="51">
        <v>0.34361146309741392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1.278305794848551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0.57267756702335648</v>
      </c>
      <c r="I4" s="51">
        <v>0.392812469250159</v>
      </c>
      <c r="J4" s="51">
        <v>0.43924052445381312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1.5873892977971751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0.58554319174141112</v>
      </c>
      <c r="I5" s="51">
        <v>0.40052891049582579</v>
      </c>
      <c r="J5" s="51">
        <v>0.69724570767680105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1.153267756916049</v>
      </c>
    </row>
    <row r="6" spans="1:27" x14ac:dyDescent="0.35">
      <c r="A6">
        <f t="shared" si="0"/>
        <v>5</v>
      </c>
      <c r="B6" s="51">
        <v>0.82786705807501826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0.58700000197631574</v>
      </c>
      <c r="I6" s="51">
        <v>0.40252191331582338</v>
      </c>
      <c r="J6" s="51">
        <v>0.8041109933117675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1.0451872677813161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0.84044657209244644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1.1343821551913991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0.95338759377345295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1.0465076063782199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0.99772736871054735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1.0013116297535221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0.999036017613251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1.0009649125454481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6.0911324061466328E-4</v>
      </c>
      <c r="C56" s="51">
        <v>2.7775631631561681E-4</v>
      </c>
      <c r="D56" s="51">
        <v>6.3796164527642209E-6</v>
      </c>
      <c r="E56" s="51">
        <v>2.3489656795751519E-6</v>
      </c>
      <c r="F56" s="51">
        <v>6.879212382341328E-7</v>
      </c>
      <c r="G56" s="51">
        <v>8.4042407241997122E-7</v>
      </c>
      <c r="H56" s="51">
        <v>2.329271781781131E-7</v>
      </c>
      <c r="I56" s="51">
        <v>9.6891958057973659E-8</v>
      </c>
      <c r="J56" s="51">
        <v>6.9933509657709253E-2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6.0911324061466328E-4</v>
      </c>
      <c r="C57" s="51">
        <v>2.7775631631561681E-4</v>
      </c>
      <c r="D57" s="51">
        <v>6.3796164527642209E-6</v>
      </c>
      <c r="E57" s="51">
        <v>2.3489656795751519E-6</v>
      </c>
      <c r="F57" s="51">
        <v>6.879212382341328E-7</v>
      </c>
      <c r="G57" s="51">
        <v>8.4042407241997122E-7</v>
      </c>
      <c r="H57" s="51">
        <v>2.329271781781131E-7</v>
      </c>
      <c r="I57" s="51">
        <v>9.6891958057973659E-8</v>
      </c>
      <c r="J57" s="51">
        <v>0.37503671706474262</v>
      </c>
      <c r="M57">
        <f t="shared" ref="M57:M78" si="3">+M56+1</f>
        <v>2</v>
      </c>
      <c r="N57" s="11">
        <v>20.899229230024631</v>
      </c>
      <c r="O57" s="11">
        <v>49.463204225352108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296.31440140845069</v>
      </c>
    </row>
    <row r="58" spans="1:22" x14ac:dyDescent="0.35">
      <c r="A58">
        <f t="shared" si="2"/>
        <v>3</v>
      </c>
      <c r="B58" s="51">
        <v>1.2729997242649E-2</v>
      </c>
      <c r="C58" s="51">
        <v>1.3738717398800849E-2</v>
      </c>
      <c r="D58" s="51">
        <v>2.6777802098832538E-3</v>
      </c>
      <c r="E58" s="51">
        <v>9.859548543448744E-4</v>
      </c>
      <c r="F58" s="51">
        <v>5.2847263501578193E-5</v>
      </c>
      <c r="G58" s="51">
        <v>1.027513822122934E-4</v>
      </c>
      <c r="H58" s="51">
        <v>5.9773560712087219E-5</v>
      </c>
      <c r="I58" s="51">
        <v>2.4864326193238969E-5</v>
      </c>
      <c r="J58" s="51">
        <v>0.45033780721338529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1.014478759136332</v>
      </c>
    </row>
    <row r="59" spans="1:22" x14ac:dyDescent="0.35">
      <c r="A59">
        <f t="shared" si="2"/>
        <v>4</v>
      </c>
      <c r="B59" s="51">
        <v>1.520566997365033E-2</v>
      </c>
      <c r="C59" s="51">
        <v>1.429773513156863E-2</v>
      </c>
      <c r="D59" s="51">
        <v>2.6851362184400081E-3</v>
      </c>
      <c r="E59" s="51">
        <v>9.859548543448744E-4</v>
      </c>
      <c r="F59" s="51">
        <v>2.5893481910024851E-4</v>
      </c>
      <c r="G59" s="51">
        <v>2.593108934128892E-4</v>
      </c>
      <c r="H59" s="51">
        <v>1.195471214241744E-4</v>
      </c>
      <c r="I59" s="51">
        <v>2.4864326193238969E-5</v>
      </c>
      <c r="J59" s="51">
        <v>0.52477123960857508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8.3425589592311695</v>
      </c>
      <c r="S59" s="11">
        <v>9.9683212490124404</v>
      </c>
      <c r="T59" s="11">
        <v>11.250267379679141</v>
      </c>
      <c r="U59" s="11">
        <v>23.72727272727273</v>
      </c>
      <c r="V59" s="11">
        <v>2.546771522179224</v>
      </c>
    </row>
    <row r="60" spans="1:22" x14ac:dyDescent="0.35">
      <c r="A60">
        <f t="shared" si="2"/>
        <v>5</v>
      </c>
      <c r="B60" s="51">
        <v>2.8924298624005921E-2</v>
      </c>
      <c r="C60" s="51">
        <v>2.6710406609804161E-2</v>
      </c>
      <c r="D60" s="51">
        <v>8.1332386906371266E-3</v>
      </c>
      <c r="E60" s="51">
        <v>2.704644315724666E-3</v>
      </c>
      <c r="F60" s="51">
        <v>2.160178994941679E-3</v>
      </c>
      <c r="G60" s="51">
        <v>2.5848942889081039E-3</v>
      </c>
      <c r="H60" s="51">
        <v>1.344937080492932E-3</v>
      </c>
      <c r="I60" s="51">
        <v>5.8996264876685185E-4</v>
      </c>
      <c r="J60" s="51">
        <v>0.54608306559190933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1.647592456980149</v>
      </c>
    </row>
    <row r="61" spans="1:22" x14ac:dyDescent="0.35">
      <c r="A61">
        <f t="shared" si="2"/>
        <v>6</v>
      </c>
      <c r="B61" s="51">
        <v>5.8413435400655141E-2</v>
      </c>
      <c r="C61" s="51">
        <v>6.5658051133134956E-2</v>
      </c>
      <c r="D61" s="51">
        <v>1.045595423957023E-2</v>
      </c>
      <c r="E61" s="51">
        <v>3.2430019186763981E-3</v>
      </c>
      <c r="F61" s="51">
        <v>9.260933730916748E-3</v>
      </c>
      <c r="G61" s="51">
        <v>1.5197640223860911E-2</v>
      </c>
      <c r="H61" s="51">
        <v>4.8487715363722409E-3</v>
      </c>
      <c r="I61" s="51">
        <v>1.2487542732231699E-3</v>
      </c>
      <c r="J61" s="51">
        <v>0.75813982734299479</v>
      </c>
      <c r="M61">
        <f t="shared" si="3"/>
        <v>6</v>
      </c>
      <c r="N61" s="11">
        <v>7.895953513103696</v>
      </c>
      <c r="O61" s="11">
        <v>9.2253827803818567</v>
      </c>
      <c r="P61" s="11">
        <v>45.620760428202303</v>
      </c>
      <c r="Q61" s="11">
        <v>75.185774240231552</v>
      </c>
      <c r="R61" s="11">
        <v>15.957792667491811</v>
      </c>
      <c r="S61" s="11">
        <v>23.875574508759769</v>
      </c>
      <c r="T61" s="11">
        <v>48.225116614332947</v>
      </c>
      <c r="U61" s="11">
        <v>106.6956082474227</v>
      </c>
      <c r="V61" s="11">
        <v>43.343972482938568</v>
      </c>
    </row>
    <row r="62" spans="1:22" x14ac:dyDescent="0.35">
      <c r="A62">
        <f t="shared" si="2"/>
        <v>7</v>
      </c>
      <c r="B62" s="51">
        <v>0.46122977046425878</v>
      </c>
      <c r="C62" s="51">
        <v>0.60572065431705469</v>
      </c>
      <c r="D62" s="51">
        <v>0.47700858341167951</v>
      </c>
      <c r="E62" s="51">
        <v>0.24382761011824139</v>
      </c>
      <c r="F62" s="51">
        <v>0.14778406038535091</v>
      </c>
      <c r="G62" s="51">
        <v>0.36285239152211562</v>
      </c>
      <c r="H62" s="51">
        <v>0.23383257277780961</v>
      </c>
      <c r="I62" s="51">
        <v>0.13323659673311439</v>
      </c>
      <c r="J62" s="51">
        <v>0.78679408323910227</v>
      </c>
      <c r="M62">
        <f t="shared" si="3"/>
        <v>7</v>
      </c>
      <c r="N62" s="11">
        <v>1.0048106049060179</v>
      </c>
      <c r="O62" s="11">
        <v>1.0018104751789609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1.00060349172632</v>
      </c>
    </row>
    <row r="63" spans="1:22" x14ac:dyDescent="0.35">
      <c r="A63">
        <f t="shared" si="2"/>
        <v>8</v>
      </c>
      <c r="B63" s="51">
        <v>0.46344856466085571</v>
      </c>
      <c r="C63" s="51">
        <v>0.60681729652707983</v>
      </c>
      <c r="D63" s="51">
        <v>0.47700858341167951</v>
      </c>
      <c r="E63" s="51">
        <v>0.24382761011824139</v>
      </c>
      <c r="F63" s="51">
        <v>0.15924618465051191</v>
      </c>
      <c r="G63" s="51">
        <v>0.36399668760438658</v>
      </c>
      <c r="H63" s="51">
        <v>0.23383257277780961</v>
      </c>
      <c r="I63" s="51">
        <v>0.13323659673311439</v>
      </c>
      <c r="J63" s="51">
        <v>0.99788859370127037</v>
      </c>
      <c r="M63">
        <f t="shared" si="3"/>
        <v>8</v>
      </c>
      <c r="N63" s="11">
        <v>1.007181362474546</v>
      </c>
      <c r="O63" s="11">
        <v>1.007663362984162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1.002554454328054</v>
      </c>
    </row>
    <row r="64" spans="1:22" x14ac:dyDescent="0.35">
      <c r="A64">
        <f t="shared" si="2"/>
        <v>9</v>
      </c>
      <c r="B64" s="51">
        <v>0.46677675679199349</v>
      </c>
      <c r="C64" s="51">
        <v>0.61146755773543482</v>
      </c>
      <c r="D64" s="51">
        <v>0.47700858341167951</v>
      </c>
      <c r="E64" s="51">
        <v>0.24382761011824139</v>
      </c>
      <c r="F64" s="51">
        <v>0.16115104331858021</v>
      </c>
      <c r="G64" s="51">
        <v>0.36980205742263839</v>
      </c>
      <c r="H64" s="51">
        <v>0.23383257277780961</v>
      </c>
      <c r="I64" s="51">
        <v>0.13323659673311439</v>
      </c>
      <c r="J64" s="51">
        <v>0.99967846590227882</v>
      </c>
      <c r="M64">
        <f t="shared" si="3"/>
        <v>9</v>
      </c>
      <c r="N64" s="11">
        <v>1.310366380235793</v>
      </c>
      <c r="O64" s="11">
        <v>1.0002504545750539</v>
      </c>
      <c r="P64" s="11">
        <v>1</v>
      </c>
      <c r="Q64" s="11">
        <v>1</v>
      </c>
      <c r="R64" s="11">
        <v>2.3029925051601952</v>
      </c>
      <c r="S64" s="11">
        <v>1.0030903713462009</v>
      </c>
      <c r="T64" s="11">
        <v>1</v>
      </c>
      <c r="U64" s="11">
        <v>1</v>
      </c>
      <c r="V64" s="11">
        <v>1.0000834848583511</v>
      </c>
    </row>
    <row r="65" spans="1:22" x14ac:dyDescent="0.35">
      <c r="A65">
        <f t="shared" si="2"/>
        <v>10</v>
      </c>
      <c r="B65" s="51">
        <v>0.61164856917572741</v>
      </c>
      <c r="C65" s="51">
        <v>0.61162070258276646</v>
      </c>
      <c r="D65" s="51">
        <v>0.47700858341167951</v>
      </c>
      <c r="E65" s="51">
        <v>0.24382761011824139</v>
      </c>
      <c r="F65" s="51">
        <v>0.37112964496143608</v>
      </c>
      <c r="G65" s="51">
        <v>0.37094488310466373</v>
      </c>
      <c r="H65" s="51">
        <v>0.23383257277780961</v>
      </c>
      <c r="I65" s="51">
        <v>0.13323659673311439</v>
      </c>
      <c r="J65" s="51">
        <v>1</v>
      </c>
      <c r="M65">
        <f t="shared" si="3"/>
        <v>10</v>
      </c>
      <c r="N65" s="11">
        <v>1.001058205326596</v>
      </c>
      <c r="O65" s="11">
        <v>1.0010845406543021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1.0003615135514341</v>
      </c>
    </row>
    <row r="66" spans="1:22" x14ac:dyDescent="0.35">
      <c r="A66">
        <f t="shared" si="2"/>
        <v>11</v>
      </c>
      <c r="B66" s="51">
        <v>0.61229581894963392</v>
      </c>
      <c r="C66" s="51">
        <v>0.61228403009973043</v>
      </c>
      <c r="D66" s="51">
        <v>0.47700858341167951</v>
      </c>
      <c r="E66" s="51">
        <v>0.24382761011824139</v>
      </c>
      <c r="F66" s="51">
        <v>0.37208457383036903</v>
      </c>
      <c r="G66" s="51">
        <v>0.37205841215364538</v>
      </c>
      <c r="H66" s="51">
        <v>0.23383257277780961</v>
      </c>
      <c r="I66" s="51">
        <v>0.13323659673311439</v>
      </c>
      <c r="J66" s="51">
        <v>1</v>
      </c>
      <c r="M66">
        <f t="shared" si="3"/>
        <v>11</v>
      </c>
      <c r="N66" s="11">
        <v>1.00132411517711</v>
      </c>
      <c r="O66" s="11">
        <v>1.00134339456236</v>
      </c>
      <c r="P66" s="11">
        <v>1.0016398221422691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1.000994405568209</v>
      </c>
    </row>
    <row r="67" spans="1:22" x14ac:dyDescent="0.35">
      <c r="A67">
        <f t="shared" si="2"/>
        <v>12</v>
      </c>
      <c r="B67" s="51">
        <v>0.61310656913638606</v>
      </c>
      <c r="C67" s="51">
        <v>0.61310656913638606</v>
      </c>
      <c r="D67" s="51">
        <v>0.47779079264881008</v>
      </c>
      <c r="E67" s="51">
        <v>0.24382761011824139</v>
      </c>
      <c r="F67" s="51">
        <v>0.37239880116877128</v>
      </c>
      <c r="G67" s="51">
        <v>0.37239880116877128</v>
      </c>
      <c r="H67" s="51">
        <v>0.23414535972532571</v>
      </c>
      <c r="I67" s="51">
        <v>0.13323659673311439</v>
      </c>
      <c r="J67" s="51">
        <v>1</v>
      </c>
      <c r="M67">
        <f t="shared" si="3"/>
        <v>12</v>
      </c>
      <c r="N67" s="11">
        <v>1.564016183065124</v>
      </c>
      <c r="O67" s="11">
        <v>1.564016183065124</v>
      </c>
      <c r="P67" s="11">
        <v>1.961159405916389</v>
      </c>
      <c r="Q67" s="11">
        <v>3.9290254914548548</v>
      </c>
      <c r="R67" s="11">
        <v>2.5681655651095512</v>
      </c>
      <c r="S67" s="11">
        <v>2.5681655651095512</v>
      </c>
      <c r="T67" s="11">
        <v>4.1363311302191024</v>
      </c>
      <c r="U67" s="11">
        <v>7.2726622604382039</v>
      </c>
      <c r="V67" s="11">
        <v>2.4847336934787889</v>
      </c>
    </row>
    <row r="68" spans="1:22" x14ac:dyDescent="0.35">
      <c r="A68">
        <f t="shared" si="2"/>
        <v>13</v>
      </c>
      <c r="B68" s="51">
        <v>0.95890859607284451</v>
      </c>
      <c r="C68" s="51">
        <v>0.95890859607284451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1.0174643010466899</v>
      </c>
      <c r="O68" s="11">
        <v>1.0174643010466899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1.0174661663516109</v>
      </c>
    </row>
    <row r="69" spans="1:22" x14ac:dyDescent="0.35">
      <c r="A69">
        <f t="shared" si="2"/>
        <v>14</v>
      </c>
      <c r="B69" s="51">
        <v>0.97565526447091899</v>
      </c>
      <c r="C69" s="51">
        <v>0.97565526447091899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1.000052197591687</v>
      </c>
      <c r="O69" s="11">
        <v>1.000052197591687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1.000017399197229</v>
      </c>
    </row>
    <row r="70" spans="1:22" x14ac:dyDescent="0.35">
      <c r="A70">
        <f t="shared" si="2"/>
        <v>15</v>
      </c>
      <c r="B70" s="51">
        <v>0.97570619132604075</v>
      </c>
      <c r="C70" s="51">
        <v>0.97570619132604075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1.0248986927519059</v>
      </c>
      <c r="O70" s="11">
        <v>1.0248986927519059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1.0332457857640871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34166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37960.57</v>
      </c>
      <c r="L10" s="17">
        <f t="shared" si="6"/>
        <v>0</v>
      </c>
      <c r="M10" s="12">
        <v>29592.067500000001</v>
      </c>
      <c r="N10" s="12">
        <f t="shared" si="7"/>
        <v>128.27954653726036</v>
      </c>
      <c r="O10" s="12">
        <f t="shared" si="8"/>
        <v>12.82292965842958</v>
      </c>
      <c r="P10" s="12">
        <f t="shared" si="9"/>
        <v>115.45661687883077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27969.945833333331</v>
      </c>
      <c r="N15" s="12">
        <f t="shared" si="7"/>
        <v>87.455049594155142</v>
      </c>
      <c r="O15" s="12">
        <f t="shared" si="8"/>
        <v>19.025027905696991</v>
      </c>
      <c r="P15" s="12">
        <f t="shared" si="9"/>
        <v>68.430021688458154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58380.419999999991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75686.62999999999</v>
      </c>
      <c r="L19" s="17">
        <f t="shared" si="6"/>
        <v>0</v>
      </c>
      <c r="M19" s="12">
        <v>25974.005833333329</v>
      </c>
      <c r="N19" s="12">
        <f t="shared" si="7"/>
        <v>291.39375145157146</v>
      </c>
      <c r="O19" s="12">
        <f t="shared" si="8"/>
        <v>66.628960165206195</v>
      </c>
      <c r="P19" s="12">
        <f t="shared" si="9"/>
        <v>224.76479128636527</v>
      </c>
      <c r="Q19" s="12">
        <f t="shared" ref="Q19:Q31" si="10">SUM(K8:K19)/SUM(M8:M19)*100</f>
        <v>67.952832899127813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38189.800000000003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42654.420000000006</v>
      </c>
      <c r="L20" s="17">
        <f t="shared" si="6"/>
        <v>0</v>
      </c>
      <c r="M20" s="12">
        <v>25374.62833333333</v>
      </c>
      <c r="N20" s="12">
        <f t="shared" si="7"/>
        <v>168.09869858849169</v>
      </c>
      <c r="O20" s="12">
        <f t="shared" si="8"/>
        <v>17.594819287008281</v>
      </c>
      <c r="P20" s="12">
        <f t="shared" si="9"/>
        <v>150.50387930148341</v>
      </c>
      <c r="Q20" s="12">
        <f t="shared" si="10"/>
        <v>79.839599755777954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82.577245744103294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73.321360370494119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0.99967846590227882</v>
      </c>
      <c r="D23" s="12">
        <f t="shared" si="1"/>
        <v>0.57701770217793991</v>
      </c>
      <c r="E23" s="12">
        <v>520.85</v>
      </c>
      <c r="F23" s="12">
        <f>'Completion Factors'!U15</f>
        <v>0.999036017613251</v>
      </c>
      <c r="G23" s="12">
        <f t="shared" si="2"/>
        <v>0.50257469929639076</v>
      </c>
      <c r="H23" s="12">
        <f t="shared" si="3"/>
        <v>1.0795924014743306</v>
      </c>
      <c r="I23" s="12">
        <f t="shared" si="4"/>
        <v>1.0795924014743306</v>
      </c>
      <c r="J23" s="12"/>
      <c r="K23" s="12">
        <f t="shared" si="5"/>
        <v>2315.9295924014741</v>
      </c>
      <c r="L23" s="17">
        <f t="shared" si="6"/>
        <v>1.0795924014742013</v>
      </c>
      <c r="M23" s="12">
        <v>24142.316666666669</v>
      </c>
      <c r="N23" s="12">
        <f t="shared" si="7"/>
        <v>9.5928225297412375</v>
      </c>
      <c r="O23" s="12">
        <f t="shared" si="8"/>
        <v>2.1574151610691876</v>
      </c>
      <c r="P23" s="12">
        <f t="shared" si="9"/>
        <v>7.4354073686720499</v>
      </c>
      <c r="Q23" s="12">
        <f t="shared" si="10"/>
        <v>73.804574240302728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206019.48</v>
      </c>
      <c r="C24" s="12">
        <f>'Completion Factors'!J14</f>
        <v>0.99788859370127037</v>
      </c>
      <c r="D24" s="12">
        <f t="shared" si="1"/>
        <v>435.91121341469113</v>
      </c>
      <c r="E24" s="12">
        <v>1122.8399999999999</v>
      </c>
      <c r="F24" s="12">
        <f>'Completion Factors'!U14</f>
        <v>0.99772736871054735</v>
      </c>
      <c r="G24" s="12">
        <f t="shared" si="2"/>
        <v>2.557613830266019</v>
      </c>
      <c r="H24" s="12">
        <f t="shared" si="3"/>
        <v>438.46882724495714</v>
      </c>
      <c r="I24" s="12">
        <f t="shared" si="4"/>
        <v>438.46882724495714</v>
      </c>
      <c r="J24" s="47"/>
      <c r="K24" s="12">
        <f t="shared" si="5"/>
        <v>207580.78882724498</v>
      </c>
      <c r="L24" s="17">
        <f t="shared" si="6"/>
        <v>438.46882724497118</v>
      </c>
      <c r="M24" s="12">
        <v>23964.32166666667</v>
      </c>
      <c r="N24" s="12">
        <f t="shared" si="7"/>
        <v>866.20765534115174</v>
      </c>
      <c r="O24" s="12">
        <f t="shared" si="8"/>
        <v>4.6854653998482316</v>
      </c>
      <c r="P24" s="12">
        <f t="shared" si="9"/>
        <v>861.52218994130351</v>
      </c>
      <c r="Q24" s="12">
        <f t="shared" si="10"/>
        <v>139.09736881622305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0.78679408323910227</v>
      </c>
      <c r="D25" s="12">
        <f t="shared" si="1"/>
        <v>0</v>
      </c>
      <c r="E25" s="12">
        <v>2794.57</v>
      </c>
      <c r="F25" s="12">
        <f>'Completion Factors'!U13</f>
        <v>0.95338759377345295</v>
      </c>
      <c r="G25" s="12">
        <f t="shared" si="2"/>
        <v>136.63029907170647</v>
      </c>
      <c r="H25" s="12">
        <f t="shared" si="3"/>
        <v>136.63029907170647</v>
      </c>
      <c r="I25" s="12">
        <f t="shared" si="4"/>
        <v>136.63029907170647</v>
      </c>
      <c r="J25" s="47"/>
      <c r="K25" s="12">
        <f t="shared" si="5"/>
        <v>2931.2002990717065</v>
      </c>
      <c r="L25" s="17">
        <f t="shared" si="6"/>
        <v>136.6302990717063</v>
      </c>
      <c r="M25" s="12">
        <v>23798.84</v>
      </c>
      <c r="N25" s="12">
        <f t="shared" si="7"/>
        <v>12.316567946470107</v>
      </c>
      <c r="O25" s="12">
        <f t="shared" si="8"/>
        <v>11.742463078032376</v>
      </c>
      <c r="P25" s="12">
        <f t="shared" si="9"/>
        <v>0.57410486843773079</v>
      </c>
      <c r="Q25" s="12">
        <f t="shared" si="10"/>
        <v>140.56772699304287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0.75813982734299479</v>
      </c>
      <c r="D26" s="12">
        <f t="shared" si="1"/>
        <v>978.10886939579268</v>
      </c>
      <c r="E26" s="12">
        <v>446.88</v>
      </c>
      <c r="F26" s="12">
        <f>'Completion Factors'!U12</f>
        <v>0.84044657209244644</v>
      </c>
      <c r="G26" s="12">
        <f t="shared" si="2"/>
        <v>84.837321289573438</v>
      </c>
      <c r="H26" s="12">
        <f t="shared" si="3"/>
        <v>1062.9461906853662</v>
      </c>
      <c r="I26" s="12">
        <f t="shared" si="4"/>
        <v>1062.9461906853662</v>
      </c>
      <c r="J26" s="47"/>
      <c r="K26" s="12">
        <f t="shared" si="5"/>
        <v>4575.8261906853659</v>
      </c>
      <c r="L26" s="17">
        <f t="shared" si="6"/>
        <v>1062.9461906853658</v>
      </c>
      <c r="M26" s="12">
        <v>23172.67083333333</v>
      </c>
      <c r="N26" s="12">
        <f t="shared" si="7"/>
        <v>19.74664993774973</v>
      </c>
      <c r="O26" s="12">
        <f t="shared" si="8"/>
        <v>1.9284786083319054</v>
      </c>
      <c r="P26" s="12">
        <f t="shared" si="9"/>
        <v>17.818171329417826</v>
      </c>
      <c r="Q26" s="12">
        <f t="shared" si="10"/>
        <v>136.92168029952046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0.54608306559190933</v>
      </c>
      <c r="D27" s="12">
        <f t="shared" si="1"/>
        <v>1375.6744601320233</v>
      </c>
      <c r="E27" s="12">
        <v>268.77999999999997</v>
      </c>
      <c r="F27" s="12">
        <f>'Completion Factors'!U11</f>
        <v>0.8041109933117675</v>
      </c>
      <c r="G27" s="12">
        <f t="shared" si="2"/>
        <v>65.477337899358176</v>
      </c>
      <c r="H27" s="12">
        <f t="shared" si="3"/>
        <v>1441.1517980313815</v>
      </c>
      <c r="I27" s="12">
        <f t="shared" si="4"/>
        <v>1441.1517980313815</v>
      </c>
      <c r="J27" s="47"/>
      <c r="K27" s="12">
        <f t="shared" si="5"/>
        <v>3364.9317980313817</v>
      </c>
      <c r="L27" s="17">
        <f t="shared" si="6"/>
        <v>1441.151798031382</v>
      </c>
      <c r="M27" s="12">
        <v>22582.26416666666</v>
      </c>
      <c r="N27" s="12">
        <f t="shared" si="7"/>
        <v>14.900772452207459</v>
      </c>
      <c r="O27" s="12">
        <f t="shared" si="8"/>
        <v>1.1902260907776558</v>
      </c>
      <c r="P27" s="12">
        <f t="shared" si="9"/>
        <v>13.710546361429802</v>
      </c>
      <c r="Q27" s="12">
        <f t="shared" si="10"/>
        <v>132.33654453128776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0.52477123960857508</v>
      </c>
      <c r="D28" s="12">
        <f t="shared" si="1"/>
        <v>24517.189170941845</v>
      </c>
      <c r="E28" s="12">
        <v>344.96</v>
      </c>
      <c r="F28" s="12">
        <f>'Completion Factors'!U10</f>
        <v>0.69724570767680105</v>
      </c>
      <c r="G28" s="12">
        <f t="shared" si="2"/>
        <v>149.78668140933408</v>
      </c>
      <c r="H28" s="12">
        <f t="shared" si="3"/>
        <v>24666.975852351181</v>
      </c>
      <c r="I28" s="12">
        <f t="shared" si="4"/>
        <v>24666.975852351181</v>
      </c>
      <c r="J28" s="47"/>
      <c r="K28" s="12">
        <f t="shared" si="5"/>
        <v>52085.035852351182</v>
      </c>
      <c r="L28" s="17">
        <f t="shared" si="6"/>
        <v>24666.975852351185</v>
      </c>
      <c r="M28" s="12">
        <v>22313.555833333328</v>
      </c>
      <c r="N28" s="12">
        <f t="shared" si="7"/>
        <v>233.42328870122719</v>
      </c>
      <c r="O28" s="12">
        <f t="shared" si="8"/>
        <v>1.5459660601681335</v>
      </c>
      <c r="P28" s="12">
        <f t="shared" si="9"/>
        <v>231.87732264105907</v>
      </c>
      <c r="Q28" s="12">
        <f t="shared" si="10"/>
        <v>148.19725061188703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0.45033780721338529</v>
      </c>
      <c r="D29" s="12">
        <f t="shared" si="1"/>
        <v>256.31661085584778</v>
      </c>
      <c r="E29" s="12">
        <v>612.88000000000011</v>
      </c>
      <c r="F29" s="12">
        <f>'Completion Factors'!U9</f>
        <v>0.43924052445381312</v>
      </c>
      <c r="G29" s="12">
        <f t="shared" si="2"/>
        <v>782.43752167472292</v>
      </c>
      <c r="H29" s="12">
        <f t="shared" si="3"/>
        <v>1038.7541325305706</v>
      </c>
      <c r="I29" s="12">
        <f t="shared" si="4"/>
        <v>1038.7541325305706</v>
      </c>
      <c r="J29" s="12">
        <f>ROUND(+M29*N29/100,0)-H29-E29-B29</f>
        <v>15594.365867469427</v>
      </c>
      <c r="K29" s="12">
        <f t="shared" si="5"/>
        <v>17455.999999999996</v>
      </c>
      <c r="L29" s="17">
        <f t="shared" si="6"/>
        <v>16633.119999999995</v>
      </c>
      <c r="M29" s="12">
        <v>21819.679166666661</v>
      </c>
      <c r="N29" s="18">
        <v>80</v>
      </c>
      <c r="O29" s="12">
        <f t="shared" si="8"/>
        <v>2.8088405668965128</v>
      </c>
      <c r="P29" s="12">
        <f t="shared" si="9"/>
        <v>77.191159433103493</v>
      </c>
      <c r="Q29" s="12">
        <f t="shared" si="10"/>
        <v>146.78961369286978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0.37503671706474262</v>
      </c>
      <c r="D30" s="12">
        <f t="shared" si="1"/>
        <v>0</v>
      </c>
      <c r="E30" s="12">
        <v>105.41</v>
      </c>
      <c r="F30" s="12">
        <f>'Completion Factors'!U8</f>
        <v>0.34361146309741392</v>
      </c>
      <c r="G30" s="12">
        <f t="shared" si="2"/>
        <v>201.36090644707696</v>
      </c>
      <c r="H30" s="12">
        <f t="shared" si="3"/>
        <v>201.36090644707696</v>
      </c>
      <c r="I30" s="12">
        <f t="shared" si="4"/>
        <v>201.36090644707696</v>
      </c>
      <c r="J30" s="12">
        <f>ROUND(+M30*N30/100,0)-H30-E30-B30</f>
        <v>12615.229093552924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152.40377360212398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6.9933509657709253E-2</v>
      </c>
      <c r="D31" s="12">
        <f t="shared" si="1"/>
        <v>0</v>
      </c>
      <c r="E31" s="12"/>
      <c r="F31" s="12">
        <f>'Completion Factors'!U7</f>
        <v>4.6991322693628643E-2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21386.118333333339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132.38707233386461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70028.962559786072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75281.13475177002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2024-10-16T17:52:56Z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