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2FC17964-6014-46B9-8FF3-96AD438367BF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<sst xmlns="http://schemas.openxmlformats.org/spreadsheetml/2006/main" count="137" uniqueCount="65">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</sst>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0.1285717089938106</c:v>
                </c:pt>
                <c:pt idx="1">
                  <c:v>0.57912861002150451</c:v>
                </c:pt>
                <c:pt idx="2">
                  <c:v>0.76351015736729222</c:v>
                </c:pt>
                <c:pt idx="3">
                  <c:v>0.83839920602186768</c:v>
                </c:pt>
                <c:pt idx="4">
                  <c:v>0.88602726266447807</c:v>
                </c:pt>
                <c:pt idx="5">
                  <c:v>0.91043414042574355</c:v>
                </c:pt>
                <c:pt idx="6">
                  <c:v>0.92569774695483364</c:v>
                </c:pt>
                <c:pt idx="7">
                  <c:v>0.94803195601543522</c:v>
                </c:pt>
                <c:pt idx="8">
                  <c:v>0.96088224393705024</c:v>
                </c:pt>
                <c:pt idx="9">
                  <c:v>0.97542125392014878</c:v>
                </c:pt>
                <c:pt idx="10">
                  <c:v>0.98006113972115516</c:v>
                </c:pt>
                <c:pt idx="11">
                  <c:v>0.98455258646177335</c:v>
                </c:pt>
                <c:pt idx="12">
                  <c:v>0.99746581313375271</c:v>
                </c:pt>
                <c:pt idx="13">
                  <c:v>0.99798366286629636</c:v>
                </c:pt>
                <c:pt idx="14">
                  <c:v>0.99891041503873912</c:v>
                </c:pt>
                <c:pt idx="15">
                  <c:v>0.99962089264680554</c:v>
                </c:pt>
                <c:pt idx="16">
                  <c:v>0.99976052908946078</c:v>
                </c:pt>
                <c:pt idx="17">
                  <c:v>0.99979951380219789</c:v>
                </c:pt>
                <c:pt idx="18">
                  <c:v>0.99986806239916248</c:v>
                </c:pt>
                <c:pt idx="19">
                  <c:v>0.99996089048204184</c:v>
                </c:pt>
                <c:pt idx="20">
                  <c:v>1.000064046136993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D-46B3-8799-1B7AC401C6F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0.1582276491153663</c:v>
                </c:pt>
                <c:pt idx="1">
                  <c:v>0.61346684095152171</c:v>
                </c:pt>
                <c:pt idx="2">
                  <c:v>0.77454267630009599</c:v>
                </c:pt>
                <c:pt idx="3">
                  <c:v>0.83933167523319541</c:v>
                </c:pt>
                <c:pt idx="4">
                  <c:v>0.8853934751702206</c:v>
                </c:pt>
                <c:pt idx="5">
                  <c:v>0.91275961723734489</c:v>
                </c:pt>
                <c:pt idx="6">
                  <c:v>0.92688947608671524</c:v>
                </c:pt>
                <c:pt idx="7">
                  <c:v>0.94844931041768865</c:v>
                </c:pt>
                <c:pt idx="8">
                  <c:v>0.95943517407688905</c:v>
                </c:pt>
                <c:pt idx="9">
                  <c:v>0.97580961837030145</c:v>
                </c:pt>
                <c:pt idx="10">
                  <c:v>0.97990689753830962</c:v>
                </c:pt>
                <c:pt idx="11">
                  <c:v>0.98455258646177335</c:v>
                </c:pt>
                <c:pt idx="12">
                  <c:v>0.99746581313375271</c:v>
                </c:pt>
                <c:pt idx="13">
                  <c:v>0.99798366286629636</c:v>
                </c:pt>
                <c:pt idx="14">
                  <c:v>0.99891041503873912</c:v>
                </c:pt>
                <c:pt idx="15">
                  <c:v>0.99962089264680554</c:v>
                </c:pt>
                <c:pt idx="16">
                  <c:v>0.99976052908946078</c:v>
                </c:pt>
                <c:pt idx="17">
                  <c:v>0.99979951380219789</c:v>
                </c:pt>
                <c:pt idx="18">
                  <c:v>0.99986806239916248</c:v>
                </c:pt>
                <c:pt idx="19">
                  <c:v>0.99996089048204184</c:v>
                </c:pt>
                <c:pt idx="20">
                  <c:v>1.000064046136993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D-46B3-8799-1B7AC401C6F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0.1819430760490986</c:v>
                </c:pt>
                <c:pt idx="1">
                  <c:v>0.68711935084987252</c:v>
                </c:pt>
                <c:pt idx="2">
                  <c:v>0.84257902822746156</c:v>
                </c:pt>
                <c:pt idx="3">
                  <c:v>0.89282821197498607</c:v>
                </c:pt>
                <c:pt idx="4">
                  <c:v>0.92188515960922934</c:v>
                </c:pt>
                <c:pt idx="5">
                  <c:v>0.94334371726086208</c:v>
                </c:pt>
                <c:pt idx="6">
                  <c:v>0.95282442157729319</c:v>
                </c:pt>
                <c:pt idx="7">
                  <c:v>0.96364424049024033</c:v>
                </c:pt>
                <c:pt idx="8">
                  <c:v>0.97016050774952312</c:v>
                </c:pt>
                <c:pt idx="9">
                  <c:v>0.97508886229671654</c:v>
                </c:pt>
                <c:pt idx="10">
                  <c:v>0.97913887818493595</c:v>
                </c:pt>
                <c:pt idx="11">
                  <c:v>0.98486567478741693</c:v>
                </c:pt>
                <c:pt idx="12">
                  <c:v>0.99866031798880128</c:v>
                </c:pt>
                <c:pt idx="13">
                  <c:v>0.99924651577398393</c:v>
                </c:pt>
                <c:pt idx="14">
                  <c:v>0.99951938775558513</c:v>
                </c:pt>
                <c:pt idx="15">
                  <c:v>0.99975248556105301</c:v>
                </c:pt>
                <c:pt idx="16">
                  <c:v>0.99978887454120791</c:v>
                </c:pt>
                <c:pt idx="17">
                  <c:v>0.99979951380219789</c:v>
                </c:pt>
                <c:pt idx="18">
                  <c:v>0.99986806239916248</c:v>
                </c:pt>
                <c:pt idx="19">
                  <c:v>0.99996089048204184</c:v>
                </c:pt>
                <c:pt idx="20">
                  <c:v>1.000064046136993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D-46B3-8799-1B7AC401C6F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0.16143651505633921</c:v>
                </c:pt>
                <c:pt idx="1">
                  <c:v>0.71238303252008572</c:v>
                </c:pt>
                <c:pt idx="2">
                  <c:v>0.85834656721140434</c:v>
                </c:pt>
                <c:pt idx="3">
                  <c:v>0.89866988695587224</c:v>
                </c:pt>
                <c:pt idx="4">
                  <c:v>0.92285322477402509</c:v>
                </c:pt>
                <c:pt idx="5">
                  <c:v>0.95162966040745856</c:v>
                </c:pt>
                <c:pt idx="6">
                  <c:v>0.96092964388220437</c:v>
                </c:pt>
                <c:pt idx="7">
                  <c:v>0.97653544627731359</c:v>
                </c:pt>
                <c:pt idx="8">
                  <c:v>0.98058812763830427</c:v>
                </c:pt>
                <c:pt idx="9">
                  <c:v>0.98332328917841316</c:v>
                </c:pt>
                <c:pt idx="10">
                  <c:v>0.98601214396200532</c:v>
                </c:pt>
                <c:pt idx="11">
                  <c:v>0.99550458554225751</c:v>
                </c:pt>
                <c:pt idx="12">
                  <c:v>0.99836338348902209</c:v>
                </c:pt>
                <c:pt idx="13">
                  <c:v>0.99910299827076776</c:v>
                </c:pt>
                <c:pt idx="14">
                  <c:v>0.99917506890845653</c:v>
                </c:pt>
                <c:pt idx="15">
                  <c:v>0.99956851210891473</c:v>
                </c:pt>
                <c:pt idx="16">
                  <c:v>0.99956851210891473</c:v>
                </c:pt>
                <c:pt idx="17">
                  <c:v>0.99964014727304074</c:v>
                </c:pt>
                <c:pt idx="18">
                  <c:v>0.9997138665716736</c:v>
                </c:pt>
                <c:pt idx="19">
                  <c:v>0.99992360932923674</c:v>
                </c:pt>
                <c:pt idx="20">
                  <c:v>1.000064046136993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D-46B3-8799-1B7AC401C6F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9.4778512048028646E-2</c:v>
                </c:pt>
                <c:pt idx="1">
                  <c:v>0.56496017688792965</c:v>
                </c:pt>
                <c:pt idx="2">
                  <c:v>0.76109145836202052</c:v>
                </c:pt>
                <c:pt idx="3">
                  <c:v>0.83768821183466657</c:v>
                </c:pt>
                <c:pt idx="4">
                  <c:v>0.88447060919290277</c:v>
                </c:pt>
                <c:pt idx="5">
                  <c:v>0.9084804038891009</c:v>
                </c:pt>
                <c:pt idx="6">
                  <c:v>0.92368877756989232</c:v>
                </c:pt>
                <c:pt idx="7">
                  <c:v>0.94691220417150901</c:v>
                </c:pt>
                <c:pt idx="8">
                  <c:v>0.96018351863104334</c:v>
                </c:pt>
                <c:pt idx="9">
                  <c:v>0.97525052489358932</c:v>
                </c:pt>
                <c:pt idx="10">
                  <c:v>0.97987947023042066</c:v>
                </c:pt>
                <c:pt idx="11">
                  <c:v>0.98444890812031116</c:v>
                </c:pt>
                <c:pt idx="12">
                  <c:v>0.99760968724359156</c:v>
                </c:pt>
                <c:pt idx="13">
                  <c:v>0.99813088612181566</c:v>
                </c:pt>
                <c:pt idx="14">
                  <c:v>0.99897961312627126</c:v>
                </c:pt>
                <c:pt idx="15">
                  <c:v>0.99966297352823208</c:v>
                </c:pt>
                <c:pt idx="16">
                  <c:v>0.99978907059441602</c:v>
                </c:pt>
                <c:pt idx="17">
                  <c:v>0.99982886947188609</c:v>
                </c:pt>
                <c:pt idx="18">
                  <c:v>0.99990430558339527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D-46B3-8799-1B7AC401C6F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0.1184937949994072</c:v>
                </c:pt>
                <c:pt idx="1">
                  <c:v>0.60199519291243031</c:v>
                </c:pt>
                <c:pt idx="2">
                  <c:v>0.77169896220333356</c:v>
                </c:pt>
                <c:pt idx="3">
                  <c:v>0.83845789800558701</c:v>
                </c:pt>
                <c:pt idx="4">
                  <c:v>0.88339272228761745</c:v>
                </c:pt>
                <c:pt idx="5">
                  <c:v>0.91070447653685815</c:v>
                </c:pt>
                <c:pt idx="6">
                  <c:v>0.92483759375838492</c:v>
                </c:pt>
                <c:pt idx="7">
                  <c:v>0.94779017518862452</c:v>
                </c:pt>
                <c:pt idx="8">
                  <c:v>0.95880650794177391</c:v>
                </c:pt>
                <c:pt idx="9">
                  <c:v>0.97560085972383315</c:v>
                </c:pt>
                <c:pt idx="10">
                  <c:v>0.97972506062052755</c:v>
                </c:pt>
                <c:pt idx="11">
                  <c:v>0.98444890812031116</c:v>
                </c:pt>
                <c:pt idx="12">
                  <c:v>0.99760968724359156</c:v>
                </c:pt>
                <c:pt idx="13">
                  <c:v>0.99813088612181566</c:v>
                </c:pt>
                <c:pt idx="14">
                  <c:v>0.99897961312627126</c:v>
                </c:pt>
                <c:pt idx="15">
                  <c:v>0.99966297352823208</c:v>
                </c:pt>
                <c:pt idx="16">
                  <c:v>0.99978907059441602</c:v>
                </c:pt>
                <c:pt idx="17">
                  <c:v>0.99982886947188609</c:v>
                </c:pt>
                <c:pt idx="18">
                  <c:v>0.99990430558339527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D-46B3-8799-1B7AC401C6F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0.11723626293353551</c:v>
                </c:pt>
                <c:pt idx="1">
                  <c:v>0.67446118131355826</c:v>
                </c:pt>
                <c:pt idx="2">
                  <c:v>0.83874821522842569</c:v>
                </c:pt>
                <c:pt idx="3">
                  <c:v>0.89121896840269998</c:v>
                </c:pt>
                <c:pt idx="4">
                  <c:v>0.92056480281793895</c:v>
                </c:pt>
                <c:pt idx="5">
                  <c:v>0.94226131150522863</c:v>
                </c:pt>
                <c:pt idx="6">
                  <c:v>0.9517298963869989</c:v>
                </c:pt>
                <c:pt idx="7">
                  <c:v>0.96280198442358744</c:v>
                </c:pt>
                <c:pt idx="8">
                  <c:v>0.96932847639091402</c:v>
                </c:pt>
                <c:pt idx="9">
                  <c:v>0.97431341543725536</c:v>
                </c:pt>
                <c:pt idx="10">
                  <c:v>0.97839157092388607</c:v>
                </c:pt>
                <c:pt idx="11">
                  <c:v>0.98438305310842689</c:v>
                </c:pt>
                <c:pt idx="12">
                  <c:v>0.99869466870746715</c:v>
                </c:pt>
                <c:pt idx="13">
                  <c:v>0.99926475080098853</c:v>
                </c:pt>
                <c:pt idx="14">
                  <c:v>0.99953690850333765</c:v>
                </c:pt>
                <c:pt idx="15">
                  <c:v>0.99978237835809547</c:v>
                </c:pt>
                <c:pt idx="16">
                  <c:v>0.99981481205028044</c:v>
                </c:pt>
                <c:pt idx="17">
                  <c:v>0.99982886947188609</c:v>
                </c:pt>
                <c:pt idx="18">
                  <c:v>0.99990430558339527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D-46B3-8799-1B7AC401C6F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8.6260898274407943E-2</c:v>
                </c:pt>
                <c:pt idx="1">
                  <c:v>0.69430193631132808</c:v>
                </c:pt>
                <c:pt idx="2">
                  <c:v>0.85709457419877233</c:v>
                </c:pt>
                <c:pt idx="3">
                  <c:v>0.89820379860773958</c:v>
                </c:pt>
                <c:pt idx="4">
                  <c:v>0.92265622017478033</c:v>
                </c:pt>
                <c:pt idx="5">
                  <c:v>0.9513000863174953</c:v>
                </c:pt>
                <c:pt idx="6">
                  <c:v>0.96056846306314314</c:v>
                </c:pt>
                <c:pt idx="7">
                  <c:v>0.97606730976679379</c:v>
                </c:pt>
                <c:pt idx="8">
                  <c:v>0.97989311532042656</c:v>
                </c:pt>
                <c:pt idx="9">
                  <c:v>0.98260361141127384</c:v>
                </c:pt>
                <c:pt idx="10">
                  <c:v>0.98521481723267879</c:v>
                </c:pt>
                <c:pt idx="11">
                  <c:v>0.99539004594149361</c:v>
                </c:pt>
                <c:pt idx="12">
                  <c:v>0.99840903080249099</c:v>
                </c:pt>
                <c:pt idx="13">
                  <c:v>0.99912546734262353</c:v>
                </c:pt>
                <c:pt idx="14">
                  <c:v>0.99919775460295956</c:v>
                </c:pt>
                <c:pt idx="15">
                  <c:v>0.99961277611500032</c:v>
                </c:pt>
                <c:pt idx="16">
                  <c:v>0.99961277611500032</c:v>
                </c:pt>
                <c:pt idx="17">
                  <c:v>0.99968854196302692</c:v>
                </c:pt>
                <c:pt idx="18">
                  <c:v>0.99977682231499887</c:v>
                </c:pt>
                <c:pt idx="19">
                  <c:v>0.99996543451086539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D-46B3-8799-1B7AC401C6F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0.17107747167756371</c:v>
                </c:pt>
                <c:pt idx="1">
                  <c:v>0.69952316291592587</c:v>
                </c:pt>
                <c:pt idx="2">
                  <c:v>0.85038971536760144</c:v>
                </c:pt>
                <c:pt idx="3">
                  <c:v>0.89573952526704936</c:v>
                </c:pt>
                <c:pt idx="4">
                  <c:v>0.92236893818537602</c:v>
                </c:pt>
                <c:pt idx="5">
                  <c:v>0.94746857331479795</c:v>
                </c:pt>
                <c:pt idx="6">
                  <c:v>0.95685986891810826</c:v>
                </c:pt>
                <c:pt idx="7">
                  <c:v>0.97004701663227078</c:v>
                </c:pt>
                <c:pt idx="8">
                  <c:v>0.9753464475586815</c:v>
                </c:pt>
                <c:pt idx="9">
                  <c:v>0.97918876431871482</c:v>
                </c:pt>
                <c:pt idx="10">
                  <c:v>0.98256349118748976</c:v>
                </c:pt>
                <c:pt idx="11">
                  <c:v>0.99015655307894657</c:v>
                </c:pt>
                <c:pt idx="12">
                  <c:v>0.99851182866353583</c:v>
                </c:pt>
                <c:pt idx="13">
                  <c:v>0.99917475186880456</c:v>
                </c:pt>
                <c:pt idx="14">
                  <c:v>0.99934719867379374</c:v>
                </c:pt>
                <c:pt idx="15">
                  <c:v>0.99966049037055238</c:v>
                </c:pt>
                <c:pt idx="16">
                  <c:v>0.99967868118125902</c:v>
                </c:pt>
                <c:pt idx="17">
                  <c:v>0.99971982418641714</c:v>
                </c:pt>
                <c:pt idx="18">
                  <c:v>0.99979095854008693</c:v>
                </c:pt>
                <c:pt idx="19">
                  <c:v>0.99994224955814814</c:v>
                </c:pt>
                <c:pt idx="20">
                  <c:v>1.000064046136993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D-46B3-8799-1B7AC401C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4.5043238092867197</c:v>
                </c:pt>
                <c:pt idx="1">
                  <c:v>1.318377548881484</c:v>
                </c:pt>
                <c:pt idx="2">
                  <c:v>1.098085202838434</c:v>
                </c:pt>
                <c:pt idx="3">
                  <c:v>1.056808327465625</c:v>
                </c:pt>
                <c:pt idx="4">
                  <c:v>1.027546418479121</c:v>
                </c:pt>
                <c:pt idx="5">
                  <c:v>1.0167651956921919</c:v>
                </c:pt>
                <c:pt idx="6">
                  <c:v>1.0241268914546591</c:v>
                </c:pt>
                <c:pt idx="7">
                  <c:v>1.013554699121773</c:v>
                </c:pt>
                <c:pt idx="8">
                  <c:v>1.015130896709598</c:v>
                </c:pt>
                <c:pt idx="9">
                  <c:v>1.00475680203026</c:v>
                </c:pt>
                <c:pt idx="10">
                  <c:v>1.004582823008263</c:v>
                </c:pt>
                <c:pt idx="11">
                  <c:v>1.013115832358316</c:v>
                </c:pt>
                <c:pt idx="12">
                  <c:v>1.0005191653946679</c:v>
                </c:pt>
                <c:pt idx="13">
                  <c:v>1.0009286245926921</c:v>
                </c:pt>
                <c:pt idx="14">
                  <c:v>1.0007112525781789</c:v>
                </c:pt>
                <c:pt idx="15">
                  <c:v>1.0001396893999339</c:v>
                </c:pt>
                <c:pt idx="16">
                  <c:v>1.000038994050678</c:v>
                </c:pt>
                <c:pt idx="17">
                  <c:v>1.0000685623427681</c:v>
                </c:pt>
                <c:pt idx="18">
                  <c:v>1.00009284033201</c:v>
                </c:pt>
                <c:pt idx="19">
                  <c:v>1.0001031596894761</c:v>
                </c:pt>
                <c:pt idx="20">
                  <c:v>0.9999359579646524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0-49DD-8F0C-C9D09B756D7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3.877115310638493</c:v>
                </c:pt>
                <c:pt idx="1">
                  <c:v>1.262566490307343</c:v>
                </c:pt>
                <c:pt idx="2">
                  <c:v>1.083648068615908</c:v>
                </c:pt>
                <c:pt idx="3">
                  <c:v>1.054879139315489</c:v>
                </c:pt>
                <c:pt idx="4">
                  <c:v>1.030908452382556</c:v>
                </c:pt>
                <c:pt idx="5">
                  <c:v>1.0154803724688619</c:v>
                </c:pt>
                <c:pt idx="6">
                  <c:v>1.0232604154941951</c:v>
                </c:pt>
                <c:pt idx="7">
                  <c:v>1.0115829739539399</c:v>
                </c:pt>
                <c:pt idx="8">
                  <c:v>1.017066754206887</c:v>
                </c:pt>
                <c:pt idx="9">
                  <c:v>1.004198850975512</c:v>
                </c:pt>
                <c:pt idx="10">
                  <c:v>1.0047409493035859</c:v>
                </c:pt>
                <c:pt idx="11">
                  <c:v>1.013115832358316</c:v>
                </c:pt>
                <c:pt idx="12">
                  <c:v>1.0005191653946679</c:v>
                </c:pt>
                <c:pt idx="13">
                  <c:v>1.0009286245926921</c:v>
                </c:pt>
                <c:pt idx="14">
                  <c:v>1.0007112525781789</c:v>
                </c:pt>
                <c:pt idx="15">
                  <c:v>1.0001396893999339</c:v>
                </c:pt>
                <c:pt idx="16">
                  <c:v>1.000038994050678</c:v>
                </c:pt>
                <c:pt idx="17">
                  <c:v>1.0000685623427681</c:v>
                </c:pt>
                <c:pt idx="18">
                  <c:v>1.00009284033201</c:v>
                </c:pt>
                <c:pt idx="19">
                  <c:v>1.0001031596894761</c:v>
                </c:pt>
                <c:pt idx="20">
                  <c:v>0.9999359579646524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0-49DD-8F0C-C9D09B756D7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3.7765622400736398</c:v>
                </c:pt>
                <c:pt idx="1">
                  <c:v>1.226248434402708</c:v>
                </c:pt>
                <c:pt idx="2">
                  <c:v>1.0596373539621959</c:v>
                </c:pt>
                <c:pt idx="3">
                  <c:v>1.032544835887262</c:v>
                </c:pt>
                <c:pt idx="4">
                  <c:v>1.023276822962123</c:v>
                </c:pt>
                <c:pt idx="5">
                  <c:v>1.0100501059613349</c:v>
                </c:pt>
                <c:pt idx="6">
                  <c:v>1.011355522243055</c:v>
                </c:pt>
                <c:pt idx="7">
                  <c:v>1.00676210886288</c:v>
                </c:pt>
                <c:pt idx="8">
                  <c:v>1.005079937296794</c:v>
                </c:pt>
                <c:pt idx="9">
                  <c:v>1.004153483897539</c:v>
                </c:pt>
                <c:pt idx="10">
                  <c:v>1.00584880932631</c:v>
                </c:pt>
                <c:pt idx="11">
                  <c:v>1.0140066240041941</c:v>
                </c:pt>
                <c:pt idx="12">
                  <c:v>1.000586984157299</c:v>
                </c:pt>
                <c:pt idx="13">
                  <c:v>1.000273077741372</c:v>
                </c:pt>
                <c:pt idx="14">
                  <c:v>1.0002332098889961</c:v>
                </c:pt>
                <c:pt idx="15">
                  <c:v>1.0000363979891831</c:v>
                </c:pt>
                <c:pt idx="16">
                  <c:v>1.000010641507683</c:v>
                </c:pt>
                <c:pt idx="17">
                  <c:v>1.0000685623427681</c:v>
                </c:pt>
                <c:pt idx="18">
                  <c:v>1.00009284033201</c:v>
                </c:pt>
                <c:pt idx="19">
                  <c:v>1.0001031596894761</c:v>
                </c:pt>
                <c:pt idx="20">
                  <c:v>0.9999359579646524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0-49DD-8F0C-C9D09B756D7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4.4127750916295083</c:v>
                </c:pt>
                <c:pt idx="1">
                  <c:v>1.2048947378420369</c:v>
                </c:pt>
                <c:pt idx="2">
                  <c:v>1.0469779006345541</c:v>
                </c:pt>
                <c:pt idx="3">
                  <c:v>1.0269101459492209</c:v>
                </c:pt>
                <c:pt idx="4">
                  <c:v>1.0311820285836679</c:v>
                </c:pt>
                <c:pt idx="5">
                  <c:v>1.0097726919007171</c:v>
                </c:pt>
                <c:pt idx="6">
                  <c:v>1.016240317378555</c:v>
                </c:pt>
                <c:pt idx="7">
                  <c:v>1.004150060682836</c:v>
                </c:pt>
                <c:pt idx="8">
                  <c:v>1.002789307215759</c:v>
                </c:pt>
                <c:pt idx="9">
                  <c:v>1.0027344565243019</c:v>
                </c:pt>
                <c:pt idx="10">
                  <c:v>1.009627104126841</c:v>
                </c:pt>
                <c:pt idx="11">
                  <c:v>1.0028717074620079</c:v>
                </c:pt>
                <c:pt idx="12">
                  <c:v>1.000740827231825</c:v>
                </c:pt>
                <c:pt idx="13">
                  <c:v>1.000072135343216</c:v>
                </c:pt>
                <c:pt idx="14">
                  <c:v>1.000393768031951</c:v>
                </c:pt>
                <c:pt idx="15">
                  <c:v>1</c:v>
                </c:pt>
                <c:pt idx="16">
                  <c:v>1.0000716660871749</c:v>
                </c:pt>
                <c:pt idx="17">
                  <c:v>1.000073745836273</c:v>
                </c:pt>
                <c:pt idx="18">
                  <c:v>1.0002098027891551</c:v>
                </c:pt>
                <c:pt idx="19">
                  <c:v>1.0001404475366369</c:v>
                </c:pt>
                <c:pt idx="20">
                  <c:v>0.9999359579646524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0-49DD-8F0C-C9D09B756D7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5.9608466590152656</c:v>
                </c:pt>
                <c:pt idx="1">
                  <c:v>1.347159480433604</c:v>
                </c:pt>
                <c:pt idx="2">
                  <c:v>1.100640668911846</c:v>
                </c:pt>
                <c:pt idx="3">
                  <c:v>1.0558470284018631</c:v>
                </c:pt>
                <c:pt idx="4">
                  <c:v>1.027145949731566</c:v>
                </c:pt>
                <c:pt idx="5">
                  <c:v>1.0167404531960029</c:v>
                </c:pt>
                <c:pt idx="6">
                  <c:v>1.0251420469378381</c:v>
                </c:pt>
                <c:pt idx="7">
                  <c:v>1.0140153589752769</c:v>
                </c:pt>
                <c:pt idx="8">
                  <c:v>1.0156917984637219</c:v>
                </c:pt>
                <c:pt idx="9">
                  <c:v>1.0047464166577471</c:v>
                </c:pt>
                <c:pt idx="10">
                  <c:v>1.004663265257324</c:v>
                </c:pt>
                <c:pt idx="11">
                  <c:v>1.0133686766420511</c:v>
                </c:pt>
                <c:pt idx="12">
                  <c:v>1.0005224476916059</c:v>
                </c:pt>
                <c:pt idx="13">
                  <c:v>1.000850316342532</c:v>
                </c:pt>
                <c:pt idx="14">
                  <c:v>1.0006840584061789</c:v>
                </c:pt>
                <c:pt idx="15">
                  <c:v>1.000126139578561</c:v>
                </c:pt>
                <c:pt idx="16">
                  <c:v>1.0000398072739951</c:v>
                </c:pt>
                <c:pt idx="17">
                  <c:v>1.0000754490231401</c:v>
                </c:pt>
                <c:pt idx="18">
                  <c:v>1.0000859971561791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0-49DD-8F0C-C9D09B756D7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5.0803942342756603</c:v>
                </c:pt>
                <c:pt idx="1">
                  <c:v>1.2819022000323339</c:v>
                </c:pt>
                <c:pt idx="2">
                  <c:v>1.086509039239401</c:v>
                </c:pt>
                <c:pt idx="3">
                  <c:v>1.053592224951206</c:v>
                </c:pt>
                <c:pt idx="4">
                  <c:v>1.0309168884463009</c:v>
                </c:pt>
                <c:pt idx="5">
                  <c:v>1.0155188841008791</c:v>
                </c:pt>
                <c:pt idx="6">
                  <c:v>1.0248179589423521</c:v>
                </c:pt>
                <c:pt idx="7">
                  <c:v>1.011623176776397</c:v>
                </c:pt>
                <c:pt idx="8">
                  <c:v>1.0175158925632559</c:v>
                </c:pt>
                <c:pt idx="9">
                  <c:v>1.0042273444673491</c:v>
                </c:pt>
                <c:pt idx="10">
                  <c:v>1.0048216052540211</c:v>
                </c:pt>
                <c:pt idx="11">
                  <c:v>1.0133686766420511</c:v>
                </c:pt>
                <c:pt idx="12">
                  <c:v>1.0005224476916059</c:v>
                </c:pt>
                <c:pt idx="13">
                  <c:v>1.000850316342532</c:v>
                </c:pt>
                <c:pt idx="14">
                  <c:v>1.0006840584061789</c:v>
                </c:pt>
                <c:pt idx="15">
                  <c:v>1.000126139578561</c:v>
                </c:pt>
                <c:pt idx="16">
                  <c:v>1.0000398072739951</c:v>
                </c:pt>
                <c:pt idx="17">
                  <c:v>1.0000754490231401</c:v>
                </c:pt>
                <c:pt idx="18">
                  <c:v>1.0000859971561791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0-49DD-8F0C-C9D09B756D7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5.7530081941960978</c:v>
                </c:pt>
                <c:pt idx="1">
                  <c:v>1.243582638210412</c:v>
                </c:pt>
                <c:pt idx="2">
                  <c:v>1.062558408139187</c:v>
                </c:pt>
                <c:pt idx="3">
                  <c:v>1.032927748909827</c:v>
                </c:pt>
                <c:pt idx="4">
                  <c:v>1.023568692416736</c:v>
                </c:pt>
                <c:pt idx="5">
                  <c:v>1.0100487887660849</c:v>
                </c:pt>
                <c:pt idx="6">
                  <c:v>1.011633645300648</c:v>
                </c:pt>
                <c:pt idx="7">
                  <c:v>1.006778644075224</c:v>
                </c:pt>
                <c:pt idx="8">
                  <c:v>1.005142672652001</c:v>
                </c:pt>
                <c:pt idx="9">
                  <c:v>1.004185671080799</c:v>
                </c:pt>
                <c:pt idx="10">
                  <c:v>1.0061238080566079</c:v>
                </c:pt>
                <c:pt idx="11">
                  <c:v>1.01453866516073</c:v>
                </c:pt>
                <c:pt idx="12">
                  <c:v>1.0005708272121441</c:v>
                </c:pt>
                <c:pt idx="13">
                  <c:v>1.0002723579533159</c:v>
                </c:pt>
                <c:pt idx="14">
                  <c:v>1.000245583582426</c:v>
                </c:pt>
                <c:pt idx="15">
                  <c:v>1.0000324407519949</c:v>
                </c:pt>
                <c:pt idx="16">
                  <c:v>1.0000140600253531</c:v>
                </c:pt>
                <c:pt idx="17">
                  <c:v>1.0000754490231401</c:v>
                </c:pt>
                <c:pt idx="18">
                  <c:v>1.0000859971561791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F0-49DD-8F0C-C9D09B756D7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8.0488604941564237</c:v>
                </c:pt>
                <c:pt idx="1">
                  <c:v>1.234469514448318</c:v>
                </c:pt>
                <c:pt idx="2">
                  <c:v>1.047963463597231</c:v>
                </c:pt>
                <c:pt idx="3">
                  <c:v>1.027223689773906</c:v>
                </c:pt>
                <c:pt idx="4">
                  <c:v>1.031045004104876</c:v>
                </c:pt>
                <c:pt idx="5">
                  <c:v>1.009742852837874</c:v>
                </c:pt>
                <c:pt idx="6">
                  <c:v>1.0161350776125071</c:v>
                </c:pt>
                <c:pt idx="7">
                  <c:v>1.0039196124236009</c:v>
                </c:pt>
                <c:pt idx="8">
                  <c:v>1.00276611402659</c:v>
                </c:pt>
                <c:pt idx="9">
                  <c:v>1.002657435603818</c:v>
                </c:pt>
                <c:pt idx="10">
                  <c:v>1.0103279290270879</c:v>
                </c:pt>
                <c:pt idx="11">
                  <c:v>1.003032966698137</c:v>
                </c:pt>
                <c:pt idx="12">
                  <c:v>1.000717578184922</c:v>
                </c:pt>
                <c:pt idx="13">
                  <c:v>1.0000723505332401</c:v>
                </c:pt>
                <c:pt idx="14">
                  <c:v>1.00041535472846</c:v>
                </c:pt>
                <c:pt idx="15">
                  <c:v>1</c:v>
                </c:pt>
                <c:pt idx="16">
                  <c:v>1.000075795197737</c:v>
                </c:pt>
                <c:pt idx="17">
                  <c:v>1.000088307856164</c:v>
                </c:pt>
                <c:pt idx="18">
                  <c:v>1.0001886542992959</c:v>
                </c:pt>
                <c:pt idx="19">
                  <c:v>1.000099450851655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F0-49DD-8F0C-C9D09B756D7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4.0946686658515743</c:v>
                </c:pt>
                <c:pt idx="1">
                  <c:v>1.215571586122373</c:v>
                </c:pt>
                <c:pt idx="2">
                  <c:v>1.053307627298375</c:v>
                </c:pt>
                <c:pt idx="3">
                  <c:v>1.029727490918241</c:v>
                </c:pt>
                <c:pt idx="4">
                  <c:v>1.0272294257728951</c:v>
                </c:pt>
                <c:pt idx="5">
                  <c:v>1.009911398931026</c:v>
                </c:pt>
                <c:pt idx="6">
                  <c:v>1.0137979198108049</c:v>
                </c:pt>
                <c:pt idx="7">
                  <c:v>1.005456084772858</c:v>
                </c:pt>
                <c:pt idx="8">
                  <c:v>1.0039346222562759</c:v>
                </c:pt>
                <c:pt idx="9">
                  <c:v>1.003443970210921</c:v>
                </c:pt>
                <c:pt idx="10">
                  <c:v>1.0077379567265761</c:v>
                </c:pt>
                <c:pt idx="11">
                  <c:v>1.0084391657331011</c:v>
                </c:pt>
                <c:pt idx="12">
                  <c:v>1.0006639056945621</c:v>
                </c:pt>
                <c:pt idx="13">
                  <c:v>1.000172606542294</c:v>
                </c:pt>
                <c:pt idx="14">
                  <c:v>1.000313488960473</c:v>
                </c:pt>
                <c:pt idx="15">
                  <c:v>1.0000181989945911</c:v>
                </c:pt>
                <c:pt idx="16">
                  <c:v>1.000041153797429</c:v>
                </c:pt>
                <c:pt idx="17">
                  <c:v>1.0000711540895211</c:v>
                </c:pt>
                <c:pt idx="18">
                  <c:v>1.000151321560582</c:v>
                </c:pt>
                <c:pt idx="19">
                  <c:v>1.000121803613057</c:v>
                </c:pt>
                <c:pt idx="20">
                  <c:v>0.9999359579646524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F0-49DD-8F0C-C9D09B75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0.22661476717834025</v>
      </c>
      <c r="C7" s="4">
        <f t="shared" ref="C7:C29" si="1">+F7/F8</f>
        <v>0.26479108152617142</v>
      </c>
      <c r="D7" s="4">
        <f t="shared" ref="D7:D29" si="2">+G7/G8</f>
        <v>0.2579237190227695</v>
      </c>
      <c r="E7" s="5">
        <v>0.16143651505633921</v>
      </c>
      <c r="F7" s="5">
        <v>0.1819430760490986</v>
      </c>
      <c r="G7" s="5">
        <v>0.1582276491153663</v>
      </c>
      <c r="H7" s="4">
        <f t="shared" ref="H7:H29" si="3">+I7/I8</f>
        <v>0.24456298339634128</v>
      </c>
      <c r="I7" s="5">
        <v>0.17107747167756371</v>
      </c>
      <c r="J7" s="5">
        <f t="shared" ref="J7:J30" si="4">I7</f>
        <v>0.17107747167756371</v>
      </c>
    </row>
    <row r="8" spans="1:10" ht="15.5" customHeight="1" x14ac:dyDescent="0.35">
      <c r="A8" s="3">
        <f t="shared" ref="A8:A29" si="5">1+A7</f>
        <v>1</v>
      </c>
      <c r="B8" s="4">
        <f t="shared" si="0"/>
        <v>0.8299480183563559</v>
      </c>
      <c r="C8" s="4">
        <f t="shared" si="1"/>
        <v>0.81549543464827212</v>
      </c>
      <c r="D8" s="4">
        <f t="shared" si="2"/>
        <v>0.79203749479884622</v>
      </c>
      <c r="E8" s="5">
        <v>0.71238303252008572</v>
      </c>
      <c r="F8" s="5">
        <v>0.68711935084987252</v>
      </c>
      <c r="G8" s="5">
        <v>0.61346684095152171</v>
      </c>
      <c r="H8" s="4">
        <f t="shared" si="3"/>
        <v>0.82259127818066347</v>
      </c>
      <c r="I8" s="5">
        <v>0.69952316291592587</v>
      </c>
      <c r="J8" s="5">
        <f t="shared" si="4"/>
        <v>0.69952316291592587</v>
      </c>
    </row>
    <row r="9" spans="1:10" ht="15.5" customHeight="1" x14ac:dyDescent="0.35">
      <c r="A9" s="3">
        <f t="shared" si="5"/>
        <v>2</v>
      </c>
      <c r="B9" s="4">
        <f t="shared" si="0"/>
        <v>0.95512999786711683</v>
      </c>
      <c r="C9" s="4">
        <f t="shared" si="1"/>
        <v>0.94371909055565062</v>
      </c>
      <c r="D9" s="4">
        <f t="shared" si="2"/>
        <v>0.92280882415750742</v>
      </c>
      <c r="E9" s="5">
        <v>0.85834656721140434</v>
      </c>
      <c r="F9" s="5">
        <v>0.84257902822746156</v>
      </c>
      <c r="G9" s="5">
        <v>0.77454267630009599</v>
      </c>
      <c r="H9" s="4">
        <f t="shared" si="3"/>
        <v>0.94937165479448093</v>
      </c>
      <c r="I9" s="5">
        <v>0.85038971536760144</v>
      </c>
      <c r="J9" s="5">
        <f t="shared" si="4"/>
        <v>0.85038971536760144</v>
      </c>
    </row>
    <row r="10" spans="1:10" ht="15.5" customHeight="1" x14ac:dyDescent="0.35">
      <c r="A10" s="3">
        <f t="shared" si="5"/>
        <v>3</v>
      </c>
      <c r="B10" s="4">
        <f t="shared" si="0"/>
        <v>0.97379503352326202</v>
      </c>
      <c r="C10" s="4">
        <f t="shared" si="1"/>
        <v>0.96848094653507599</v>
      </c>
      <c r="D10" s="4">
        <f t="shared" si="2"/>
        <v>0.94797589859336873</v>
      </c>
      <c r="E10" s="5">
        <v>0.89866988695587224</v>
      </c>
      <c r="F10" s="5">
        <v>0.89282821197498607</v>
      </c>
      <c r="G10" s="5">
        <v>0.83933167523319541</v>
      </c>
      <c r="H10" s="4">
        <f t="shared" si="3"/>
        <v>0.9711293260040651</v>
      </c>
      <c r="I10" s="5">
        <v>0.89573952526704936</v>
      </c>
      <c r="J10" s="5">
        <f t="shared" si="4"/>
        <v>0.89573952526704936</v>
      </c>
    </row>
    <row r="11" spans="1:10" ht="15.5" customHeight="1" x14ac:dyDescent="0.35">
      <c r="A11" s="3">
        <f t="shared" si="5"/>
        <v>4</v>
      </c>
      <c r="B11" s="4">
        <f t="shared" si="0"/>
        <v>0.96976088826286444</v>
      </c>
      <c r="C11" s="4">
        <f t="shared" si="1"/>
        <v>0.97725266277922451</v>
      </c>
      <c r="D11" s="4">
        <f t="shared" si="2"/>
        <v>0.97001823749613991</v>
      </c>
      <c r="E11" s="5">
        <v>0.92285322477402509</v>
      </c>
      <c r="F11" s="5">
        <v>0.92188515960922934</v>
      </c>
      <c r="G11" s="5">
        <v>0.8853934751702206</v>
      </c>
      <c r="H11" s="4">
        <f t="shared" si="3"/>
        <v>0.97350874125396181</v>
      </c>
      <c r="I11" s="5">
        <v>0.92236893818537602</v>
      </c>
      <c r="J11" s="5">
        <f t="shared" si="4"/>
        <v>0.92236893818537602</v>
      </c>
    </row>
    <row r="12" spans="1:10" ht="15.5" customHeight="1" x14ac:dyDescent="0.35">
      <c r="A12" s="3">
        <f t="shared" si="5"/>
        <v>5</v>
      </c>
      <c r="B12" s="4">
        <f t="shared" si="0"/>
        <v>0.99032188929339993</v>
      </c>
      <c r="C12" s="4">
        <f t="shared" si="1"/>
        <v>0.99004989366169172</v>
      </c>
      <c r="D12" s="4">
        <f t="shared" si="2"/>
        <v>0.98475561626934638</v>
      </c>
      <c r="E12" s="5">
        <v>0.95162966040745856</v>
      </c>
      <c r="F12" s="5">
        <v>0.94334371726086208</v>
      </c>
      <c r="G12" s="5">
        <v>0.91275961723734489</v>
      </c>
      <c r="H12" s="4">
        <f t="shared" si="3"/>
        <v>0.99018529681474809</v>
      </c>
      <c r="I12" s="5">
        <v>0.94746857331479795</v>
      </c>
      <c r="J12" s="5">
        <f t="shared" si="4"/>
        <v>0.94746857331479795</v>
      </c>
    </row>
    <row r="13" spans="1:10" ht="15.5" customHeight="1" x14ac:dyDescent="0.35">
      <c r="A13" s="3">
        <f t="shared" si="5"/>
        <v>6</v>
      </c>
      <c r="B13" s="4">
        <f t="shared" si="0"/>
        <v>0.98401921563154648</v>
      </c>
      <c r="C13" s="4">
        <f t="shared" si="1"/>
        <v>0.98877197781263892</v>
      </c>
      <c r="D13" s="4">
        <f t="shared" si="2"/>
        <v>0.97726833253589629</v>
      </c>
      <c r="E13" s="5">
        <v>0.96092964388220437</v>
      </c>
      <c r="F13" s="5">
        <v>0.95282442157729319</v>
      </c>
      <c r="G13" s="5">
        <v>0.92688947608671524</v>
      </c>
      <c r="H13" s="4">
        <f t="shared" si="3"/>
        <v>0.98640566128439366</v>
      </c>
      <c r="I13" s="5">
        <v>0.95685986891810826</v>
      </c>
      <c r="J13" s="5">
        <f t="shared" si="4"/>
        <v>0.95685986891810826</v>
      </c>
    </row>
    <row r="14" spans="1:10" ht="15.5" customHeight="1" x14ac:dyDescent="0.35">
      <c r="A14" s="3">
        <f t="shared" si="5"/>
        <v>7</v>
      </c>
      <c r="B14" s="4">
        <f t="shared" si="0"/>
        <v>0.99586709113973126</v>
      </c>
      <c r="C14" s="4">
        <f t="shared" si="1"/>
        <v>0.99328331012525073</v>
      </c>
      <c r="D14" s="4">
        <f t="shared" si="2"/>
        <v>0.98854965509288284</v>
      </c>
      <c r="E14" s="5">
        <v>0.97653544627731359</v>
      </c>
      <c r="F14" s="5">
        <v>0.96364424049024033</v>
      </c>
      <c r="G14" s="5">
        <v>0.94844931041768865</v>
      </c>
      <c r="H14" s="4">
        <f t="shared" si="3"/>
        <v>0.99456661687785364</v>
      </c>
      <c r="I14" s="5">
        <v>0.97004701663227078</v>
      </c>
      <c r="J14" s="5">
        <f t="shared" si="4"/>
        <v>0.97004701663227078</v>
      </c>
    </row>
    <row r="15" spans="1:10" ht="15.5" customHeight="1" x14ac:dyDescent="0.35">
      <c r="A15" s="3">
        <f t="shared" si="5"/>
        <v>8</v>
      </c>
      <c r="B15" s="4">
        <f t="shared" si="0"/>
        <v>0.9972184513778839</v>
      </c>
      <c r="C15" s="4">
        <f t="shared" si="1"/>
        <v>0.99494573803705932</v>
      </c>
      <c r="D15" s="4">
        <f t="shared" si="2"/>
        <v>0.98321963220575814</v>
      </c>
      <c r="E15" s="5">
        <v>0.98058812763830427</v>
      </c>
      <c r="F15" s="5">
        <v>0.97016050774952312</v>
      </c>
      <c r="G15" s="5">
        <v>0.95943517407688905</v>
      </c>
      <c r="H15" s="4">
        <f t="shared" si="3"/>
        <v>0.99607602037518617</v>
      </c>
      <c r="I15" s="5">
        <v>0.9753464475586815</v>
      </c>
      <c r="J15" s="5">
        <f t="shared" si="4"/>
        <v>0.9753464475586815</v>
      </c>
    </row>
    <row r="16" spans="1:10" ht="15.5" customHeight="1" x14ac:dyDescent="0.35">
      <c r="A16" s="3">
        <f t="shared" si="5"/>
        <v>9</v>
      </c>
      <c r="B16" s="4">
        <f t="shared" si="0"/>
        <v>0.99727300033771615</v>
      </c>
      <c r="C16" s="4">
        <f t="shared" si="1"/>
        <v>0.99586369617379811</v>
      </c>
      <c r="D16" s="4">
        <f t="shared" si="2"/>
        <v>0.9958187056563218</v>
      </c>
      <c r="E16" s="5">
        <v>0.98332328917841316</v>
      </c>
      <c r="F16" s="5">
        <v>0.97508886229671654</v>
      </c>
      <c r="G16" s="5">
        <v>0.97580961837030145</v>
      </c>
      <c r="H16" s="4">
        <f t="shared" si="3"/>
        <v>0.99656538544425621</v>
      </c>
      <c r="I16" s="5">
        <v>0.97918876431871482</v>
      </c>
      <c r="J16" s="5">
        <f t="shared" si="4"/>
        <v>0.97918876431871482</v>
      </c>
    </row>
    <row r="17" spans="1:10" ht="15.5" customHeight="1" x14ac:dyDescent="0.35">
      <c r="A17" s="3">
        <f t="shared" si="5"/>
        <v>10</v>
      </c>
      <c r="B17" s="4">
        <f t="shared" si="0"/>
        <v>0.99046469326398767</v>
      </c>
      <c r="C17" s="4">
        <f t="shared" si="1"/>
        <v>0.99418520032824054</v>
      </c>
      <c r="D17" s="4">
        <f t="shared" si="2"/>
        <v>0.99528142123910401</v>
      </c>
      <c r="E17" s="5">
        <v>0.98601214396200532</v>
      </c>
      <c r="F17" s="5">
        <v>0.97913887818493595</v>
      </c>
      <c r="G17" s="5">
        <v>0.97990689753830962</v>
      </c>
      <c r="H17" s="4">
        <f t="shared" si="3"/>
        <v>0.99233145317490878</v>
      </c>
      <c r="I17" s="5">
        <v>0.98256349118748976</v>
      </c>
      <c r="J17" s="5">
        <f t="shared" si="4"/>
        <v>0.98256349118748976</v>
      </c>
    </row>
    <row r="18" spans="1:10" ht="15.5" customHeight="1" x14ac:dyDescent="0.35">
      <c r="A18" s="3">
        <f t="shared" si="5"/>
        <v>11</v>
      </c>
      <c r="B18" s="4">
        <f t="shared" si="0"/>
        <v>0.99713651562743233</v>
      </c>
      <c r="C18" s="4">
        <f t="shared" si="1"/>
        <v>0.9861868515721488</v>
      </c>
      <c r="D18" s="4">
        <f t="shared" si="2"/>
        <v>0.98705396565782066</v>
      </c>
      <c r="E18" s="5">
        <v>0.99550458554225751</v>
      </c>
      <c r="F18" s="5">
        <v>0.98486567478741693</v>
      </c>
      <c r="G18" s="5">
        <v>0.98455258646177335</v>
      </c>
      <c r="H18" s="4">
        <f t="shared" si="3"/>
        <v>0.99163227180215541</v>
      </c>
      <c r="I18" s="5">
        <v>0.99015655307894657</v>
      </c>
      <c r="J18" s="5">
        <f t="shared" si="4"/>
        <v>0.99015655307894657</v>
      </c>
    </row>
    <row r="19" spans="1:10" ht="15.5" customHeight="1" x14ac:dyDescent="0.35">
      <c r="A19" s="3">
        <f t="shared" si="5"/>
        <v>12</v>
      </c>
      <c r="B19" s="4">
        <f t="shared" si="0"/>
        <v>0.99925972118687889</v>
      </c>
      <c r="C19" s="4">
        <f t="shared" si="1"/>
        <v>0.99941336019097493</v>
      </c>
      <c r="D19" s="4">
        <f t="shared" si="2"/>
        <v>0.99948110399817935</v>
      </c>
      <c r="E19" s="5">
        <v>0.99836338348902209</v>
      </c>
      <c r="F19" s="5">
        <v>0.99866031798880128</v>
      </c>
      <c r="G19" s="5">
        <v>0.99746581313375271</v>
      </c>
      <c r="H19" s="4">
        <f t="shared" si="3"/>
        <v>0.99933652926674854</v>
      </c>
      <c r="I19" s="5">
        <v>0.99851182866353583</v>
      </c>
      <c r="J19" s="5">
        <f t="shared" si="4"/>
        <v>0.99851182866353583</v>
      </c>
    </row>
    <row r="20" spans="1:10" ht="15.5" customHeight="1" x14ac:dyDescent="0.35">
      <c r="A20" s="3">
        <f t="shared" si="5"/>
        <v>13</v>
      </c>
      <c r="B20" s="4">
        <f t="shared" si="0"/>
        <v>0.999927869859916</v>
      </c>
      <c r="C20" s="4">
        <f t="shared" si="1"/>
        <v>0.99972699680972277</v>
      </c>
      <c r="D20" s="4">
        <f t="shared" si="2"/>
        <v>0.99907223695089131</v>
      </c>
      <c r="E20" s="5">
        <v>0.99910299827076776</v>
      </c>
      <c r="F20" s="5">
        <v>0.99924651577398393</v>
      </c>
      <c r="G20" s="5">
        <v>0.99798366286629636</v>
      </c>
      <c r="H20" s="4">
        <f t="shared" si="3"/>
        <v>0.99982744054797168</v>
      </c>
      <c r="I20" s="5">
        <v>0.99917475186880456</v>
      </c>
      <c r="J20" s="5">
        <f t="shared" si="4"/>
        <v>0.99917475186880456</v>
      </c>
    </row>
    <row r="21" spans="1:10" ht="15.5" customHeight="1" x14ac:dyDescent="0.35">
      <c r="A21" s="3">
        <f t="shared" si="5"/>
        <v>14</v>
      </c>
      <c r="B21" s="4">
        <f t="shared" si="0"/>
        <v>0.99960638696028137</v>
      </c>
      <c r="C21" s="4">
        <f t="shared" si="1"/>
        <v>0.99976684448517572</v>
      </c>
      <c r="D21" s="4">
        <f t="shared" si="2"/>
        <v>0.99928925294249782</v>
      </c>
      <c r="E21" s="5">
        <v>0.99917506890845653</v>
      </c>
      <c r="F21" s="5">
        <v>0.99951938775558513</v>
      </c>
      <c r="G21" s="5">
        <v>0.99891041503873912</v>
      </c>
      <c r="H21" s="4">
        <f t="shared" si="3"/>
        <v>0.99968660190156911</v>
      </c>
      <c r="I21" s="5">
        <v>0.99934719867379374</v>
      </c>
      <c r="J21" s="5">
        <f t="shared" si="4"/>
        <v>0.99934719867379374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0.99996360333558265</v>
      </c>
      <c r="D22" s="4">
        <f t="shared" si="2"/>
        <v>0.99986033011046915</v>
      </c>
      <c r="E22" s="5">
        <v>0.99956851210891473</v>
      </c>
      <c r="F22" s="5">
        <v>0.99975248556105301</v>
      </c>
      <c r="G22" s="5">
        <v>0.99962089264680554</v>
      </c>
      <c r="H22" s="4">
        <f t="shared" si="3"/>
        <v>0.99998180334236486</v>
      </c>
      <c r="I22" s="5">
        <v>0.99966049037055238</v>
      </c>
      <c r="J22" s="5">
        <f t="shared" si="4"/>
        <v>0.99966049037055238</v>
      </c>
    </row>
    <row r="23" spans="1:10" ht="15.5" customHeight="1" x14ac:dyDescent="0.35">
      <c r="A23" s="3">
        <f t="shared" si="5"/>
        <v>16</v>
      </c>
      <c r="B23" s="4">
        <f t="shared" si="0"/>
        <v>0.99992833904848522</v>
      </c>
      <c r="C23" s="4">
        <f t="shared" si="1"/>
        <v>0.99998935860555727</v>
      </c>
      <c r="D23" s="4">
        <f t="shared" si="2"/>
        <v>0.99996100746979877</v>
      </c>
      <c r="E23" s="5">
        <v>0.99956851210891473</v>
      </c>
      <c r="F23" s="5">
        <v>0.99978887454120791</v>
      </c>
      <c r="G23" s="5">
        <v>0.99976052908946078</v>
      </c>
      <c r="H23" s="4">
        <f t="shared" si="3"/>
        <v>0.99995884546433633</v>
      </c>
      <c r="I23" s="5">
        <v>0.99967868118125902</v>
      </c>
      <c r="J23" s="5">
        <f t="shared" si="4"/>
        <v>0.99967868118125902</v>
      </c>
    </row>
    <row r="24" spans="1:10" ht="15.5" customHeight="1" x14ac:dyDescent="0.35">
      <c r="A24" s="3">
        <f t="shared" si="5"/>
        <v>17</v>
      </c>
      <c r="B24" s="4">
        <f t="shared" si="0"/>
        <v>0.99992625960177417</v>
      </c>
      <c r="C24" s="4">
        <f t="shared" si="1"/>
        <v>0.99993144235770459</v>
      </c>
      <c r="D24" s="4">
        <f t="shared" si="2"/>
        <v>0.99993144235770459</v>
      </c>
      <c r="E24" s="5">
        <v>0.99964014727304074</v>
      </c>
      <c r="F24" s="5">
        <v>0.99979951380219789</v>
      </c>
      <c r="G24" s="5">
        <v>0.99979951380219789</v>
      </c>
      <c r="H24" s="4">
        <f t="shared" si="3"/>
        <v>0.99992885077319194</v>
      </c>
      <c r="I24" s="5">
        <v>0.99971982418641714</v>
      </c>
      <c r="J24" s="5">
        <f t="shared" si="4"/>
        <v>0.99971982418641714</v>
      </c>
    </row>
    <row r="25" spans="1:10" ht="15.5" customHeight="1" x14ac:dyDescent="0.35">
      <c r="A25" s="3">
        <f t="shared" si="5"/>
        <v>18</v>
      </c>
      <c r="B25" s="4">
        <f t="shared" si="0"/>
        <v>0.99979024121882287</v>
      </c>
      <c r="C25" s="4">
        <f t="shared" si="1"/>
        <v>0.99990716828651705</v>
      </c>
      <c r="D25" s="4">
        <f t="shared" si="2"/>
        <v>0.99990716828651705</v>
      </c>
      <c r="E25" s="5">
        <v>0.9997138665716736</v>
      </c>
      <c r="F25" s="5">
        <v>0.99986806239916248</v>
      </c>
      <c r="G25" s="5">
        <v>0.99986806239916248</v>
      </c>
      <c r="H25" s="4">
        <f t="shared" si="3"/>
        <v>0.99984870024431105</v>
      </c>
      <c r="I25" s="5">
        <v>0.99979095854008693</v>
      </c>
      <c r="J25" s="5">
        <f t="shared" si="4"/>
        <v>0.99979095854008693</v>
      </c>
    </row>
    <row r="26" spans="1:10" ht="15.5" customHeight="1" x14ac:dyDescent="0.35">
      <c r="A26" s="3">
        <f t="shared" si="5"/>
        <v>19</v>
      </c>
      <c r="B26" s="4">
        <f t="shared" si="0"/>
        <v>0.99985957218610277</v>
      </c>
      <c r="C26" s="4">
        <f t="shared" si="1"/>
        <v>0.99989685095134695</v>
      </c>
      <c r="D26" s="4">
        <f t="shared" si="2"/>
        <v>0.99989685095134695</v>
      </c>
      <c r="E26" s="5">
        <v>0.99992360932923674</v>
      </c>
      <c r="F26" s="5">
        <v>0.99996089048204184</v>
      </c>
      <c r="G26" s="5">
        <v>0.99996089048204184</v>
      </c>
      <c r="H26" s="4">
        <f t="shared" si="3"/>
        <v>0.99987821122125597</v>
      </c>
      <c r="I26" s="5">
        <v>0.99994224955814814</v>
      </c>
      <c r="J26" s="5">
        <f t="shared" si="4"/>
        <v>0.99994224955814814</v>
      </c>
    </row>
    <row r="27" spans="1:10" ht="15.5" customHeight="1" x14ac:dyDescent="0.35">
      <c r="A27" s="3">
        <f t="shared" si="5"/>
        <v>20</v>
      </c>
      <c r="B27" s="4">
        <f t="shared" si="0"/>
        <v>1.000064046136993</v>
      </c>
      <c r="C27" s="4">
        <f t="shared" si="1"/>
        <v>1.000064046136993</v>
      </c>
      <c r="D27" s="4">
        <f t="shared" si="2"/>
        <v>1.000064046136993</v>
      </c>
      <c r="E27" s="5">
        <v>1.000064046136993</v>
      </c>
      <c r="F27" s="5">
        <v>1.000064046136993</v>
      </c>
      <c r="G27" s="5">
        <v>1.000064046136993</v>
      </c>
      <c r="H27" s="4">
        <f t="shared" si="3"/>
        <v>1.000064046136993</v>
      </c>
      <c r="I27" s="5">
        <v>1.000064046136993</v>
      </c>
      <c r="J27" s="5">
        <f t="shared" si="4"/>
        <v>1.000064046136993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1.3002842240772861</v>
      </c>
      <c r="D38" s="4">
        <v>1.077853519672046</v>
      </c>
      <c r="E38" s="4">
        <v>1.05785818864832</v>
      </c>
      <c r="F38" s="4">
        <v>1.0162123207194369</v>
      </c>
      <c r="G38" s="4">
        <v>1.008533227100501</v>
      </c>
      <c r="H38" s="4">
        <v>1.0556341516730701</v>
      </c>
      <c r="I38" s="4">
        <v>1.035801468500495</v>
      </c>
      <c r="J38" s="4">
        <v>1.0110264440463139</v>
      </c>
      <c r="K38" s="4">
        <v>1.009297949009343</v>
      </c>
      <c r="L38" s="4">
        <v>1.0027631852969621</v>
      </c>
      <c r="M38" s="4">
        <v>1.0611901299336739</v>
      </c>
      <c r="N38" s="4">
        <v>1</v>
      </c>
      <c r="O38" s="4">
        <v>1.0003904781893529</v>
      </c>
      <c r="P38" s="4">
        <v>1.0042935835321549</v>
      </c>
      <c r="Q38" s="4">
        <v>1.0001943285220829</v>
      </c>
      <c r="R38" s="4">
        <v>1.0001942907658461</v>
      </c>
      <c r="S38" s="4">
        <v>1</v>
      </c>
      <c r="T38" s="4">
        <v>0.99986402288300635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1.2286160009193521</v>
      </c>
      <c r="E39" s="4">
        <v>1.029918778063031</v>
      </c>
      <c r="F39" s="4">
        <v>1.0387343882419131</v>
      </c>
      <c r="G39" s="4">
        <v>1.007275153695794</v>
      </c>
      <c r="H39" s="4">
        <v>1.0368944817805039</v>
      </c>
      <c r="I39" s="4">
        <v>1.005471682654161</v>
      </c>
      <c r="J39" s="4">
        <v>1.0057529723267351</v>
      </c>
      <c r="K39" s="4">
        <v>1.006423750590929</v>
      </c>
      <c r="L39" s="4">
        <v>1.00246989853896</v>
      </c>
      <c r="M39" s="4">
        <v>1.0018948910742711</v>
      </c>
      <c r="N39" s="4">
        <v>1.0001891307253039</v>
      </c>
      <c r="O39" s="4">
        <v>1.0062401337340079</v>
      </c>
      <c r="P39" s="4">
        <v>1</v>
      </c>
      <c r="Q39" s="4">
        <v>1.0006201435944371</v>
      </c>
      <c r="R39" s="4">
        <v>1.0001878058347591</v>
      </c>
      <c r="S39" s="4">
        <v>1.0001877705703499</v>
      </c>
      <c r="T39" s="4">
        <v>1</v>
      </c>
      <c r="U39" s="4">
        <v>1.000563205957548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1.1050047028297121</v>
      </c>
      <c r="E40" s="4">
        <v>1.059915355910497</v>
      </c>
      <c r="F40" s="4">
        <v>1.025736568768427</v>
      </c>
      <c r="G40" s="4">
        <v>1.049409290337207</v>
      </c>
      <c r="H40" s="4">
        <v>1.0066457440321599</v>
      </c>
      <c r="I40" s="4">
        <v>1.003113327788228</v>
      </c>
      <c r="J40" s="4">
        <v>1.008406849823706</v>
      </c>
      <c r="K40" s="4">
        <v>1.0049294495212731</v>
      </c>
      <c r="L40" s="4">
        <v>1.0035317938557851</v>
      </c>
      <c r="M40" s="4">
        <v>1.0031283237217541</v>
      </c>
      <c r="N40" s="4">
        <v>1.0007796419580071</v>
      </c>
      <c r="O40" s="4">
        <v>1.000196862040881</v>
      </c>
      <c r="P40" s="4">
        <v>1.0003894406289</v>
      </c>
      <c r="Q40" s="4">
        <v>1.0001946445119689</v>
      </c>
      <c r="R40" s="4">
        <v>0.99966916872414535</v>
      </c>
      <c r="S40" s="4">
        <v>0.99999999999999989</v>
      </c>
      <c r="T40" s="4">
        <v>1.0001946710361229</v>
      </c>
      <c r="U40" s="4">
        <v>0.99999999999999989</v>
      </c>
      <c r="V40" s="4">
        <v>0.99980536685331323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1.412081124412651</v>
      </c>
      <c r="D42" s="4">
        <v>1.0433896871698021</v>
      </c>
      <c r="E42" s="4">
        <v>1.1051290515596941</v>
      </c>
      <c r="F42" s="4">
        <v>1.0284106581763239</v>
      </c>
      <c r="G42" s="4">
        <v>1.011253741124672</v>
      </c>
      <c r="H42" s="4">
        <v>1.019595303739627</v>
      </c>
      <c r="I42" s="4">
        <v>1.010969019803196</v>
      </c>
      <c r="J42" s="4">
        <v>1.0501712437396751</v>
      </c>
      <c r="K42" s="4">
        <v>1.00291512487906</v>
      </c>
      <c r="L42" s="4">
        <v>1.007125984632927</v>
      </c>
      <c r="M42" s="4">
        <v>1.0020481896572979</v>
      </c>
      <c r="N42" s="4">
        <v>1.000557752714418</v>
      </c>
      <c r="O42" s="4">
        <v>1.0003714297706161</v>
      </c>
      <c r="P42" s="4">
        <v>1</v>
      </c>
      <c r="Q42" s="4">
        <v>1</v>
      </c>
      <c r="R42" s="4">
        <v>1</v>
      </c>
      <c r="S42" s="4">
        <v>1</v>
      </c>
      <c r="T42" s="4">
        <v>1.0003712918617651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0.96515987024092942</v>
      </c>
      <c r="G43" s="4">
        <v>1.0193993934970531</v>
      </c>
      <c r="H43" s="4">
        <v>1.097734276190971</v>
      </c>
      <c r="I43" s="4">
        <v>1.009924368797753</v>
      </c>
      <c r="J43" s="4">
        <v>1.106287620682048</v>
      </c>
      <c r="K43" s="4">
        <v>1.007855702754995</v>
      </c>
      <c r="L43" s="4">
        <v>1.0038972358510849</v>
      </c>
      <c r="M43" s="4">
        <v>1.002405353104977</v>
      </c>
      <c r="N43" s="4">
        <v>1.0005977766717289</v>
      </c>
      <c r="O43" s="4">
        <v>1.001045666349561</v>
      </c>
      <c r="P43" s="4">
        <v>1.00022743730918</v>
      </c>
      <c r="Q43" s="4">
        <v>1</v>
      </c>
      <c r="R43" s="4">
        <v>1.0002273855932129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1.8315027305346081</v>
      </c>
      <c r="D45" s="4">
        <v>1.175458136460255</v>
      </c>
      <c r="E45" s="4">
        <v>1.0918038699111181</v>
      </c>
      <c r="F45" s="4">
        <v>1.05170616095451</v>
      </c>
      <c r="G45" s="4">
        <v>1.031789991388363</v>
      </c>
      <c r="H45" s="4">
        <v>1.007030545949972</v>
      </c>
      <c r="I45" s="4">
        <v>1.0551976450501921</v>
      </c>
      <c r="J45" s="4">
        <v>1.001761787403793</v>
      </c>
      <c r="K45" s="4">
        <v>1.002010093555658</v>
      </c>
      <c r="L45" s="4">
        <v>1.0030728479982809</v>
      </c>
      <c r="M45" s="4">
        <v>1.0072630913707079</v>
      </c>
      <c r="N45" s="4">
        <v>1.000434291726868</v>
      </c>
      <c r="O45" s="4">
        <v>1.00021705159972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1.608844233851364</v>
      </c>
      <c r="D46" s="4">
        <v>1.1644498127328911</v>
      </c>
      <c r="E46" s="4">
        <v>1.045491657566316</v>
      </c>
      <c r="F46" s="4">
        <v>1.0392417381119561</v>
      </c>
      <c r="G46" s="4">
        <v>1.0100092656145929</v>
      </c>
      <c r="H46" s="4">
        <v>1.085130032678902</v>
      </c>
      <c r="I46" s="4">
        <v>1.0110042770112739</v>
      </c>
      <c r="J46" s="4">
        <v>1.0032421917716601</v>
      </c>
      <c r="K46" s="4">
        <v>1.011680337509123</v>
      </c>
      <c r="L46" s="4">
        <v>1.0011408579425141</v>
      </c>
      <c r="M46" s="4">
        <v>1.0670126121250869</v>
      </c>
      <c r="N46" s="4">
        <v>1.0021359782554</v>
      </c>
      <c r="O46" s="4">
        <v>1</v>
      </c>
      <c r="P46" s="4">
        <v>1.000213142557671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3.3120464476867029</v>
      </c>
      <c r="C47" s="4">
        <v>1.643575148641234</v>
      </c>
      <c r="D47" s="4">
        <v>1.231150587043677</v>
      </c>
      <c r="E47" s="4">
        <v>1.0628115315317579</v>
      </c>
      <c r="F47" s="4">
        <v>1.0391678492131009</v>
      </c>
      <c r="G47" s="4">
        <v>1.0304962766229011</v>
      </c>
      <c r="H47" s="4">
        <v>1.0205579422774009</v>
      </c>
      <c r="I47" s="4">
        <v>1.003806367387428</v>
      </c>
      <c r="J47" s="4">
        <v>1.014082234664426</v>
      </c>
      <c r="K47" s="4">
        <v>1.002878205884089</v>
      </c>
      <c r="L47" s="4">
        <v>1.001545355317587</v>
      </c>
      <c r="M47" s="4">
        <v>1.005757529708913</v>
      </c>
      <c r="N47" s="4">
        <v>1.0002437526173491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1.0029715599492179</v>
      </c>
      <c r="N48" s="4">
        <v>0.99977300368201649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1.21337150448576</v>
      </c>
      <c r="F49" s="4">
        <v>1.0331749472954579</v>
      </c>
      <c r="G49" s="4">
        <v>1.0095757510435259</v>
      </c>
      <c r="H49" s="4">
        <v>1.009133080545636</v>
      </c>
      <c r="I49" s="4">
        <v>1.0047470249473269</v>
      </c>
      <c r="J49" s="4">
        <v>1.002237113443575</v>
      </c>
      <c r="K49" s="4">
        <v>1.0040217220983889</v>
      </c>
      <c r="L49" s="4">
        <v>1.001945281563944</v>
      </c>
      <c r="M49" s="4">
        <v>1.0003698104362799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1.0112442413335729</v>
      </c>
      <c r="H50" s="4">
        <v>1.009120594596904</v>
      </c>
      <c r="I50" s="4">
        <v>1.001172203931413</v>
      </c>
      <c r="J50" s="4">
        <v>1.0045662427647879</v>
      </c>
      <c r="K50" s="4">
        <v>1.0028379223404249</v>
      </c>
      <c r="L50" s="4">
        <v>1.000232442242752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1.3289644866343679</v>
      </c>
      <c r="D51" s="4">
        <v>1.0925942818530761</v>
      </c>
      <c r="E51" s="4">
        <v>1.0200673291560931</v>
      </c>
      <c r="F51" s="4">
        <v>1.0153645845723991</v>
      </c>
      <c r="G51" s="4">
        <v>1.008114239260951</v>
      </c>
      <c r="H51" s="4">
        <v>1.003142963823825</v>
      </c>
      <c r="I51" s="4">
        <v>1.0083209819094601</v>
      </c>
      <c r="J51" s="4">
        <v>1.0032362442386751</v>
      </c>
      <c r="K51" s="4">
        <v>1.001112662372641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4.2864592592939141</v>
      </c>
      <c r="C52" s="4">
        <v>1.189722358921143</v>
      </c>
      <c r="D52" s="4">
        <v>1.115662056217009</v>
      </c>
      <c r="E52" s="4">
        <v>1.030386702992693</v>
      </c>
      <c r="F52" s="4">
        <v>1.0174855876229629</v>
      </c>
      <c r="G52" s="4">
        <v>1.0117056934883659</v>
      </c>
      <c r="H52" s="4">
        <v>1.011814173519529</v>
      </c>
      <c r="I52" s="4">
        <v>1.003437855361343</v>
      </c>
      <c r="J52" s="4">
        <v>1.0004958550763079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1.005964749127954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1.011369928519807</v>
      </c>
      <c r="H54" s="4">
        <v>1.030626310190039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1.0285954176609551</v>
      </c>
      <c r="G55" s="4">
        <v>1.0081662672604399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1.0259411769430009</v>
      </c>
      <c r="F56" s="4">
        <v>1.006705757125141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1.042966453020217</v>
      </c>
      <c r="E57" s="4">
        <v>1.0170689521923411</v>
      </c>
    </row>
    <row r="58" spans="1:22" ht="15.5" customHeight="1" x14ac:dyDescent="0.35">
      <c r="A58" s="1">
        <f t="shared" si="6"/>
        <v>20</v>
      </c>
      <c r="B58" s="4">
        <v>18.734692500000001</v>
      </c>
      <c r="C58" s="4">
        <v>1.195961516315253</v>
      </c>
      <c r="D58" s="4">
        <v>1.01868754071529</v>
      </c>
    </row>
    <row r="59" spans="1:22" ht="15.5" customHeight="1" x14ac:dyDescent="0.35">
      <c r="A59" s="1">
        <f t="shared" si="6"/>
        <v>21</v>
      </c>
      <c r="B59" s="4">
        <v>3.9123276715180269</v>
      </c>
      <c r="C59" s="4">
        <v>1.0281594187990071</v>
      </c>
    </row>
    <row r="60" spans="1:22" ht="15.5" customHeight="1" x14ac:dyDescent="0.35">
      <c r="A60" s="1">
        <f t="shared" si="6"/>
        <v>22</v>
      </c>
      <c r="B60" s="4">
        <v>1.4995613109512389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0.1285717089938106</v>
      </c>
      <c r="C2" s="32">
        <v>0.1582276491153663</v>
      </c>
      <c r="D2" s="32">
        <v>0.1819430760490986</v>
      </c>
      <c r="E2" s="32">
        <v>0.16143651505633921</v>
      </c>
      <c r="F2" s="32">
        <v>9.4778512048028646E-2</v>
      </c>
      <c r="G2" s="32">
        <v>0.1184937949994072</v>
      </c>
      <c r="H2" s="32">
        <v>0.11723626293353551</v>
      </c>
      <c r="I2" s="32">
        <v>8.6260898274407943E-2</v>
      </c>
      <c r="J2" s="32">
        <v>0.17107747167756371</v>
      </c>
      <c r="M2" s="31">
        <v>1</v>
      </c>
      <c r="N2" s="17">
        <v>4.5043238092867197</v>
      </c>
      <c r="O2" s="17">
        <v>3.877115310638493</v>
      </c>
      <c r="P2" s="17">
        <v>3.7765622400736398</v>
      </c>
      <c r="Q2" s="17">
        <v>4.4127750916295083</v>
      </c>
      <c r="R2" s="17">
        <v>5.9608466590152656</v>
      </c>
      <c r="S2" s="17">
        <v>5.0803942342756603</v>
      </c>
      <c r="T2" s="17">
        <v>5.7530081941960978</v>
      </c>
      <c r="U2" s="17">
        <v>8.0488604941564237</v>
      </c>
      <c r="V2" s="17">
        <v>4.0946686658515743</v>
      </c>
    </row>
    <row r="3" spans="1:27" x14ac:dyDescent="0.35">
      <c r="A3">
        <f t="shared" ref="A3:A24" si="0">+A2+1</f>
        <v>2</v>
      </c>
      <c r="B3" s="32">
        <v>0.57912861002150451</v>
      </c>
      <c r="C3" s="32">
        <v>0.61346684095152171</v>
      </c>
      <c r="D3" s="32">
        <v>0.68711935084987252</v>
      </c>
      <c r="E3" s="32">
        <v>0.71238303252008572</v>
      </c>
      <c r="F3" s="32">
        <v>0.56496017688792965</v>
      </c>
      <c r="G3" s="32">
        <v>0.60199519291243031</v>
      </c>
      <c r="H3" s="32">
        <v>0.67446118131355826</v>
      </c>
      <c r="I3" s="32">
        <v>0.69430193631132808</v>
      </c>
      <c r="J3" s="32">
        <v>0.69952316291592587</v>
      </c>
      <c r="M3">
        <f t="shared" ref="M3:M24" si="1">+M2+1</f>
        <v>2</v>
      </c>
      <c r="N3" s="17">
        <v>1.318377548881484</v>
      </c>
      <c r="O3" s="17">
        <v>1.262566490307343</v>
      </c>
      <c r="P3" s="17">
        <v>1.226248434402708</v>
      </c>
      <c r="Q3" s="17">
        <v>1.2048947378420369</v>
      </c>
      <c r="R3" s="17">
        <v>1.347159480433604</v>
      </c>
      <c r="S3" s="17">
        <v>1.2819022000323339</v>
      </c>
      <c r="T3" s="17">
        <v>1.243582638210412</v>
      </c>
      <c r="U3" s="17">
        <v>1.234469514448318</v>
      </c>
      <c r="V3" s="17">
        <v>1.215571586122373</v>
      </c>
    </row>
    <row r="4" spans="1:27" x14ac:dyDescent="0.35">
      <c r="A4">
        <f t="shared" si="0"/>
        <v>3</v>
      </c>
      <c r="B4" s="32">
        <v>0.76351015736729222</v>
      </c>
      <c r="C4" s="32">
        <v>0.77454267630009599</v>
      </c>
      <c r="D4" s="32">
        <v>0.84257902822746156</v>
      </c>
      <c r="E4" s="32">
        <v>0.85834656721140434</v>
      </c>
      <c r="F4" s="32">
        <v>0.76109145836202052</v>
      </c>
      <c r="G4" s="32">
        <v>0.77169896220333356</v>
      </c>
      <c r="H4" s="32">
        <v>0.83874821522842569</v>
      </c>
      <c r="I4" s="32">
        <v>0.85709457419877233</v>
      </c>
      <c r="J4" s="32">
        <v>0.85038971536760144</v>
      </c>
      <c r="M4">
        <f t="shared" si="1"/>
        <v>3</v>
      </c>
      <c r="N4" s="17">
        <v>1.098085202838434</v>
      </c>
      <c r="O4" s="17">
        <v>1.083648068615908</v>
      </c>
      <c r="P4" s="17">
        <v>1.0596373539621959</v>
      </c>
      <c r="Q4" s="17">
        <v>1.0469779006345541</v>
      </c>
      <c r="R4" s="17">
        <v>1.100640668911846</v>
      </c>
      <c r="S4" s="17">
        <v>1.086509039239401</v>
      </c>
      <c r="T4" s="17">
        <v>1.062558408139187</v>
      </c>
      <c r="U4" s="17">
        <v>1.047963463597231</v>
      </c>
      <c r="V4" s="17">
        <v>1.053307627298375</v>
      </c>
    </row>
    <row r="5" spans="1:27" x14ac:dyDescent="0.35">
      <c r="A5">
        <f t="shared" si="0"/>
        <v>4</v>
      </c>
      <c r="B5" s="32">
        <v>0.83839920602186768</v>
      </c>
      <c r="C5" s="32">
        <v>0.83933167523319541</v>
      </c>
      <c r="D5" s="32">
        <v>0.89282821197498607</v>
      </c>
      <c r="E5" s="32">
        <v>0.89866988695587224</v>
      </c>
      <c r="F5" s="32">
        <v>0.83768821183466657</v>
      </c>
      <c r="G5" s="32">
        <v>0.83845789800558701</v>
      </c>
      <c r="H5" s="32">
        <v>0.89121896840269998</v>
      </c>
      <c r="I5" s="32">
        <v>0.89820379860773958</v>
      </c>
      <c r="J5" s="32">
        <v>0.89573952526704936</v>
      </c>
      <c r="M5">
        <f t="shared" si="1"/>
        <v>4</v>
      </c>
      <c r="N5" s="17">
        <v>1.056808327465625</v>
      </c>
      <c r="O5" s="17">
        <v>1.054879139315489</v>
      </c>
      <c r="P5" s="17">
        <v>1.032544835887262</v>
      </c>
      <c r="Q5" s="17">
        <v>1.0269101459492209</v>
      </c>
      <c r="R5" s="17">
        <v>1.0558470284018631</v>
      </c>
      <c r="S5" s="17">
        <v>1.053592224951206</v>
      </c>
      <c r="T5" s="17">
        <v>1.032927748909827</v>
      </c>
      <c r="U5" s="17">
        <v>1.027223689773906</v>
      </c>
      <c r="V5" s="17">
        <v>1.029727490918241</v>
      </c>
    </row>
    <row r="6" spans="1:27" x14ac:dyDescent="0.35">
      <c r="A6">
        <f t="shared" si="0"/>
        <v>5</v>
      </c>
      <c r="B6" s="32">
        <v>0.88602726266447807</v>
      </c>
      <c r="C6" s="32">
        <v>0.8853934751702206</v>
      </c>
      <c r="D6" s="32">
        <v>0.92188515960922934</v>
      </c>
      <c r="E6" s="32">
        <v>0.92285322477402509</v>
      </c>
      <c r="F6" s="32">
        <v>0.88447060919290277</v>
      </c>
      <c r="G6" s="32">
        <v>0.88339272228761745</v>
      </c>
      <c r="H6" s="32">
        <v>0.92056480281793895</v>
      </c>
      <c r="I6" s="32">
        <v>0.92265622017478033</v>
      </c>
      <c r="J6" s="32">
        <v>0.92236893818537602</v>
      </c>
      <c r="M6">
        <f t="shared" si="1"/>
        <v>5</v>
      </c>
      <c r="N6" s="17">
        <v>1.027546418479121</v>
      </c>
      <c r="O6" s="17">
        <v>1.030908452382556</v>
      </c>
      <c r="P6" s="17">
        <v>1.023276822962123</v>
      </c>
      <c r="Q6" s="17">
        <v>1.0311820285836679</v>
      </c>
      <c r="R6" s="17">
        <v>1.027145949731566</v>
      </c>
      <c r="S6" s="17">
        <v>1.0309168884463009</v>
      </c>
      <c r="T6" s="17">
        <v>1.023568692416736</v>
      </c>
      <c r="U6" s="17">
        <v>1.031045004104876</v>
      </c>
      <c r="V6" s="17">
        <v>1.0272294257728951</v>
      </c>
    </row>
    <row r="7" spans="1:27" x14ac:dyDescent="0.35">
      <c r="A7">
        <f t="shared" si="0"/>
        <v>6</v>
      </c>
      <c r="B7" s="32">
        <v>0.91043414042574355</v>
      </c>
      <c r="C7" s="32">
        <v>0.91275961723734489</v>
      </c>
      <c r="D7" s="32">
        <v>0.94334371726086208</v>
      </c>
      <c r="E7" s="32">
        <v>0.95162966040745856</v>
      </c>
      <c r="F7" s="32">
        <v>0.9084804038891009</v>
      </c>
      <c r="G7" s="32">
        <v>0.91070447653685815</v>
      </c>
      <c r="H7" s="32">
        <v>0.94226131150522863</v>
      </c>
      <c r="I7" s="32">
        <v>0.9513000863174953</v>
      </c>
      <c r="J7" s="32">
        <v>0.94746857331479795</v>
      </c>
      <c r="M7">
        <f t="shared" si="1"/>
        <v>6</v>
      </c>
      <c r="N7" s="17">
        <v>1.0167651956921919</v>
      </c>
      <c r="O7" s="17">
        <v>1.0154803724688619</v>
      </c>
      <c r="P7" s="17">
        <v>1.0100501059613349</v>
      </c>
      <c r="Q7" s="17">
        <v>1.0097726919007171</v>
      </c>
      <c r="R7" s="17">
        <v>1.0167404531960029</v>
      </c>
      <c r="S7" s="17">
        <v>1.0155188841008791</v>
      </c>
      <c r="T7" s="17">
        <v>1.0100487887660849</v>
      </c>
      <c r="U7" s="17">
        <v>1.009742852837874</v>
      </c>
      <c r="V7" s="17">
        <v>1.009911398931026</v>
      </c>
    </row>
    <row r="8" spans="1:27" x14ac:dyDescent="0.35">
      <c r="A8">
        <f t="shared" si="0"/>
        <v>7</v>
      </c>
      <c r="B8" s="32">
        <v>0.92569774695483364</v>
      </c>
      <c r="C8" s="32">
        <v>0.92688947608671524</v>
      </c>
      <c r="D8" s="32">
        <v>0.95282442157729319</v>
      </c>
      <c r="E8" s="32">
        <v>0.96092964388220437</v>
      </c>
      <c r="F8" s="32">
        <v>0.92368877756989232</v>
      </c>
      <c r="G8" s="32">
        <v>0.92483759375838492</v>
      </c>
      <c r="H8" s="32">
        <v>0.9517298963869989</v>
      </c>
      <c r="I8" s="32">
        <v>0.96056846306314314</v>
      </c>
      <c r="J8" s="32">
        <v>0.95685986891810826</v>
      </c>
      <c r="M8">
        <f t="shared" si="1"/>
        <v>7</v>
      </c>
      <c r="N8" s="17">
        <v>1.0241268914546591</v>
      </c>
      <c r="O8" s="17">
        <v>1.0232604154941951</v>
      </c>
      <c r="P8" s="17">
        <v>1.011355522243055</v>
      </c>
      <c r="Q8" s="17">
        <v>1.016240317378555</v>
      </c>
      <c r="R8" s="17">
        <v>1.0251420469378381</v>
      </c>
      <c r="S8" s="17">
        <v>1.0248179589423521</v>
      </c>
      <c r="T8" s="17">
        <v>1.011633645300648</v>
      </c>
      <c r="U8" s="17">
        <v>1.0161350776125071</v>
      </c>
      <c r="V8" s="17">
        <v>1.0137979198108049</v>
      </c>
    </row>
    <row r="9" spans="1:27" x14ac:dyDescent="0.35">
      <c r="A9">
        <f t="shared" si="0"/>
        <v>8</v>
      </c>
      <c r="B9" s="32">
        <v>0.94803195601543522</v>
      </c>
      <c r="C9" s="32">
        <v>0.94844931041768865</v>
      </c>
      <c r="D9" s="32">
        <v>0.96364424049024033</v>
      </c>
      <c r="E9" s="32">
        <v>0.97653544627731359</v>
      </c>
      <c r="F9" s="32">
        <v>0.94691220417150901</v>
      </c>
      <c r="G9" s="32">
        <v>0.94779017518862452</v>
      </c>
      <c r="H9" s="32">
        <v>0.96280198442358744</v>
      </c>
      <c r="I9" s="32">
        <v>0.97606730976679379</v>
      </c>
      <c r="J9" s="32">
        <v>0.97004701663227078</v>
      </c>
      <c r="M9">
        <f t="shared" si="1"/>
        <v>8</v>
      </c>
      <c r="N9" s="17">
        <v>1.013554699121773</v>
      </c>
      <c r="O9" s="17">
        <v>1.0115829739539399</v>
      </c>
      <c r="P9" s="17">
        <v>1.00676210886288</v>
      </c>
      <c r="Q9" s="17">
        <v>1.004150060682836</v>
      </c>
      <c r="R9" s="17">
        <v>1.0140153589752769</v>
      </c>
      <c r="S9" s="17">
        <v>1.011623176776397</v>
      </c>
      <c r="T9" s="17">
        <v>1.006778644075224</v>
      </c>
      <c r="U9" s="17">
        <v>1.0039196124236009</v>
      </c>
      <c r="V9" s="17">
        <v>1.005456084772858</v>
      </c>
    </row>
    <row r="10" spans="1:27" x14ac:dyDescent="0.35">
      <c r="A10">
        <f t="shared" si="0"/>
        <v>9</v>
      </c>
      <c r="B10" s="32">
        <v>0.96088224393705024</v>
      </c>
      <c r="C10" s="32">
        <v>0.95943517407688905</v>
      </c>
      <c r="D10" s="32">
        <v>0.97016050774952312</v>
      </c>
      <c r="E10" s="32">
        <v>0.98058812763830427</v>
      </c>
      <c r="F10" s="32">
        <v>0.96018351863104334</v>
      </c>
      <c r="G10" s="32">
        <v>0.95880650794177391</v>
      </c>
      <c r="H10" s="32">
        <v>0.96932847639091402</v>
      </c>
      <c r="I10" s="32">
        <v>0.97989311532042656</v>
      </c>
      <c r="J10" s="32">
        <v>0.9753464475586815</v>
      </c>
      <c r="M10">
        <f t="shared" si="1"/>
        <v>9</v>
      </c>
      <c r="N10" s="17">
        <v>1.015130896709598</v>
      </c>
      <c r="O10" s="17">
        <v>1.017066754206887</v>
      </c>
      <c r="P10" s="17">
        <v>1.005079937296794</v>
      </c>
      <c r="Q10" s="17">
        <v>1.002789307215759</v>
      </c>
      <c r="R10" s="17">
        <v>1.0156917984637219</v>
      </c>
      <c r="S10" s="17">
        <v>1.0175158925632559</v>
      </c>
      <c r="T10" s="17">
        <v>1.005142672652001</v>
      </c>
      <c r="U10" s="17">
        <v>1.00276611402659</v>
      </c>
      <c r="V10" s="17">
        <v>1.0039346222562759</v>
      </c>
    </row>
    <row r="11" spans="1:27" x14ac:dyDescent="0.35">
      <c r="A11">
        <f t="shared" si="0"/>
        <v>10</v>
      </c>
      <c r="B11" s="32">
        <v>0.97542125392014878</v>
      </c>
      <c r="C11" s="32">
        <v>0.97580961837030145</v>
      </c>
      <c r="D11" s="32">
        <v>0.97508886229671654</v>
      </c>
      <c r="E11" s="32">
        <v>0.98332328917841316</v>
      </c>
      <c r="F11" s="32">
        <v>0.97525052489358932</v>
      </c>
      <c r="G11" s="32">
        <v>0.97560085972383315</v>
      </c>
      <c r="H11" s="32">
        <v>0.97431341543725536</v>
      </c>
      <c r="I11" s="32">
        <v>0.98260361141127384</v>
      </c>
      <c r="J11" s="32">
        <v>0.97918876431871482</v>
      </c>
      <c r="M11">
        <f t="shared" si="1"/>
        <v>10</v>
      </c>
      <c r="N11" s="17">
        <v>1.00475680203026</v>
      </c>
      <c r="O11" s="17">
        <v>1.004198850975512</v>
      </c>
      <c r="P11" s="17">
        <v>1.004153483897539</v>
      </c>
      <c r="Q11" s="17">
        <v>1.0027344565243019</v>
      </c>
      <c r="R11" s="17">
        <v>1.0047464166577471</v>
      </c>
      <c r="S11" s="17">
        <v>1.0042273444673491</v>
      </c>
      <c r="T11" s="17">
        <v>1.004185671080799</v>
      </c>
      <c r="U11" s="17">
        <v>1.002657435603818</v>
      </c>
      <c r="V11" s="17">
        <v>1.003443970210921</v>
      </c>
    </row>
    <row r="12" spans="1:27" x14ac:dyDescent="0.35">
      <c r="A12">
        <f t="shared" si="0"/>
        <v>11</v>
      </c>
      <c r="B12" s="32">
        <v>0.98006113972115516</v>
      </c>
      <c r="C12" s="32">
        <v>0.97990689753830962</v>
      </c>
      <c r="D12" s="32">
        <v>0.97913887818493595</v>
      </c>
      <c r="E12" s="32">
        <v>0.98601214396200532</v>
      </c>
      <c r="F12" s="32">
        <v>0.97987947023042066</v>
      </c>
      <c r="G12" s="32">
        <v>0.97972506062052755</v>
      </c>
      <c r="H12" s="32">
        <v>0.97839157092388607</v>
      </c>
      <c r="I12" s="32">
        <v>0.98521481723267879</v>
      </c>
      <c r="J12" s="32">
        <v>0.98256349118748976</v>
      </c>
      <c r="M12">
        <f t="shared" si="1"/>
        <v>11</v>
      </c>
      <c r="N12" s="17">
        <v>1.004582823008263</v>
      </c>
      <c r="O12" s="17">
        <v>1.0047409493035859</v>
      </c>
      <c r="P12" s="17">
        <v>1.00584880932631</v>
      </c>
      <c r="Q12" s="17">
        <v>1.009627104126841</v>
      </c>
      <c r="R12" s="17">
        <v>1.004663265257324</v>
      </c>
      <c r="S12" s="17">
        <v>1.0048216052540211</v>
      </c>
      <c r="T12" s="17">
        <v>1.0061238080566079</v>
      </c>
      <c r="U12" s="17">
        <v>1.0103279290270879</v>
      </c>
      <c r="V12" s="17">
        <v>1.0077379567265761</v>
      </c>
    </row>
    <row r="13" spans="1:27" x14ac:dyDescent="0.35">
      <c r="A13">
        <f t="shared" si="0"/>
        <v>12</v>
      </c>
      <c r="B13" s="32">
        <v>0.98455258646177335</v>
      </c>
      <c r="C13" s="32">
        <v>0.98455258646177335</v>
      </c>
      <c r="D13" s="32">
        <v>0.98486567478741693</v>
      </c>
      <c r="E13" s="32">
        <v>0.99550458554225751</v>
      </c>
      <c r="F13" s="32">
        <v>0.98444890812031116</v>
      </c>
      <c r="G13" s="32">
        <v>0.98444890812031116</v>
      </c>
      <c r="H13" s="32">
        <v>0.98438305310842689</v>
      </c>
      <c r="I13" s="32">
        <v>0.99539004594149361</v>
      </c>
      <c r="J13" s="32">
        <v>0.99015655307894657</v>
      </c>
      <c r="M13">
        <f t="shared" si="1"/>
        <v>12</v>
      </c>
      <c r="N13" s="17">
        <v>1.013115832358316</v>
      </c>
      <c r="O13" s="17">
        <v>1.013115832358316</v>
      </c>
      <c r="P13" s="17">
        <v>1.0140066240041941</v>
      </c>
      <c r="Q13" s="17">
        <v>1.0028717074620079</v>
      </c>
      <c r="R13" s="17">
        <v>1.0133686766420511</v>
      </c>
      <c r="S13" s="17">
        <v>1.0133686766420511</v>
      </c>
      <c r="T13" s="17">
        <v>1.01453866516073</v>
      </c>
      <c r="U13" s="17">
        <v>1.003032966698137</v>
      </c>
      <c r="V13" s="17">
        <v>1.0084391657331011</v>
      </c>
    </row>
    <row r="14" spans="1:27" x14ac:dyDescent="0.35">
      <c r="A14">
        <f t="shared" si="0"/>
        <v>13</v>
      </c>
      <c r="B14" s="32">
        <v>0.99746581313375271</v>
      </c>
      <c r="C14" s="32">
        <v>0.99746581313375271</v>
      </c>
      <c r="D14" s="32">
        <v>0.99866031798880128</v>
      </c>
      <c r="E14" s="32">
        <v>0.99836338348902209</v>
      </c>
      <c r="F14" s="32">
        <v>0.99760968724359156</v>
      </c>
      <c r="G14" s="32">
        <v>0.99760968724359156</v>
      </c>
      <c r="H14" s="32">
        <v>0.99869466870746715</v>
      </c>
      <c r="I14" s="32">
        <v>0.99840903080249099</v>
      </c>
      <c r="J14" s="32">
        <v>0.99851182866353583</v>
      </c>
      <c r="M14">
        <f t="shared" si="1"/>
        <v>13</v>
      </c>
      <c r="N14" s="17">
        <v>1.0005191653946679</v>
      </c>
      <c r="O14" s="17">
        <v>1.0005191653946679</v>
      </c>
      <c r="P14" s="17">
        <v>1.000586984157299</v>
      </c>
      <c r="Q14" s="17">
        <v>1.000740827231825</v>
      </c>
      <c r="R14" s="17">
        <v>1.0005224476916059</v>
      </c>
      <c r="S14" s="17">
        <v>1.0005224476916059</v>
      </c>
      <c r="T14" s="17">
        <v>1.0005708272121441</v>
      </c>
      <c r="U14" s="17">
        <v>1.000717578184922</v>
      </c>
      <c r="V14" s="17">
        <v>1.0006639056945621</v>
      </c>
    </row>
    <row r="15" spans="1:27" x14ac:dyDescent="0.35">
      <c r="A15">
        <f t="shared" si="0"/>
        <v>14</v>
      </c>
      <c r="B15" s="32">
        <v>0.99798366286629636</v>
      </c>
      <c r="C15" s="32">
        <v>0.99798366286629636</v>
      </c>
      <c r="D15" s="32">
        <v>0.99924651577398393</v>
      </c>
      <c r="E15" s="32">
        <v>0.99910299827076776</v>
      </c>
      <c r="F15" s="32">
        <v>0.99813088612181566</v>
      </c>
      <c r="G15" s="32">
        <v>0.99813088612181566</v>
      </c>
      <c r="H15" s="32">
        <v>0.99926475080098853</v>
      </c>
      <c r="I15" s="32">
        <v>0.99912546734262353</v>
      </c>
      <c r="J15" s="32">
        <v>0.99917475186880456</v>
      </c>
      <c r="M15">
        <f t="shared" si="1"/>
        <v>14</v>
      </c>
      <c r="N15" s="17">
        <v>1.0009286245926921</v>
      </c>
      <c r="O15" s="17">
        <v>1.0009286245926921</v>
      </c>
      <c r="P15" s="17">
        <v>1.000273077741372</v>
      </c>
      <c r="Q15" s="17">
        <v>1.000072135343216</v>
      </c>
      <c r="R15" s="17">
        <v>1.000850316342532</v>
      </c>
      <c r="S15" s="17">
        <v>1.000850316342532</v>
      </c>
      <c r="T15" s="17">
        <v>1.0002723579533159</v>
      </c>
      <c r="U15" s="17">
        <v>1.0000723505332401</v>
      </c>
      <c r="V15" s="17">
        <v>1.000172606542294</v>
      </c>
    </row>
    <row r="16" spans="1:27" x14ac:dyDescent="0.35">
      <c r="A16">
        <f t="shared" si="0"/>
        <v>15</v>
      </c>
      <c r="B16" s="32">
        <v>0.99891041503873912</v>
      </c>
      <c r="C16" s="32">
        <v>0.99891041503873912</v>
      </c>
      <c r="D16" s="32">
        <v>0.99951938775558513</v>
      </c>
      <c r="E16" s="32">
        <v>0.99917506890845653</v>
      </c>
      <c r="F16" s="32">
        <v>0.99897961312627126</v>
      </c>
      <c r="G16" s="32">
        <v>0.99897961312627126</v>
      </c>
      <c r="H16" s="32">
        <v>0.99953690850333765</v>
      </c>
      <c r="I16" s="32">
        <v>0.99919775460295956</v>
      </c>
      <c r="J16" s="32">
        <v>0.99934719867379374</v>
      </c>
      <c r="M16">
        <f t="shared" si="1"/>
        <v>15</v>
      </c>
      <c r="N16" s="17">
        <v>1.0007112525781789</v>
      </c>
      <c r="O16" s="17">
        <v>1.0007112525781789</v>
      </c>
      <c r="P16" s="17">
        <v>1.0002332098889961</v>
      </c>
      <c r="Q16" s="17">
        <v>1.000393768031951</v>
      </c>
      <c r="R16" s="17">
        <v>1.0006840584061789</v>
      </c>
      <c r="S16" s="17">
        <v>1.0006840584061789</v>
      </c>
      <c r="T16" s="17">
        <v>1.000245583582426</v>
      </c>
      <c r="U16" s="17">
        <v>1.00041535472846</v>
      </c>
      <c r="V16" s="17">
        <v>1.000313488960473</v>
      </c>
    </row>
    <row r="17" spans="1:22" x14ac:dyDescent="0.35">
      <c r="A17">
        <f t="shared" si="0"/>
        <v>16</v>
      </c>
      <c r="B17" s="32">
        <v>0.99962089264680554</v>
      </c>
      <c r="C17" s="32">
        <v>0.99962089264680554</v>
      </c>
      <c r="D17" s="32">
        <v>0.99975248556105301</v>
      </c>
      <c r="E17" s="32">
        <v>0.99956851210891473</v>
      </c>
      <c r="F17" s="32">
        <v>0.99966297352823208</v>
      </c>
      <c r="G17" s="32">
        <v>0.99966297352823208</v>
      </c>
      <c r="H17" s="32">
        <v>0.99978237835809547</v>
      </c>
      <c r="I17" s="32">
        <v>0.99961277611500032</v>
      </c>
      <c r="J17" s="32">
        <v>0.99966049037055238</v>
      </c>
      <c r="M17">
        <f t="shared" si="1"/>
        <v>16</v>
      </c>
      <c r="N17" s="17">
        <v>1.0001396893999339</v>
      </c>
      <c r="O17" s="17">
        <v>1.0001396893999339</v>
      </c>
      <c r="P17" s="17">
        <v>1.0000363979891831</v>
      </c>
      <c r="Q17" s="17">
        <v>1</v>
      </c>
      <c r="R17" s="17">
        <v>1.000126139578561</v>
      </c>
      <c r="S17" s="17">
        <v>1.000126139578561</v>
      </c>
      <c r="T17" s="17">
        <v>1.0000324407519949</v>
      </c>
      <c r="U17" s="17">
        <v>1</v>
      </c>
      <c r="V17" s="17">
        <v>1.0000181989945911</v>
      </c>
    </row>
    <row r="18" spans="1:22" x14ac:dyDescent="0.35">
      <c r="A18">
        <f t="shared" si="0"/>
        <v>17</v>
      </c>
      <c r="B18" s="32">
        <v>0.99976052908946078</v>
      </c>
      <c r="C18" s="32">
        <v>0.99976052908946078</v>
      </c>
      <c r="D18" s="32">
        <v>0.99978887454120791</v>
      </c>
      <c r="E18" s="32">
        <v>0.99956851210891473</v>
      </c>
      <c r="F18" s="32">
        <v>0.99978907059441602</v>
      </c>
      <c r="G18" s="32">
        <v>0.99978907059441602</v>
      </c>
      <c r="H18" s="32">
        <v>0.99981481205028044</v>
      </c>
      <c r="I18" s="32">
        <v>0.99961277611500032</v>
      </c>
      <c r="J18" s="32">
        <v>0.99967868118125902</v>
      </c>
      <c r="M18">
        <f t="shared" si="1"/>
        <v>17</v>
      </c>
      <c r="N18" s="17">
        <v>1.000038994050678</v>
      </c>
      <c r="O18" s="17">
        <v>1.000038994050678</v>
      </c>
      <c r="P18" s="17">
        <v>1.000010641507683</v>
      </c>
      <c r="Q18" s="17">
        <v>1.0000716660871749</v>
      </c>
      <c r="R18" s="17">
        <v>1.0000398072739951</v>
      </c>
      <c r="S18" s="17">
        <v>1.0000398072739951</v>
      </c>
      <c r="T18" s="17">
        <v>1.0000140600253531</v>
      </c>
      <c r="U18" s="17">
        <v>1.000075795197737</v>
      </c>
      <c r="V18" s="17">
        <v>1.000041153797429</v>
      </c>
    </row>
    <row r="19" spans="1:22" x14ac:dyDescent="0.35">
      <c r="A19">
        <f t="shared" si="0"/>
        <v>18</v>
      </c>
      <c r="B19" s="32">
        <v>0.99979951380219789</v>
      </c>
      <c r="C19" s="32">
        <v>0.99979951380219789</v>
      </c>
      <c r="D19" s="32">
        <v>0.99979951380219789</v>
      </c>
      <c r="E19" s="32">
        <v>0.99964014727304074</v>
      </c>
      <c r="F19" s="32">
        <v>0.99982886947188609</v>
      </c>
      <c r="G19" s="32">
        <v>0.99982886947188609</v>
      </c>
      <c r="H19" s="32">
        <v>0.99982886947188609</v>
      </c>
      <c r="I19" s="32">
        <v>0.99968854196302692</v>
      </c>
      <c r="J19" s="32">
        <v>0.99971982418641714</v>
      </c>
      <c r="M19">
        <f t="shared" si="1"/>
        <v>18</v>
      </c>
      <c r="N19" s="17">
        <v>1.0000685623427681</v>
      </c>
      <c r="O19" s="17">
        <v>1.0000685623427681</v>
      </c>
      <c r="P19" s="17">
        <v>1.0000685623427681</v>
      </c>
      <c r="Q19" s="17">
        <v>1.000073745836273</v>
      </c>
      <c r="R19" s="17">
        <v>1.0000754490231401</v>
      </c>
      <c r="S19" s="17">
        <v>1.0000754490231401</v>
      </c>
      <c r="T19" s="17">
        <v>1.0000754490231401</v>
      </c>
      <c r="U19" s="17">
        <v>1.000088307856164</v>
      </c>
      <c r="V19" s="17">
        <v>1.0000711540895211</v>
      </c>
    </row>
    <row r="20" spans="1:22" x14ac:dyDescent="0.35">
      <c r="A20">
        <f t="shared" si="0"/>
        <v>19</v>
      </c>
      <c r="B20" s="32">
        <v>0.99986806239916248</v>
      </c>
      <c r="C20" s="32">
        <v>0.99986806239916248</v>
      </c>
      <c r="D20" s="32">
        <v>0.99986806239916248</v>
      </c>
      <c r="E20" s="32">
        <v>0.9997138665716736</v>
      </c>
      <c r="F20" s="32">
        <v>0.99990430558339527</v>
      </c>
      <c r="G20" s="32">
        <v>0.99990430558339527</v>
      </c>
      <c r="H20" s="32">
        <v>0.99990430558339527</v>
      </c>
      <c r="I20" s="32">
        <v>0.99977682231499887</v>
      </c>
      <c r="J20" s="32">
        <v>0.99979095854008693</v>
      </c>
      <c r="M20">
        <f t="shared" si="1"/>
        <v>19</v>
      </c>
      <c r="N20" s="17">
        <v>1.00009284033201</v>
      </c>
      <c r="O20" s="17">
        <v>1.00009284033201</v>
      </c>
      <c r="P20" s="17">
        <v>1.00009284033201</v>
      </c>
      <c r="Q20" s="17">
        <v>1.0002098027891551</v>
      </c>
      <c r="R20" s="17">
        <v>1.0000859971561791</v>
      </c>
      <c r="S20" s="17">
        <v>1.0000859971561791</v>
      </c>
      <c r="T20" s="17">
        <v>1.0000859971561791</v>
      </c>
      <c r="U20" s="17">
        <v>1.0001886542992959</v>
      </c>
      <c r="V20" s="17">
        <v>1.000151321560582</v>
      </c>
    </row>
    <row r="21" spans="1:22" x14ac:dyDescent="0.35">
      <c r="A21">
        <f t="shared" si="0"/>
        <v>20</v>
      </c>
      <c r="B21" s="32">
        <v>0.99996089048204184</v>
      </c>
      <c r="C21" s="32">
        <v>0.99996089048204184</v>
      </c>
      <c r="D21" s="32">
        <v>0.99996089048204184</v>
      </c>
      <c r="E21" s="32">
        <v>0.99992360932923674</v>
      </c>
      <c r="F21" s="32">
        <v>0.99999029451012633</v>
      </c>
      <c r="G21" s="32">
        <v>0.99999029451012633</v>
      </c>
      <c r="H21" s="32">
        <v>0.99999029451012633</v>
      </c>
      <c r="I21" s="32">
        <v>0.99996543451086539</v>
      </c>
      <c r="J21" s="32">
        <v>0.99994224955814814</v>
      </c>
      <c r="M21">
        <f t="shared" si="1"/>
        <v>20</v>
      </c>
      <c r="N21" s="17">
        <v>1.0001031596894761</v>
      </c>
      <c r="O21" s="17">
        <v>1.0001031596894761</v>
      </c>
      <c r="P21" s="17">
        <v>1.0001031596894761</v>
      </c>
      <c r="Q21" s="17">
        <v>1.0001404475366369</v>
      </c>
      <c r="R21" s="17">
        <v>1.0000745881387409</v>
      </c>
      <c r="S21" s="17">
        <v>1.0000745881387409</v>
      </c>
      <c r="T21" s="17">
        <v>1.0000745881387409</v>
      </c>
      <c r="U21" s="17">
        <v>1.000099450851655</v>
      </c>
      <c r="V21" s="17">
        <v>1.000121803613057</v>
      </c>
    </row>
    <row r="22" spans="1:22" x14ac:dyDescent="0.35">
      <c r="A22">
        <f t="shared" si="0"/>
        <v>21</v>
      </c>
      <c r="B22" s="32">
        <v>1.000064046136993</v>
      </c>
      <c r="C22" s="32">
        <v>1.000064046136993</v>
      </c>
      <c r="D22" s="32">
        <v>1.000064046136993</v>
      </c>
      <c r="E22" s="32">
        <v>1.000064046136993</v>
      </c>
      <c r="F22" s="32">
        <v>1.0000648819249529</v>
      </c>
      <c r="G22" s="32">
        <v>1.0000648819249529</v>
      </c>
      <c r="H22" s="32">
        <v>1.0000648819249529</v>
      </c>
      <c r="I22" s="32">
        <v>1.0000648819249529</v>
      </c>
      <c r="J22" s="32">
        <v>1.000064046136993</v>
      </c>
      <c r="M22">
        <f t="shared" si="1"/>
        <v>21</v>
      </c>
      <c r="N22" s="17">
        <v>0.9999359579646524</v>
      </c>
      <c r="O22" s="17">
        <v>0.9999359579646524</v>
      </c>
      <c r="P22" s="17">
        <v>0.9999359579646524</v>
      </c>
      <c r="Q22" s="17">
        <v>0.9999359579646524</v>
      </c>
      <c r="R22" s="17">
        <v>0.99993512228443782</v>
      </c>
      <c r="S22" s="17">
        <v>0.99993512228443782</v>
      </c>
      <c r="T22" s="17">
        <v>0.99993512228443782</v>
      </c>
      <c r="U22" s="17">
        <v>0.99993512228443782</v>
      </c>
      <c r="V22" s="17">
        <v>0.9999359579646524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0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257361.25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257361.25</v>
      </c>
      <c r="H8" s="14">
        <f t="shared" ref="H8:H31" si="4">G8-B8</f>
        <v>0</v>
      </c>
      <c r="I8" s="13">
        <v>835106.89110000001</v>
      </c>
      <c r="J8" s="13">
        <f t="shared" ref="J8:J28" si="5">100*$G8/$I8</f>
        <v>30.817761503680639</v>
      </c>
      <c r="K8" s="13">
        <f t="shared" ref="K8:K31" si="6">100*(B8/I8)</f>
        <v>30.817761503680639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184577.14</v>
      </c>
      <c r="V8" s="17">
        <v>198947.12</v>
      </c>
      <c r="W8" s="17">
        <v>210457.84</v>
      </c>
      <c r="X8" s="17">
        <v>213869.85</v>
      </c>
      <c r="Y8" s="17">
        <v>215694.85</v>
      </c>
      <c r="Z8" s="17">
        <v>227694.85</v>
      </c>
      <c r="AA8" s="17">
        <v>235846.66</v>
      </c>
      <c r="AB8" s="17">
        <v>238447.21</v>
      </c>
      <c r="AC8" s="17">
        <v>240664.28</v>
      </c>
      <c r="AD8" s="17">
        <v>241329.28</v>
      </c>
      <c r="AE8" s="17">
        <v>256096.25</v>
      </c>
      <c r="AF8" s="17">
        <v>256096.25</v>
      </c>
      <c r="AG8" s="17">
        <v>256196.25</v>
      </c>
      <c r="AH8" s="17">
        <v>257296.25</v>
      </c>
      <c r="AI8" s="17">
        <v>257346.25</v>
      </c>
      <c r="AJ8" s="17">
        <v>257396.25</v>
      </c>
      <c r="AK8" s="17">
        <v>257396.25</v>
      </c>
      <c r="AL8" s="17">
        <v>257361.25</v>
      </c>
      <c r="AM8" s="17">
        <v>257361.25</v>
      </c>
      <c r="AN8" s="17">
        <v>257361.25</v>
      </c>
      <c r="AO8" s="17">
        <v>257361.25</v>
      </c>
      <c r="AP8" s="17">
        <v>257361.25</v>
      </c>
      <c r="AQ8" s="13"/>
      <c r="AR8" s="13"/>
    </row>
    <row r="9" spans="1:44" x14ac:dyDescent="0.35">
      <c r="A9" s="12">
        <f t="shared" si="0"/>
        <v>44682</v>
      </c>
      <c r="B9" s="13">
        <v>266482.40999999997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266482.40999999997</v>
      </c>
      <c r="H9" s="14">
        <f t="shared" si="4"/>
        <v>0</v>
      </c>
      <c r="I9" s="13">
        <v>816477.41710000008</v>
      </c>
      <c r="J9" s="13">
        <f t="shared" si="5"/>
        <v>32.638062537786254</v>
      </c>
      <c r="K9" s="13">
        <f t="shared" si="6"/>
        <v>32.638062537786254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231463.33</v>
      </c>
      <c r="W9" s="17">
        <v>238388.43</v>
      </c>
      <c r="X9" s="17">
        <v>247622.26</v>
      </c>
      <c r="Y9" s="17">
        <v>249423.75</v>
      </c>
      <c r="Z9" s="17">
        <v>258626.11</v>
      </c>
      <c r="AA9" s="17">
        <v>260041.23</v>
      </c>
      <c r="AB9" s="17">
        <v>261537.24</v>
      </c>
      <c r="AC9" s="17">
        <v>263217.28999999998</v>
      </c>
      <c r="AD9" s="17">
        <v>263867.40999999997</v>
      </c>
      <c r="AE9" s="17">
        <v>264367.40999999997</v>
      </c>
      <c r="AF9" s="17">
        <v>264417.40999999997</v>
      </c>
      <c r="AG9" s="17">
        <v>266067.40999999997</v>
      </c>
      <c r="AH9" s="17">
        <v>266067.40999999997</v>
      </c>
      <c r="AI9" s="17">
        <v>266232.40999999997</v>
      </c>
      <c r="AJ9" s="17">
        <v>266282.40999999997</v>
      </c>
      <c r="AK9" s="17">
        <v>266332.40999999997</v>
      </c>
      <c r="AL9" s="17">
        <v>266332.40999999997</v>
      </c>
      <c r="AM9" s="17">
        <v>266482.40999999997</v>
      </c>
      <c r="AN9" s="17">
        <v>266482.40999999997</v>
      </c>
      <c r="AO9" s="17">
        <v>266482.40999999997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256843.55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256843.55</v>
      </c>
      <c r="H10" s="14">
        <f t="shared" si="4"/>
        <v>0</v>
      </c>
      <c r="I10" s="13">
        <v>798222.4770999999</v>
      </c>
      <c r="J10" s="13">
        <f t="shared" si="5"/>
        <v>32.176937804749777</v>
      </c>
      <c r="K10" s="13">
        <f t="shared" si="6"/>
        <v>32.176937804749777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218271.59</v>
      </c>
      <c r="W10" s="17">
        <v>231349.41</v>
      </c>
      <c r="X10" s="17">
        <v>237303.55</v>
      </c>
      <c r="Y10" s="17">
        <v>249028.55</v>
      </c>
      <c r="Z10" s="17">
        <v>250683.53000000009</v>
      </c>
      <c r="AA10" s="17">
        <v>251463.99</v>
      </c>
      <c r="AB10" s="17">
        <v>253578.01</v>
      </c>
      <c r="AC10" s="17">
        <v>254828.01</v>
      </c>
      <c r="AD10" s="17">
        <v>255728.01</v>
      </c>
      <c r="AE10" s="17">
        <v>256528.01</v>
      </c>
      <c r="AF10" s="17">
        <v>256728.01</v>
      </c>
      <c r="AG10" s="17">
        <v>256778.55</v>
      </c>
      <c r="AH10" s="17">
        <v>256878.55</v>
      </c>
      <c r="AI10" s="17">
        <v>256928.55</v>
      </c>
      <c r="AJ10" s="17">
        <v>256843.55</v>
      </c>
      <c r="AK10" s="17">
        <v>256843.55</v>
      </c>
      <c r="AL10" s="17">
        <v>256893.55</v>
      </c>
      <c r="AM10" s="17">
        <v>256893.55</v>
      </c>
      <c r="AN10" s="17">
        <v>256843.55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1.000064046136993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791925.72569999995</v>
      </c>
      <c r="J11" s="13">
        <f t="shared" si="5"/>
        <v>23.832245105205327</v>
      </c>
      <c r="K11" s="13">
        <f t="shared" si="6"/>
        <v>23.832245105205327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269429.90000000002</v>
      </c>
      <c r="C12" s="13">
        <f>++'Completion Factors'!J26</f>
        <v>0.99994224955814814</v>
      </c>
      <c r="D12" s="13">
        <f t="shared" si="1"/>
        <v>15.56059440430178</v>
      </c>
      <c r="E12" s="13">
        <f t="shared" si="2"/>
        <v>15.56059440430178</v>
      </c>
      <c r="F12" s="13"/>
      <c r="G12" s="13">
        <f t="shared" si="3"/>
        <v>269445.46059440431</v>
      </c>
      <c r="H12" s="14">
        <f t="shared" si="4"/>
        <v>15.560594404290896</v>
      </c>
      <c r="I12" s="13">
        <v>790648.10820000002</v>
      </c>
      <c r="J12" s="13">
        <f t="shared" si="5"/>
        <v>34.079062202251698</v>
      </c>
      <c r="K12" s="13">
        <f t="shared" si="6"/>
        <v>34.077094121351628</v>
      </c>
      <c r="L12" s="13">
        <f t="shared" si="7"/>
        <v>1.9680809000703903E-3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204801.2</v>
      </c>
      <c r="V12" s="17">
        <v>213687.46</v>
      </c>
      <c r="W12" s="17">
        <v>236152.22</v>
      </c>
      <c r="X12" s="17">
        <v>242861.46</v>
      </c>
      <c r="Y12" s="17">
        <v>245594.56</v>
      </c>
      <c r="Z12" s="17">
        <v>250407.06</v>
      </c>
      <c r="AA12" s="17">
        <v>253153.78</v>
      </c>
      <c r="AB12" s="17">
        <v>265854.82</v>
      </c>
      <c r="AC12" s="17">
        <v>266629.82</v>
      </c>
      <c r="AD12" s="17">
        <v>268529.82</v>
      </c>
      <c r="AE12" s="17">
        <v>269079.82</v>
      </c>
      <c r="AF12" s="17">
        <v>269229.90000000002</v>
      </c>
      <c r="AG12" s="17">
        <v>269329.90000000002</v>
      </c>
      <c r="AH12" s="17">
        <v>269329.90000000002</v>
      </c>
      <c r="AI12" s="17">
        <v>269329.90000000002</v>
      </c>
      <c r="AJ12" s="17">
        <v>269329.90000000002</v>
      </c>
      <c r="AK12" s="17">
        <v>269329.90000000002</v>
      </c>
      <c r="AL12" s="17">
        <v>269429.90000000002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219940.8</v>
      </c>
      <c r="C13" s="13">
        <f>++'Completion Factors'!J25</f>
        <v>0.99979095854008693</v>
      </c>
      <c r="D13" s="13">
        <f t="shared" si="1"/>
        <v>45.986358982068815</v>
      </c>
      <c r="E13" s="13">
        <f t="shared" si="2"/>
        <v>45.986358982068815</v>
      </c>
      <c r="F13" s="13"/>
      <c r="G13" s="13">
        <f t="shared" si="3"/>
        <v>219986.78635898206</v>
      </c>
      <c r="H13" s="14">
        <f t="shared" si="4"/>
        <v>45.986358982074307</v>
      </c>
      <c r="I13" s="13">
        <v>773258.9781999999</v>
      </c>
      <c r="J13" s="13">
        <f t="shared" si="5"/>
        <v>28.449302570151794</v>
      </c>
      <c r="K13" s="13">
        <f t="shared" si="6"/>
        <v>28.443355486409018</v>
      </c>
      <c r="L13" s="13">
        <f t="shared" si="7"/>
        <v>5.9470837427753054E-3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173087.37</v>
      </c>
      <c r="Y13" s="17">
        <v>176445.16</v>
      </c>
      <c r="Z13" s="17">
        <v>193689.9</v>
      </c>
      <c r="AA13" s="17">
        <v>195612.15</v>
      </c>
      <c r="AB13" s="17">
        <v>216403.3</v>
      </c>
      <c r="AC13" s="17">
        <v>218103.3</v>
      </c>
      <c r="AD13" s="17">
        <v>218953.3</v>
      </c>
      <c r="AE13" s="17">
        <v>219479.96</v>
      </c>
      <c r="AF13" s="17">
        <v>219611.16</v>
      </c>
      <c r="AG13" s="17">
        <v>219840.8</v>
      </c>
      <c r="AH13" s="17">
        <v>219890.8</v>
      </c>
      <c r="AI13" s="17">
        <v>219890.8</v>
      </c>
      <c r="AJ13" s="17">
        <v>219940.8</v>
      </c>
      <c r="AK13" s="17">
        <v>219940.8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0.99971982418641714</v>
      </c>
      <c r="D14" s="13">
        <f t="shared" si="1"/>
        <v>58.421639117244617</v>
      </c>
      <c r="E14" s="13">
        <f t="shared" si="2"/>
        <v>58.421639117244617</v>
      </c>
      <c r="F14" s="13"/>
      <c r="G14" s="13">
        <f t="shared" si="3"/>
        <v>208517.78163911722</v>
      </c>
      <c r="H14" s="14">
        <f t="shared" si="4"/>
        <v>58.421639117237646</v>
      </c>
      <c r="I14" s="13">
        <v>780154.77439999999</v>
      </c>
      <c r="J14" s="13">
        <f t="shared" si="5"/>
        <v>26.727745375843362</v>
      </c>
      <c r="K14" s="13">
        <f t="shared" si="6"/>
        <v>26.720256908037449</v>
      </c>
      <c r="L14" s="13">
        <f t="shared" si="7"/>
        <v>7.4884678059135013E-3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230409.97</v>
      </c>
      <c r="C15" s="13">
        <f>++'Completion Factors'!J23</f>
        <v>0.99967868118125902</v>
      </c>
      <c r="D15" s="13">
        <f t="shared" si="1"/>
        <v>74.058855890626589</v>
      </c>
      <c r="E15" s="13">
        <f t="shared" si="2"/>
        <v>74.058855890626589</v>
      </c>
      <c r="F15" s="13"/>
      <c r="G15" s="13">
        <f t="shared" si="3"/>
        <v>230484.02885589062</v>
      </c>
      <c r="H15" s="14">
        <f t="shared" si="4"/>
        <v>74.058855890616542</v>
      </c>
      <c r="I15" s="13">
        <v>786217.07439999992</v>
      </c>
      <c r="J15" s="13">
        <f t="shared" si="5"/>
        <v>29.315571533699401</v>
      </c>
      <c r="K15" s="13">
        <f t="shared" si="6"/>
        <v>29.30615188888348</v>
      </c>
      <c r="L15" s="13">
        <f t="shared" si="7"/>
        <v>9.4196448159209467E-3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153423.72</v>
      </c>
      <c r="V15" s="17">
        <v>180343.16</v>
      </c>
      <c r="W15" s="17">
        <v>196899.36</v>
      </c>
      <c r="X15" s="17">
        <v>207080.27</v>
      </c>
      <c r="Y15" s="17">
        <v>213663.35</v>
      </c>
      <c r="Z15" s="17">
        <v>215165.52</v>
      </c>
      <c r="AA15" s="17">
        <v>227042.15</v>
      </c>
      <c r="AB15" s="17">
        <v>227442.15</v>
      </c>
      <c r="AC15" s="17">
        <v>227899.33</v>
      </c>
      <c r="AD15" s="17">
        <v>228599.63</v>
      </c>
      <c r="AE15" s="17">
        <v>230259.97</v>
      </c>
      <c r="AF15" s="17">
        <v>230359.97</v>
      </c>
      <c r="AG15" s="17">
        <v>230409.97</v>
      </c>
      <c r="AH15" s="17">
        <v>230409.97</v>
      </c>
      <c r="AI15" s="17">
        <v>230409.97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234634.78</v>
      </c>
      <c r="C16" s="13">
        <f>++'Completion Factors'!J22</f>
        <v>0.99966049037055238</v>
      </c>
      <c r="D16" s="13">
        <f t="shared" si="1"/>
        <v>79.687821996229061</v>
      </c>
      <c r="E16" s="13">
        <f t="shared" si="2"/>
        <v>79.687821996229061</v>
      </c>
      <c r="F16" s="13"/>
      <c r="G16" s="13">
        <f t="shared" si="3"/>
        <v>234714.46782199622</v>
      </c>
      <c r="H16" s="14">
        <f t="shared" si="4"/>
        <v>79.687821996223647</v>
      </c>
      <c r="I16" s="13">
        <v>807805.19689999998</v>
      </c>
      <c r="J16" s="13">
        <f t="shared" si="5"/>
        <v>29.055825429537567</v>
      </c>
      <c r="K16" s="13">
        <f t="shared" si="6"/>
        <v>29.045960697012696</v>
      </c>
      <c r="L16" s="13">
        <f t="shared" si="7"/>
        <v>9.8647325248713003E-3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154007.29</v>
      </c>
      <c r="V16" s="17">
        <v>179333.76000000001</v>
      </c>
      <c r="W16" s="17">
        <v>187491.95</v>
      </c>
      <c r="X16" s="17">
        <v>194849.46</v>
      </c>
      <c r="Y16" s="17">
        <v>196799.76</v>
      </c>
      <c r="Z16" s="17">
        <v>213553.33</v>
      </c>
      <c r="AA16" s="17">
        <v>215903.33</v>
      </c>
      <c r="AB16" s="17">
        <v>216603.33</v>
      </c>
      <c r="AC16" s="17">
        <v>219133.33</v>
      </c>
      <c r="AD16" s="17">
        <v>219383.33</v>
      </c>
      <c r="AE16" s="17">
        <v>234084.78</v>
      </c>
      <c r="AF16" s="17">
        <v>234584.78</v>
      </c>
      <c r="AG16" s="17">
        <v>234584.78</v>
      </c>
      <c r="AH16" s="17">
        <v>234634.78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228196.75</v>
      </c>
      <c r="C17" s="13">
        <f>++'Completion Factors'!J21</f>
        <v>0.99934719867379374</v>
      </c>
      <c r="D17" s="13">
        <f t="shared" si="1"/>
        <v>149.06445050693006</v>
      </c>
      <c r="E17" s="13">
        <f t="shared" si="2"/>
        <v>149.06445050693006</v>
      </c>
      <c r="F17" s="13"/>
      <c r="G17" s="13">
        <f t="shared" si="3"/>
        <v>228345.81445050694</v>
      </c>
      <c r="H17" s="14">
        <f t="shared" si="4"/>
        <v>149.06445050693583</v>
      </c>
      <c r="I17" s="13">
        <v>822468.91070000001</v>
      </c>
      <c r="J17" s="13">
        <f t="shared" si="5"/>
        <v>27.763458469957573</v>
      </c>
      <c r="K17" s="13">
        <f t="shared" si="6"/>
        <v>27.745334447448311</v>
      </c>
      <c r="L17" s="13">
        <f t="shared" si="7"/>
        <v>1.8124022509262261E-2</v>
      </c>
      <c r="M17" s="13"/>
      <c r="N17" s="13"/>
      <c r="O17" s="13"/>
      <c r="P17" s="13"/>
      <c r="R17" s="16">
        <f t="shared" si="8"/>
        <v>44927</v>
      </c>
      <c r="S17" s="17">
        <v>28500.02</v>
      </c>
      <c r="T17" s="17">
        <v>94393.39</v>
      </c>
      <c r="U17" s="17">
        <v>155142.63</v>
      </c>
      <c r="V17" s="17">
        <v>191003.94</v>
      </c>
      <c r="W17" s="17">
        <v>203001.19</v>
      </c>
      <c r="X17" s="17">
        <v>210952.31</v>
      </c>
      <c r="Y17" s="17">
        <v>217385.57</v>
      </c>
      <c r="Z17" s="17">
        <v>221854.57</v>
      </c>
      <c r="AA17" s="17">
        <v>222699.03</v>
      </c>
      <c r="AB17" s="17">
        <v>225835.13</v>
      </c>
      <c r="AC17" s="17">
        <v>226485.13</v>
      </c>
      <c r="AD17" s="17">
        <v>226835.13</v>
      </c>
      <c r="AE17" s="17">
        <v>228141.14</v>
      </c>
      <c r="AF17" s="17">
        <v>228196.75</v>
      </c>
      <c r="AG17" s="17">
        <v>228196.75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220217.89</v>
      </c>
      <c r="C18" s="13">
        <f>++'Completion Factors'!J20</f>
        <v>0.99917475186880456</v>
      </c>
      <c r="D18" s="13">
        <f t="shared" si="1"/>
        <v>181.88450202368878</v>
      </c>
      <c r="E18" s="13">
        <f t="shared" si="2"/>
        <v>181.88450202368878</v>
      </c>
      <c r="F18" s="13"/>
      <c r="G18" s="13">
        <f t="shared" si="3"/>
        <v>220399.77450202371</v>
      </c>
      <c r="H18" s="14">
        <f t="shared" si="4"/>
        <v>181.88450202369131</v>
      </c>
      <c r="I18" s="13">
        <v>809777.05070000002</v>
      </c>
      <c r="J18" s="13">
        <f t="shared" si="5"/>
        <v>27.217340169309853</v>
      </c>
      <c r="K18" s="13">
        <f t="shared" si="6"/>
        <v>27.194879110199015</v>
      </c>
      <c r="L18" s="13">
        <f t="shared" si="7"/>
        <v>2.2461059110838733E-2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220267.89</v>
      </c>
      <c r="AF18" s="17">
        <v>220217.89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270508.81</v>
      </c>
      <c r="C19" s="13">
        <f>++'Completion Factors'!J19</f>
        <v>0.99851182866353583</v>
      </c>
      <c r="D19" s="13">
        <f t="shared" si="1"/>
        <v>403.16343356878463</v>
      </c>
      <c r="E19" s="13">
        <f t="shared" si="2"/>
        <v>403.16343356878463</v>
      </c>
      <c r="F19" s="13"/>
      <c r="G19" s="13">
        <f t="shared" si="3"/>
        <v>270911.97343356878</v>
      </c>
      <c r="H19" s="14">
        <f t="shared" si="4"/>
        <v>403.16343356878497</v>
      </c>
      <c r="I19" s="13">
        <v>829805.51069999998</v>
      </c>
      <c r="J19" s="13">
        <f t="shared" si="5"/>
        <v>32.647646941394164</v>
      </c>
      <c r="K19" s="13">
        <f t="shared" si="6"/>
        <v>32.599061649012981</v>
      </c>
      <c r="L19" s="13">
        <f t="shared" si="7"/>
        <v>4.8585292381183365E-2</v>
      </c>
      <c r="M19" s="13">
        <f t="shared" ref="M19:M31" si="9">SUM(G8:G19)/SUM(I8:I19)*100</f>
        <v>29.581684208686426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253597.69</v>
      </c>
      <c r="X19" s="17">
        <v>262010.78</v>
      </c>
      <c r="Y19" s="17">
        <v>264519.73</v>
      </c>
      <c r="Z19" s="17">
        <v>266935.61</v>
      </c>
      <c r="AA19" s="17">
        <v>268202.76</v>
      </c>
      <c r="AB19" s="17">
        <v>268802.76</v>
      </c>
      <c r="AC19" s="17">
        <v>269883.81</v>
      </c>
      <c r="AD19" s="17">
        <v>270408.81</v>
      </c>
      <c r="AE19" s="17">
        <v>270508.81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215157.2</v>
      </c>
      <c r="C20" s="13">
        <f>++'Completion Factors'!J18</f>
        <v>0.99015655307894657</v>
      </c>
      <c r="D20" s="13">
        <f t="shared" si="1"/>
        <v>2138.9430502649288</v>
      </c>
      <c r="E20" s="13">
        <f t="shared" si="2"/>
        <v>2138.9430502649288</v>
      </c>
      <c r="F20" s="13"/>
      <c r="G20" s="13">
        <f t="shared" si="3"/>
        <v>217296.14305026495</v>
      </c>
      <c r="H20" s="14">
        <f t="shared" si="4"/>
        <v>2138.9430502649338</v>
      </c>
      <c r="I20" s="13">
        <v>800031.08380000002</v>
      </c>
      <c r="J20" s="13">
        <f t="shared" si="5"/>
        <v>27.16096254887352</v>
      </c>
      <c r="K20" s="13">
        <f t="shared" si="6"/>
        <v>26.893605055698959</v>
      </c>
      <c r="L20" s="13">
        <f t="shared" si="7"/>
        <v>0.26735749317456126</v>
      </c>
      <c r="M20" s="13">
        <f t="shared" si="9"/>
        <v>29.272641487150885</v>
      </c>
      <c r="N20" s="18">
        <f t="shared" ref="N20:N31" si="10">J20/J8</f>
        <v>0.88134118844516407</v>
      </c>
      <c r="O20" s="18">
        <f t="shared" ref="O20:O31" si="11">I20/I8</f>
        <v>0.95799842191004048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211345.87</v>
      </c>
      <c r="Z20" s="17">
        <v>213273.47</v>
      </c>
      <c r="AA20" s="17">
        <v>213523.47</v>
      </c>
      <c r="AB20" s="17">
        <v>214498.47</v>
      </c>
      <c r="AC20" s="17">
        <v>215107.20000000001</v>
      </c>
      <c r="AD20" s="17">
        <v>215157.2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227293.64</v>
      </c>
      <c r="C21" s="13">
        <f>++'Completion Factors'!J17</f>
        <v>0.98256349118748976</v>
      </c>
      <c r="D21" s="13">
        <f t="shared" si="1"/>
        <v>4033.5383844740008</v>
      </c>
      <c r="E21" s="13">
        <f t="shared" si="2"/>
        <v>4033.5383844740008</v>
      </c>
      <c r="F21" s="13"/>
      <c r="G21" s="13">
        <f t="shared" si="3"/>
        <v>231327.17838447401</v>
      </c>
      <c r="H21" s="14">
        <f t="shared" si="4"/>
        <v>4033.538384473999</v>
      </c>
      <c r="I21" s="13">
        <v>809298.3138</v>
      </c>
      <c r="J21" s="13">
        <f t="shared" si="5"/>
        <v>28.583672354177342</v>
      </c>
      <c r="K21" s="13">
        <f t="shared" si="6"/>
        <v>28.085272899279829</v>
      </c>
      <c r="L21" s="13">
        <f t="shared" si="7"/>
        <v>0.49839945489751258</v>
      </c>
      <c r="M21" s="13">
        <f t="shared" si="9"/>
        <v>28.928318046820117</v>
      </c>
      <c r="N21" s="18">
        <f t="shared" si="10"/>
        <v>0.87577724079316899</v>
      </c>
      <c r="O21" s="18">
        <f t="shared" si="11"/>
        <v>0.99120722367864245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196119.13</v>
      </c>
      <c r="V21" s="17">
        <v>214278.64</v>
      </c>
      <c r="W21" s="17">
        <v>218578.64</v>
      </c>
      <c r="X21" s="17">
        <v>221937.01</v>
      </c>
      <c r="Y21" s="17">
        <v>223737.86</v>
      </c>
      <c r="Z21" s="17">
        <v>224441.06</v>
      </c>
      <c r="AA21" s="17">
        <v>226308.63</v>
      </c>
      <c r="AB21" s="17">
        <v>227041.02</v>
      </c>
      <c r="AC21" s="17">
        <v>227293.64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209640.93</v>
      </c>
      <c r="C22" s="13">
        <f>++'Completion Factors'!J16</f>
        <v>0.97918876431871482</v>
      </c>
      <c r="D22" s="13">
        <f t="shared" si="1"/>
        <v>4455.6136279906677</v>
      </c>
      <c r="E22" s="13">
        <f t="shared" si="2"/>
        <v>4455.6136279906677</v>
      </c>
      <c r="F22" s="13"/>
      <c r="G22" s="13">
        <f t="shared" si="3"/>
        <v>214096.54362799067</v>
      </c>
      <c r="H22" s="14">
        <f t="shared" si="4"/>
        <v>4455.6136279906787</v>
      </c>
      <c r="I22" s="13">
        <v>800277.33039999998</v>
      </c>
      <c r="J22" s="13">
        <f t="shared" si="5"/>
        <v>26.75279374975916</v>
      </c>
      <c r="K22" s="13">
        <f t="shared" si="6"/>
        <v>26.196035053900108</v>
      </c>
      <c r="L22" s="13">
        <f t="shared" si="7"/>
        <v>0.55675869585905247</v>
      </c>
      <c r="M22" s="13">
        <f t="shared" si="9"/>
        <v>28.47692313701204</v>
      </c>
      <c r="N22" s="18">
        <f t="shared" si="10"/>
        <v>0.83142758680442441</v>
      </c>
      <c r="O22" s="18">
        <f t="shared" si="11"/>
        <v>1.002574286441376</v>
      </c>
      <c r="P22" s="13"/>
      <c r="R22" s="16">
        <f t="shared" si="8"/>
        <v>45078</v>
      </c>
      <c r="S22" s="17">
        <v>34198.720000000001</v>
      </c>
      <c r="T22" s="17">
        <v>146591.42000000001</v>
      </c>
      <c r="U22" s="17">
        <v>174403.09</v>
      </c>
      <c r="V22" s="17">
        <v>194574.91</v>
      </c>
      <c r="W22" s="17">
        <v>200487.4</v>
      </c>
      <c r="X22" s="17">
        <v>203993.04</v>
      </c>
      <c r="Y22" s="17">
        <v>206380.92</v>
      </c>
      <c r="Z22" s="17">
        <v>208819.14</v>
      </c>
      <c r="AA22" s="17">
        <v>209537.03</v>
      </c>
      <c r="AB22" s="17">
        <v>209640.93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189733.1</v>
      </c>
      <c r="C23" s="13">
        <f>++'Completion Factors'!J15</f>
        <v>0.9753464475586815</v>
      </c>
      <c r="D23" s="13">
        <f t="shared" si="1"/>
        <v>4795.8291563085804</v>
      </c>
      <c r="E23" s="13">
        <f t="shared" si="2"/>
        <v>4795.8291563085804</v>
      </c>
      <c r="F23" s="13"/>
      <c r="G23" s="13">
        <f t="shared" si="3"/>
        <v>194528.92915630859</v>
      </c>
      <c r="H23" s="14">
        <f t="shared" si="4"/>
        <v>4795.8291563085804</v>
      </c>
      <c r="I23" s="13">
        <v>804447.08039999998</v>
      </c>
      <c r="J23" s="13">
        <f t="shared" si="5"/>
        <v>24.181693724288465</v>
      </c>
      <c r="K23" s="13">
        <f t="shared" si="6"/>
        <v>23.585529069936818</v>
      </c>
      <c r="L23" s="13">
        <f t="shared" si="7"/>
        <v>0.59616465435164656</v>
      </c>
      <c r="M23" s="13">
        <f t="shared" si="9"/>
        <v>28.500113366650691</v>
      </c>
      <c r="N23" s="18">
        <f t="shared" si="10"/>
        <v>1.0146628493262186</v>
      </c>
      <c r="O23" s="18">
        <f t="shared" si="11"/>
        <v>1.0158112740799425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189733.1</v>
      </c>
      <c r="AA23" s="17">
        <v>189733.1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204286.13</v>
      </c>
      <c r="C24" s="13">
        <f>++'Completion Factors'!J14</f>
        <v>0.97004701663227078</v>
      </c>
      <c r="D24" s="13">
        <f t="shared" si="1"/>
        <v>6307.9200793701057</v>
      </c>
      <c r="E24" s="13">
        <f t="shared" si="2"/>
        <v>6307.9200793701057</v>
      </c>
      <c r="F24" s="19">
        <v>0</v>
      </c>
      <c r="G24" s="13">
        <f t="shared" si="3"/>
        <v>210594.05007937012</v>
      </c>
      <c r="H24" s="14">
        <f t="shared" si="4"/>
        <v>6307.9200793701166</v>
      </c>
      <c r="I24" s="13">
        <v>796110.89039999992</v>
      </c>
      <c r="J24" s="13">
        <f t="shared" si="5"/>
        <v>26.452853819592733</v>
      </c>
      <c r="K24" s="13">
        <f t="shared" si="6"/>
        <v>25.6605119291055</v>
      </c>
      <c r="L24" s="13">
        <f t="shared" si="7"/>
        <v>0.7923418904872328</v>
      </c>
      <c r="M24" s="13">
        <f t="shared" si="9"/>
        <v>27.872145656262347</v>
      </c>
      <c r="N24" s="18">
        <f t="shared" si="10"/>
        <v>0.77622012197990942</v>
      </c>
      <c r="O24" s="18">
        <f t="shared" si="11"/>
        <v>1.0069092459000966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198215.52</v>
      </c>
      <c r="Z24" s="17">
        <v>204286.13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187040.45</v>
      </c>
      <c r="C25" s="13">
        <f>++'Completion Factors'!J13</f>
        <v>0.95685986891810826</v>
      </c>
      <c r="D25" s="13">
        <f t="shared" si="1"/>
        <v>8432.7389962955913</v>
      </c>
      <c r="E25" s="13">
        <f t="shared" si="2"/>
        <v>8432.7389962955913</v>
      </c>
      <c r="F25" s="19">
        <v>0</v>
      </c>
      <c r="G25" s="13">
        <f t="shared" si="3"/>
        <v>195473.18899629559</v>
      </c>
      <c r="H25" s="14">
        <f t="shared" si="4"/>
        <v>8432.7389962955785</v>
      </c>
      <c r="I25" s="13">
        <v>788546.05700000003</v>
      </c>
      <c r="J25" s="13">
        <f t="shared" si="5"/>
        <v>24.789064286234279</v>
      </c>
      <c r="K25" s="13">
        <f t="shared" si="6"/>
        <v>23.71966080352869</v>
      </c>
      <c r="L25" s="13">
        <f t="shared" si="7"/>
        <v>1.0694034827055887</v>
      </c>
      <c r="M25" s="13">
        <f t="shared" si="9"/>
        <v>27.573498893524018</v>
      </c>
      <c r="N25" s="18">
        <f t="shared" si="10"/>
        <v>0.8713417218263293</v>
      </c>
      <c r="O25" s="18">
        <f t="shared" si="11"/>
        <v>1.0197696751424543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185525.4</v>
      </c>
      <c r="Y25" s="17">
        <v>187040.45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183903.85</v>
      </c>
      <c r="C26" s="13">
        <f>++'Completion Factors'!J12</f>
        <v>0.94746857331479795</v>
      </c>
      <c r="D26" s="13">
        <f t="shared" si="1"/>
        <v>10196.361003935484</v>
      </c>
      <c r="E26" s="13">
        <f t="shared" si="2"/>
        <v>10196.361003935484</v>
      </c>
      <c r="F26" s="19">
        <v>0</v>
      </c>
      <c r="G26" s="13">
        <f t="shared" si="3"/>
        <v>194100.21100393549</v>
      </c>
      <c r="H26" s="14">
        <f t="shared" si="4"/>
        <v>10196.361003935483</v>
      </c>
      <c r="I26" s="13">
        <v>823535.42850000004</v>
      </c>
      <c r="J26" s="13">
        <f t="shared" si="5"/>
        <v>23.56913913921986</v>
      </c>
      <c r="K26" s="13">
        <f t="shared" si="6"/>
        <v>22.331018634494608</v>
      </c>
      <c r="L26" s="13">
        <f t="shared" si="7"/>
        <v>1.2381205047252521</v>
      </c>
      <c r="M26" s="13">
        <f t="shared" si="9"/>
        <v>27.300939864575714</v>
      </c>
      <c r="N26" s="18">
        <f t="shared" si="10"/>
        <v>0.88182294495074542</v>
      </c>
      <c r="O26" s="18">
        <f t="shared" si="11"/>
        <v>1.0556051895386569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182678.85</v>
      </c>
      <c r="X26" s="17">
        <v>183903.85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193058.33</v>
      </c>
      <c r="C27" s="13">
        <f>++'Completion Factors'!J11</f>
        <v>0.92236893818537602</v>
      </c>
      <c r="D27" s="13">
        <f t="shared" si="1"/>
        <v>16248.729255284134</v>
      </c>
      <c r="E27" s="13">
        <f t="shared" si="2"/>
        <v>16248.729255284134</v>
      </c>
      <c r="F27" s="19">
        <v>0</v>
      </c>
      <c r="G27" s="13">
        <f t="shared" si="3"/>
        <v>209307.05925528411</v>
      </c>
      <c r="H27" s="14">
        <f t="shared" si="4"/>
        <v>16248.729255284125</v>
      </c>
      <c r="I27" s="13">
        <v>877556.87850000011</v>
      </c>
      <c r="J27" s="13">
        <f t="shared" si="5"/>
        <v>23.851110324957027</v>
      </c>
      <c r="K27" s="13">
        <f t="shared" si="6"/>
        <v>21.999523304972872</v>
      </c>
      <c r="L27" s="13">
        <f t="shared" si="7"/>
        <v>1.8515870199841551</v>
      </c>
      <c r="M27" s="13">
        <f t="shared" si="9"/>
        <v>26.828931669241445</v>
      </c>
      <c r="N27" s="18">
        <f t="shared" si="10"/>
        <v>0.8135986807400033</v>
      </c>
      <c r="O27" s="18">
        <f t="shared" si="11"/>
        <v>1.1161763170428549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189818.33</v>
      </c>
      <c r="W27" s="17">
        <v>193058.33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182597.47</v>
      </c>
      <c r="C28" s="13">
        <f>++'Completion Factors'!J10</f>
        <v>0.89573952526704936</v>
      </c>
      <c r="D28" s="13">
        <f t="shared" si="1"/>
        <v>21253.61041934591</v>
      </c>
      <c r="E28" s="13">
        <f t="shared" si="2"/>
        <v>21253.61041934591</v>
      </c>
      <c r="F28" s="19">
        <v>0</v>
      </c>
      <c r="G28" s="13">
        <f t="shared" si="3"/>
        <v>203851.0804193459</v>
      </c>
      <c r="H28" s="14">
        <f t="shared" si="4"/>
        <v>21253.610419345903</v>
      </c>
      <c r="I28" s="13">
        <v>906397.47160000016</v>
      </c>
      <c r="J28" s="13">
        <f t="shared" si="5"/>
        <v>22.490252544449604</v>
      </c>
      <c r="K28" s="13">
        <f t="shared" si="6"/>
        <v>20.145408137301335</v>
      </c>
      <c r="L28" s="13">
        <f t="shared" si="7"/>
        <v>2.344844407148269</v>
      </c>
      <c r="M28" s="13">
        <f t="shared" si="9"/>
        <v>26.248133353842608</v>
      </c>
      <c r="N28" s="18">
        <f t="shared" si="10"/>
        <v>0.77403591919940662</v>
      </c>
      <c r="O28" s="18">
        <f t="shared" si="11"/>
        <v>1.1220495672451154</v>
      </c>
      <c r="P28" s="20"/>
      <c r="R28" s="16">
        <f t="shared" si="8"/>
        <v>45261</v>
      </c>
      <c r="S28" s="17">
        <v>8000</v>
      </c>
      <c r="T28" s="17">
        <v>149877.54</v>
      </c>
      <c r="U28" s="17">
        <v>179247.77</v>
      </c>
      <c r="V28" s="17">
        <v>182597.47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188603.6</v>
      </c>
      <c r="C29" s="13">
        <f>++'Completion Factors'!J9</f>
        <v>0.85038971536760144</v>
      </c>
      <c r="D29" s="13">
        <f t="shared" si="1"/>
        <v>33181.302370875397</v>
      </c>
      <c r="E29" s="13">
        <f t="shared" si="2"/>
        <v>33181.302370875397</v>
      </c>
      <c r="F29" s="13">
        <f>ROUND(+I29*J29/100,0)-D29-B29</f>
        <v>63089.09762912459</v>
      </c>
      <c r="G29" s="13">
        <f t="shared" si="3"/>
        <v>284874</v>
      </c>
      <c r="H29" s="14">
        <f t="shared" si="4"/>
        <v>96270.399999999994</v>
      </c>
      <c r="I29" s="13">
        <v>949580.93159999989</v>
      </c>
      <c r="J29" s="19">
        <v>30</v>
      </c>
      <c r="K29" s="13">
        <f t="shared" si="6"/>
        <v>19.86177204319085</v>
      </c>
      <c r="L29" s="13">
        <f t="shared" si="7"/>
        <v>10.13822795680915</v>
      </c>
      <c r="M29" s="13">
        <f t="shared" si="9"/>
        <v>26.479877317658218</v>
      </c>
      <c r="N29" s="18">
        <f t="shared" si="10"/>
        <v>1.0805570218300633</v>
      </c>
      <c r="O29" s="18">
        <f t="shared" si="11"/>
        <v>1.1545493321952016</v>
      </c>
      <c r="P29" s="13"/>
      <c r="R29" s="16">
        <f t="shared" si="8"/>
        <v>45292</v>
      </c>
      <c r="S29" s="17">
        <v>46887.199999999997</v>
      </c>
      <c r="T29" s="17">
        <v>183438.09</v>
      </c>
      <c r="U29" s="17">
        <v>188603.6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46898.78</v>
      </c>
      <c r="C30" s="13">
        <f>++'Completion Factors'!J8</f>
        <v>0.69952316291592587</v>
      </c>
      <c r="D30" s="13">
        <f t="shared" si="1"/>
        <v>20145.147186778027</v>
      </c>
      <c r="E30" s="13">
        <f t="shared" si="2"/>
        <v>20145.147186778027</v>
      </c>
      <c r="F30" s="13">
        <f>ROUND(+I30*J30/100,0)-D30-B30</f>
        <v>206908.07281322198</v>
      </c>
      <c r="G30" s="13">
        <f t="shared" si="3"/>
        <v>273952</v>
      </c>
      <c r="H30" s="14">
        <f t="shared" si="4"/>
        <v>227053.22</v>
      </c>
      <c r="I30" s="13">
        <v>913172.70159999991</v>
      </c>
      <c r="J30" s="19">
        <v>30</v>
      </c>
      <c r="K30" s="13">
        <f t="shared" si="6"/>
        <v>5.1358061753080335</v>
      </c>
      <c r="L30" s="13">
        <f t="shared" si="7"/>
        <v>24.864193824691966</v>
      </c>
      <c r="M30" s="13">
        <f t="shared" si="9"/>
        <v>26.739049580605545</v>
      </c>
      <c r="N30" s="18">
        <f t="shared" si="10"/>
        <v>1.1022384925705511</v>
      </c>
      <c r="O30" s="18">
        <f t="shared" si="11"/>
        <v>1.1276840962714627</v>
      </c>
      <c r="P30" s="13"/>
      <c r="R30" s="16">
        <f t="shared" si="8"/>
        <v>45323</v>
      </c>
      <c r="S30" s="17">
        <v>31275</v>
      </c>
      <c r="T30" s="17">
        <v>46898.78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0.17107747167756371</v>
      </c>
      <c r="D31" s="13">
        <f t="shared" si="1"/>
        <v>7788.9246881103945</v>
      </c>
      <c r="E31" s="13">
        <f t="shared" si="2"/>
        <v>7788.9246881103945</v>
      </c>
      <c r="F31" s="13">
        <f>ROUND(+I31*J31/100,0)-D31-B31</f>
        <v>271575.55531188956</v>
      </c>
      <c r="G31" s="13">
        <f t="shared" si="3"/>
        <v>280971.99999999994</v>
      </c>
      <c r="H31" s="14">
        <f t="shared" si="4"/>
        <v>279364.47999999992</v>
      </c>
      <c r="I31" s="13">
        <v>936573.41359999997</v>
      </c>
      <c r="J31" s="19">
        <v>30</v>
      </c>
      <c r="K31" s="13">
        <f t="shared" si="6"/>
        <v>0.17163844036753256</v>
      </c>
      <c r="L31" s="13">
        <f t="shared" si="7"/>
        <v>29.828361559632466</v>
      </c>
      <c r="M31" s="13">
        <f t="shared" si="9"/>
        <v>26.55788603193972</v>
      </c>
      <c r="N31" s="18">
        <f t="shared" si="10"/>
        <v>0.91890236542477444</v>
      </c>
      <c r="O31" s="18">
        <f t="shared" si="11"/>
        <v>1.1286661772225803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681559.21162975917</v>
      </c>
      <c r="I33" s="13"/>
      <c r="J33" s="22">
        <f>SUM(G20:G31)/SUM(I20:I31)</f>
        <v>0.2655788603193972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732676.15250199114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2024-10-23T13:00:25Z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