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 _06.2024\"/>
    </mc:Choice>
  </mc:AlternateContent>
  <xr:revisionPtr revIDLastSave="0" documentId="8_{0907B41C-AA6B-484C-8599-5FAD31A990B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G29" i="3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l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<sst xmlns="http://schemas.openxmlformats.org/spreadsheetml/2006/main" count="137" uniqueCount="65">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</sst>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0.40884936254286441</c:v>
                </c:pt>
                <c:pt idx="1">
                  <c:v>0.624183206033188</c:v>
                </c:pt>
                <c:pt idx="2">
                  <c:v>0.7159594049239163</c:v>
                </c:pt>
                <c:pt idx="3">
                  <c:v>0.80389585889472381</c:v>
                </c:pt>
                <c:pt idx="4">
                  <c:v>0.88695617253939374</c:v>
                </c:pt>
                <c:pt idx="5">
                  <c:v>0.92602822988403444</c:v>
                </c:pt>
                <c:pt idx="6">
                  <c:v>0.93002928288760467</c:v>
                </c:pt>
                <c:pt idx="7">
                  <c:v>0.93267055530296161</c:v>
                </c:pt>
                <c:pt idx="8">
                  <c:v>0.9331741039604553</c:v>
                </c:pt>
                <c:pt idx="9">
                  <c:v>0.94817657729081939</c:v>
                </c:pt>
                <c:pt idx="10">
                  <c:v>0.94894818421495919</c:v>
                </c:pt>
                <c:pt idx="11">
                  <c:v>0.95041893372607533</c:v>
                </c:pt>
                <c:pt idx="12">
                  <c:v>0.95424339244657364</c:v>
                </c:pt>
                <c:pt idx="13">
                  <c:v>0.95634898792334933</c:v>
                </c:pt>
                <c:pt idx="14">
                  <c:v>0.95727786123741199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0-4AEC-AE94-07E4A3B41325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0.56405768056803918</c:v>
                </c:pt>
                <c:pt idx="1">
                  <c:v>0.79831346267746772</c:v>
                </c:pt>
                <c:pt idx="2">
                  <c:v>0.82683533914841301</c:v>
                </c:pt>
                <c:pt idx="3">
                  <c:v>0.87086146883121207</c:v>
                </c:pt>
                <c:pt idx="4">
                  <c:v>0.88912143557297652</c:v>
                </c:pt>
                <c:pt idx="5">
                  <c:v>0.91010165919041786</c:v>
                </c:pt>
                <c:pt idx="6">
                  <c:v>0.91987484325940849</c:v>
                </c:pt>
                <c:pt idx="7">
                  <c:v>0.92407841467286</c:v>
                </c:pt>
                <c:pt idx="8">
                  <c:v>0.92474399736667501</c:v>
                </c:pt>
                <c:pt idx="9">
                  <c:v>0.94798196081981734</c:v>
                </c:pt>
                <c:pt idx="10">
                  <c:v>0.94882551035362217</c:v>
                </c:pt>
                <c:pt idx="11">
                  <c:v>0.95041893372607533</c:v>
                </c:pt>
                <c:pt idx="12">
                  <c:v>0.95424339244657364</c:v>
                </c:pt>
                <c:pt idx="13">
                  <c:v>0.95634898792334933</c:v>
                </c:pt>
                <c:pt idx="14">
                  <c:v>0.95727786123741199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0-4AEC-AE94-07E4A3B41325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0.5579910915547891</c:v>
                </c:pt>
                <c:pt idx="1">
                  <c:v>0.82800210777661065</c:v>
                </c:pt>
                <c:pt idx="2">
                  <c:v>0.85442482495761374</c:v>
                </c:pt>
                <c:pt idx="3">
                  <c:v>0.87393969886950984</c:v>
                </c:pt>
                <c:pt idx="4">
                  <c:v>0.8903551972128011</c:v>
                </c:pt>
                <c:pt idx="5">
                  <c:v>0.89808535513769772</c:v>
                </c:pt>
                <c:pt idx="6">
                  <c:v>0.90729039503183573</c:v>
                </c:pt>
                <c:pt idx="7">
                  <c:v>0.91248337362283061</c:v>
                </c:pt>
                <c:pt idx="8">
                  <c:v>0.9125015358132027</c:v>
                </c:pt>
                <c:pt idx="9">
                  <c:v>0.98210378853886215</c:v>
                </c:pt>
                <c:pt idx="10">
                  <c:v>0.98309844877323127</c:v>
                </c:pt>
                <c:pt idx="11">
                  <c:v>0.98369258121635372</c:v>
                </c:pt>
                <c:pt idx="12">
                  <c:v>0.99468582785071902</c:v>
                </c:pt>
                <c:pt idx="13">
                  <c:v>0.99694199411848228</c:v>
                </c:pt>
                <c:pt idx="14">
                  <c:v>0.99720803536751701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0-4AEC-AE94-07E4A3B41325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0.36655444917387192</c:v>
                </c:pt>
                <c:pt idx="1">
                  <c:v>0.73751888577471991</c:v>
                </c:pt>
                <c:pt idx="2">
                  <c:v>0.77388698504941644</c:v>
                </c:pt>
                <c:pt idx="3">
                  <c:v>0.79397441126409096</c:v>
                </c:pt>
                <c:pt idx="4">
                  <c:v>0.80923496753559532</c:v>
                </c:pt>
                <c:pt idx="5">
                  <c:v>0.82435634700433147</c:v>
                </c:pt>
                <c:pt idx="6">
                  <c:v>0.82454390048106274</c:v>
                </c:pt>
                <c:pt idx="7">
                  <c:v>0.83133692116344182</c:v>
                </c:pt>
                <c:pt idx="8">
                  <c:v>0.83133692116344182</c:v>
                </c:pt>
                <c:pt idx="9">
                  <c:v>0.97211898489828996</c:v>
                </c:pt>
                <c:pt idx="10">
                  <c:v>0.97265773128445632</c:v>
                </c:pt>
                <c:pt idx="11">
                  <c:v>0.97362544329175849</c:v>
                </c:pt>
                <c:pt idx="12">
                  <c:v>0.99291803278983737</c:v>
                </c:pt>
                <c:pt idx="13">
                  <c:v>0.99955324912972932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0-4AEC-AE94-07E4A3B41325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0.15993405531490471</c:v>
                </c:pt>
                <c:pt idx="1">
                  <c:v>0.46325965672553021</c:v>
                </c:pt>
                <c:pt idx="2">
                  <c:v>0.55581437760577912</c:v>
                </c:pt>
                <c:pt idx="3">
                  <c:v>0.66462306950981476</c:v>
                </c:pt>
                <c:pt idx="4">
                  <c:v>0.7877533234652816</c:v>
                </c:pt>
                <c:pt idx="5">
                  <c:v>0.86055188740930355</c:v>
                </c:pt>
                <c:pt idx="6">
                  <c:v>0.87330903342198329</c:v>
                </c:pt>
                <c:pt idx="7">
                  <c:v>0.87751270004073056</c:v>
                </c:pt>
                <c:pt idx="8">
                  <c:v>0.8782070067796236</c:v>
                </c:pt>
                <c:pt idx="9">
                  <c:v>0.95360161983734282</c:v>
                </c:pt>
                <c:pt idx="10">
                  <c:v>0.95461771416915076</c:v>
                </c:pt>
                <c:pt idx="11">
                  <c:v>0.95575285325429105</c:v>
                </c:pt>
                <c:pt idx="12">
                  <c:v>0.96361827698536029</c:v>
                </c:pt>
                <c:pt idx="13">
                  <c:v>0.96685910422816645</c:v>
                </c:pt>
                <c:pt idx="14">
                  <c:v>0.96772299839285669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0-4AEC-AE94-07E4A3B41325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0.21287855663479591</c:v>
                </c:pt>
                <c:pt idx="1">
                  <c:v>0.71320530819307926</c:v>
                </c:pt>
                <c:pt idx="2">
                  <c:v>0.73898316240704565</c:v>
                </c:pt>
                <c:pt idx="3">
                  <c:v>0.77824409123733884</c:v>
                </c:pt>
                <c:pt idx="4">
                  <c:v>0.80738435644235895</c:v>
                </c:pt>
                <c:pt idx="5">
                  <c:v>0.83693164206453918</c:v>
                </c:pt>
                <c:pt idx="6">
                  <c:v>0.8551313442402696</c:v>
                </c:pt>
                <c:pt idx="7">
                  <c:v>0.86026696232734601</c:v>
                </c:pt>
                <c:pt idx="8">
                  <c:v>0.86107907250158167</c:v>
                </c:pt>
                <c:pt idx="9">
                  <c:v>0.95348332676207348</c:v>
                </c:pt>
                <c:pt idx="10">
                  <c:v>0.95457617885506985</c:v>
                </c:pt>
                <c:pt idx="11">
                  <c:v>0.95575285325429105</c:v>
                </c:pt>
                <c:pt idx="12">
                  <c:v>0.96361827698536029</c:v>
                </c:pt>
                <c:pt idx="13">
                  <c:v>0.96685910422816645</c:v>
                </c:pt>
                <c:pt idx="14">
                  <c:v>0.96772299839285669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0-4AEC-AE94-07E4A3B41325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0.18428506877760001</c:v>
                </c:pt>
                <c:pt idx="1">
                  <c:v>0.71472013893564257</c:v>
                </c:pt>
                <c:pt idx="2">
                  <c:v>0.73692116803752339</c:v>
                </c:pt>
                <c:pt idx="3">
                  <c:v>0.7536327274841701</c:v>
                </c:pt>
                <c:pt idx="4">
                  <c:v>0.7691789927057352</c:v>
                </c:pt>
                <c:pt idx="5">
                  <c:v>0.7763421704494029</c:v>
                </c:pt>
                <c:pt idx="6">
                  <c:v>0.8009917026930099</c:v>
                </c:pt>
                <c:pt idx="7">
                  <c:v>0.8058509590329429</c:v>
                </c:pt>
                <c:pt idx="8">
                  <c:v>0.80586073987817375</c:v>
                </c:pt>
                <c:pt idx="9">
                  <c:v>0.97751926136622624</c:v>
                </c:pt>
                <c:pt idx="10">
                  <c:v>0.97870784571333613</c:v>
                </c:pt>
                <c:pt idx="11">
                  <c:v>0.97940499857411711</c:v>
                </c:pt>
                <c:pt idx="12">
                  <c:v>0.99330099565363295</c:v>
                </c:pt>
                <c:pt idx="13">
                  <c:v>0.99779201804841866</c:v>
                </c:pt>
                <c:pt idx="14">
                  <c:v>0.99829679099880764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F0-4AEC-AE94-07E4A3B41325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8.9629933134418985E-2</c:v>
                </c:pt>
                <c:pt idx="1">
                  <c:v>0.59613470810329638</c:v>
                </c:pt>
                <c:pt idx="2">
                  <c:v>0.62785639570686891</c:v>
                </c:pt>
                <c:pt idx="3">
                  <c:v>0.64383040808064085</c:v>
                </c:pt>
                <c:pt idx="4">
                  <c:v>0.65787377602985253</c:v>
                </c:pt>
                <c:pt idx="5">
                  <c:v>0.66994657371081112</c:v>
                </c:pt>
                <c:pt idx="6">
                  <c:v>0.67009781009545122</c:v>
                </c:pt>
                <c:pt idx="7">
                  <c:v>0.67579401341906919</c:v>
                </c:pt>
                <c:pt idx="8">
                  <c:v>0.67579401341906919</c:v>
                </c:pt>
                <c:pt idx="9">
                  <c:v>0.96237543701207662</c:v>
                </c:pt>
                <c:pt idx="10">
                  <c:v>0.96298954140619708</c:v>
                </c:pt>
                <c:pt idx="11">
                  <c:v>0.96423930845381167</c:v>
                </c:pt>
                <c:pt idx="12">
                  <c:v>0.99082303535310867</c:v>
                </c:pt>
                <c:pt idx="13">
                  <c:v>0.9995688415220102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F0-4AEC-AE94-07E4A3B41325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3.8071362459926053E-2</c:v>
                </c:pt>
                <c:pt idx="1">
                  <c:v>0.26970692834610088</c:v>
                </c:pt>
                <c:pt idx="2">
                  <c:v>0.60629608185056127</c:v>
                </c:pt>
                <c:pt idx="3">
                  <c:v>0.65302941008944626</c:v>
                </c:pt>
                <c:pt idx="4">
                  <c:v>0.67051944239864558</c:v>
                </c:pt>
                <c:pt idx="5">
                  <c:v>0.6745294201797214</c:v>
                </c:pt>
                <c:pt idx="6">
                  <c:v>0.9686640085359689</c:v>
                </c:pt>
                <c:pt idx="7">
                  <c:v>0.9686640085359689</c:v>
                </c:pt>
                <c:pt idx="8">
                  <c:v>0.9686640085359689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F0-4AEC-AE94-07E4A3B41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1.526682595641194</c:v>
                </c:pt>
                <c:pt idx="1">
                  <c:v>1.1470340726947541</c:v>
                </c:pt>
                <c:pt idx="2">
                  <c:v>1.1228232402089231</c:v>
                </c:pt>
                <c:pt idx="3">
                  <c:v>1.1033222310149351</c:v>
                </c:pt>
                <c:pt idx="4">
                  <c:v>1.0440518467026121</c:v>
                </c:pt>
                <c:pt idx="5">
                  <c:v>1.0043206598616019</c:v>
                </c:pt>
                <c:pt idx="6">
                  <c:v>1.002839988443327</c:v>
                </c:pt>
                <c:pt idx="7">
                  <c:v>1.0005398998120301</c:v>
                </c:pt>
                <c:pt idx="8">
                  <c:v>1.01607682132058</c:v>
                </c:pt>
                <c:pt idx="9">
                  <c:v>1.000813779777544</c:v>
                </c:pt>
                <c:pt idx="10">
                  <c:v>1.001549873360402</c:v>
                </c:pt>
                <c:pt idx="11">
                  <c:v>1.00402397151907</c:v>
                </c:pt>
                <c:pt idx="12">
                  <c:v>1.0022065601852139</c:v>
                </c:pt>
                <c:pt idx="13">
                  <c:v>1.000971270243177</c:v>
                </c:pt>
                <c:pt idx="14">
                  <c:v>1.044628775502406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4-4222-93A7-7E14E05812BA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1.4153046579802251</c:v>
                </c:pt>
                <c:pt idx="1">
                  <c:v>1.0357276656406189</c:v>
                </c:pt>
                <c:pt idx="2">
                  <c:v>1.053246550550371</c:v>
                </c:pt>
                <c:pt idx="3">
                  <c:v>1.020967705421933</c:v>
                </c:pt>
                <c:pt idx="4">
                  <c:v>1.023596578350314</c:v>
                </c:pt>
                <c:pt idx="5">
                  <c:v>1.0107385630718271</c:v>
                </c:pt>
                <c:pt idx="6">
                  <c:v>1.004569721027001</c:v>
                </c:pt>
                <c:pt idx="7">
                  <c:v>1.0007202664657531</c:v>
                </c:pt>
                <c:pt idx="8">
                  <c:v>1.0251290773655359</c:v>
                </c:pt>
                <c:pt idx="9">
                  <c:v>1.000889837115756</c:v>
                </c:pt>
                <c:pt idx="10">
                  <c:v>1.0016793639663619</c:v>
                </c:pt>
                <c:pt idx="11">
                  <c:v>1.00402397151907</c:v>
                </c:pt>
                <c:pt idx="12">
                  <c:v>1.0022065601852139</c:v>
                </c:pt>
                <c:pt idx="13">
                  <c:v>1.000971270243177</c:v>
                </c:pt>
                <c:pt idx="14">
                  <c:v>1.044628775502406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4-4222-93A7-7E14E05812BA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1.4838984354919751</c:v>
                </c:pt>
                <c:pt idx="1">
                  <c:v>1.0319114129454989</c:v>
                </c:pt>
                <c:pt idx="2">
                  <c:v>1.022839778693069</c:v>
                </c:pt>
                <c:pt idx="3">
                  <c:v>1.0187833306628891</c:v>
                </c:pt>
                <c:pt idx="4">
                  <c:v>1.0086821056911841</c:v>
                </c:pt>
                <c:pt idx="5">
                  <c:v>1.0102496269886581</c:v>
                </c:pt>
                <c:pt idx="6">
                  <c:v>1.0057236124392259</c:v>
                </c:pt>
                <c:pt idx="7">
                  <c:v>1.0000199041329381</c:v>
                </c:pt>
                <c:pt idx="8">
                  <c:v>1.076276312963826</c:v>
                </c:pt>
                <c:pt idx="9">
                  <c:v>1.001012785253429</c:v>
                </c:pt>
                <c:pt idx="10">
                  <c:v>1.000604346842235</c:v>
                </c:pt>
                <c:pt idx="11">
                  <c:v>1.011175490030404</c:v>
                </c:pt>
                <c:pt idx="12">
                  <c:v>1.002268219979205</c:v>
                </c:pt>
                <c:pt idx="13">
                  <c:v>1.000266857300228</c:v>
                </c:pt>
                <c:pt idx="14">
                  <c:v>1.002799781523475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C4-4222-93A7-7E14E05812BA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2.012030920472839</c:v>
                </c:pt>
                <c:pt idx="1">
                  <c:v>1.0493114142243209</c:v>
                </c:pt>
                <c:pt idx="2">
                  <c:v>1.0259565370690289</c:v>
                </c:pt>
                <c:pt idx="3">
                  <c:v>1.0192204636005939</c:v>
                </c:pt>
                <c:pt idx="4">
                  <c:v>1.018686018369654</c:v>
                </c:pt>
                <c:pt idx="5">
                  <c:v>1.0002275150514861</c:v>
                </c:pt>
                <c:pt idx="6">
                  <c:v>1.008238519111494</c:v>
                </c:pt>
                <c:pt idx="7">
                  <c:v>1</c:v>
                </c:pt>
                <c:pt idx="8">
                  <c:v>1.1693441734042389</c:v>
                </c:pt>
                <c:pt idx="9">
                  <c:v>1.000554197988657</c:v>
                </c:pt>
                <c:pt idx="10">
                  <c:v>1.0009949152473441</c:v>
                </c:pt>
                <c:pt idx="11">
                  <c:v>1.019815206793335</c:v>
                </c:pt>
                <c:pt idx="12">
                  <c:v>1.006682541882383</c:v>
                </c:pt>
                <c:pt idx="13">
                  <c:v>1.000446950545816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C4-4222-93A7-7E14E05812BA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2.89656668689722</c:v>
                </c:pt>
                <c:pt idx="1">
                  <c:v>1.199790159873743</c:v>
                </c:pt>
                <c:pt idx="2">
                  <c:v>1.195764442749284</c:v>
                </c:pt>
                <c:pt idx="3">
                  <c:v>1.1852632862206851</c:v>
                </c:pt>
                <c:pt idx="4">
                  <c:v>1.0924128934471331</c:v>
                </c:pt>
                <c:pt idx="5">
                  <c:v>1.0148243774713981</c:v>
                </c:pt>
                <c:pt idx="6">
                  <c:v>1.0048134926559451</c:v>
                </c:pt>
                <c:pt idx="7">
                  <c:v>1.000791221299544</c:v>
                </c:pt>
                <c:pt idx="8">
                  <c:v>1.0858506166264721</c:v>
                </c:pt>
                <c:pt idx="9">
                  <c:v>1.001065533353416</c:v>
                </c:pt>
                <c:pt idx="10">
                  <c:v>1.001189103311505</c:v>
                </c:pt>
                <c:pt idx="11">
                  <c:v>1.008229558200415</c:v>
                </c:pt>
                <c:pt idx="12">
                  <c:v>1.003363185734651</c:v>
                </c:pt>
                <c:pt idx="13">
                  <c:v>1.000893505745472</c:v>
                </c:pt>
                <c:pt idx="14">
                  <c:v>1.0333535543339849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C4-4222-93A7-7E14E05812BA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3.3502919198039272</c:v>
                </c:pt>
                <c:pt idx="1">
                  <c:v>1.0361436656707941</c:v>
                </c:pt>
                <c:pt idx="2">
                  <c:v>1.0531283131031171</c:v>
                </c:pt>
                <c:pt idx="3">
                  <c:v>1.037443606103954</c:v>
                </c:pt>
                <c:pt idx="4">
                  <c:v>1.0365963068102739</c:v>
                </c:pt>
                <c:pt idx="5">
                  <c:v>1.0217457451254151</c:v>
                </c:pt>
                <c:pt idx="6">
                  <c:v>1.006005648280428</c:v>
                </c:pt>
                <c:pt idx="7">
                  <c:v>1.000944021111817</c:v>
                </c:pt>
                <c:pt idx="8">
                  <c:v>1.107312158907825</c:v>
                </c:pt>
                <c:pt idx="9">
                  <c:v>1.001146168016076</c:v>
                </c:pt>
                <c:pt idx="10">
                  <c:v>1.0012326668371641</c:v>
                </c:pt>
                <c:pt idx="11">
                  <c:v>1.008229558200415</c:v>
                </c:pt>
                <c:pt idx="12">
                  <c:v>1.003363185734651</c:v>
                </c:pt>
                <c:pt idx="13">
                  <c:v>1.000893505745472</c:v>
                </c:pt>
                <c:pt idx="14">
                  <c:v>1.0333535543339849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C4-4222-93A7-7E14E05812BA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3.8783399201928042</c:v>
                </c:pt>
                <c:pt idx="1">
                  <c:v>1.0310625486710681</c:v>
                </c:pt>
                <c:pt idx="2">
                  <c:v>1.0226775402464701</c:v>
                </c:pt>
                <c:pt idx="3">
                  <c:v>1.0206284369754779</c:v>
                </c:pt>
                <c:pt idx="4">
                  <c:v>1.009312757903684</c:v>
                </c:pt>
                <c:pt idx="5">
                  <c:v>1.031750860872775</c:v>
                </c:pt>
                <c:pt idx="6">
                  <c:v>1.0060665501572561</c:v>
                </c:pt>
                <c:pt idx="7">
                  <c:v>1.000012137288069</c:v>
                </c:pt>
                <c:pt idx="8">
                  <c:v>1.2130126372876819</c:v>
                </c:pt>
                <c:pt idx="9">
                  <c:v>1.001215919106748</c:v>
                </c:pt>
                <c:pt idx="10">
                  <c:v>1.000712319681337</c:v>
                </c:pt>
                <c:pt idx="11">
                  <c:v>1.014188203143487</c:v>
                </c:pt>
                <c:pt idx="12">
                  <c:v>1.004521310674646</c:v>
                </c:pt>
                <c:pt idx="13">
                  <c:v>1.00050588994626</c:v>
                </c:pt>
                <c:pt idx="14">
                  <c:v>1.0017061148713979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C4-4222-93A7-7E14E05812BA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6.6510671965945427</c:v>
                </c:pt>
                <c:pt idx="1">
                  <c:v>1.053212281003568</c:v>
                </c:pt>
                <c:pt idx="2">
                  <c:v>1.0254421432719301</c:v>
                </c:pt>
                <c:pt idx="3">
                  <c:v>1.0218122160322889</c:v>
                </c:pt>
                <c:pt idx="4">
                  <c:v>1.0183512371534491</c:v>
                </c:pt>
                <c:pt idx="5">
                  <c:v>1.000225743948211</c:v>
                </c:pt>
                <c:pt idx="6">
                  <c:v>1.008500555050025</c:v>
                </c:pt>
                <c:pt idx="7">
                  <c:v>1</c:v>
                </c:pt>
                <c:pt idx="8">
                  <c:v>1.4240662360163501</c:v>
                </c:pt>
                <c:pt idx="9">
                  <c:v>1.0006381131214519</c:v>
                </c:pt>
                <c:pt idx="10">
                  <c:v>1.0012977991908301</c:v>
                </c:pt>
                <c:pt idx="11">
                  <c:v>1.0275696361538349</c:v>
                </c:pt>
                <c:pt idx="12">
                  <c:v>1.008826809487513</c:v>
                </c:pt>
                <c:pt idx="13">
                  <c:v>1.0004313444558091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C4-4222-93A7-7E14E05812BA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1.4153046579802251</c:v>
                </c:pt>
                <c:pt idx="1">
                  <c:v>1.0357276656406189</c:v>
                </c:pt>
                <c:pt idx="2">
                  <c:v>1.053246550550371</c:v>
                </c:pt>
                <c:pt idx="3">
                  <c:v>1.020967705421933</c:v>
                </c:pt>
                <c:pt idx="4">
                  <c:v>1.023596578350314</c:v>
                </c:pt>
                <c:pt idx="5">
                  <c:v>1.0107385630718271</c:v>
                </c:pt>
                <c:pt idx="6">
                  <c:v>1.004569721027001</c:v>
                </c:pt>
                <c:pt idx="7">
                  <c:v>1.0007202664657531</c:v>
                </c:pt>
                <c:pt idx="8">
                  <c:v>1.0251290773655359</c:v>
                </c:pt>
                <c:pt idx="9">
                  <c:v>1.000889837115756</c:v>
                </c:pt>
                <c:pt idx="10">
                  <c:v>1.0016793639663619</c:v>
                </c:pt>
                <c:pt idx="11">
                  <c:v>1.00402397151907</c:v>
                </c:pt>
                <c:pt idx="12">
                  <c:v>1.0022065601852139</c:v>
                </c:pt>
                <c:pt idx="13">
                  <c:v>1.000971270243177</c:v>
                </c:pt>
                <c:pt idx="14">
                  <c:v>1.044628775502406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C4-4222-93A7-7E14E0581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0.49701025457650239</v>
      </c>
      <c r="C7" s="4">
        <f t="shared" ref="C7:C29" si="1">+F7/F8</f>
        <v>0.67390056898904815</v>
      </c>
      <c r="D7" s="4">
        <f t="shared" ref="D7:D29" si="2">+G7/G8</f>
        <v>0.70656165396014137</v>
      </c>
      <c r="E7" s="5">
        <v>0.36655444917387192</v>
      </c>
      <c r="F7" s="5">
        <v>0.5579910915547891</v>
      </c>
      <c r="G7" s="5">
        <v>0.56405768056803918</v>
      </c>
      <c r="H7" s="4">
        <f t="shared" ref="H7:H29" si="3">+I7/I8</f>
        <v>0.14115826646867244</v>
      </c>
      <c r="I7" s="5">
        <v>3.8071362459926053E-2</v>
      </c>
      <c r="J7" s="5">
        <f t="shared" ref="J7:J30" si="4">I7</f>
        <v>3.8071362459926053E-2</v>
      </c>
    </row>
    <row r="8" spans="1:10" ht="15.5" customHeight="1" x14ac:dyDescent="0.35">
      <c r="A8" s="3">
        <f t="shared" ref="A8:A29" si="5">1+A7</f>
        <v>1</v>
      </c>
      <c r="B8" s="4">
        <f t="shared" si="0"/>
        <v>0.95300592983564103</v>
      </c>
      <c r="C8" s="4">
        <f t="shared" si="1"/>
        <v>0.96907543366110194</v>
      </c>
      <c r="D8" s="4">
        <f t="shared" si="2"/>
        <v>0.96550476845810562</v>
      </c>
      <c r="E8" s="5">
        <v>0.73751888577471991</v>
      </c>
      <c r="F8" s="5">
        <v>0.82800210777661065</v>
      </c>
      <c r="G8" s="5">
        <v>0.79831346267746772</v>
      </c>
      <c r="H8" s="4">
        <f t="shared" si="3"/>
        <v>0.44484359444133392</v>
      </c>
      <c r="I8" s="5">
        <v>0.26970692834610088</v>
      </c>
      <c r="J8" s="5">
        <f t="shared" si="4"/>
        <v>0.26970692834610088</v>
      </c>
    </row>
    <row r="9" spans="1:10" ht="15.5" customHeight="1" x14ac:dyDescent="0.35">
      <c r="A9" s="3">
        <f t="shared" si="5"/>
        <v>2</v>
      </c>
      <c r="B9" s="4">
        <f t="shared" si="0"/>
        <v>0.97470015918687702</v>
      </c>
      <c r="C9" s="4">
        <f t="shared" si="1"/>
        <v>0.97767022834969086</v>
      </c>
      <c r="D9" s="4">
        <f t="shared" si="2"/>
        <v>0.94944531218967954</v>
      </c>
      <c r="E9" s="5">
        <v>0.77388698504941644</v>
      </c>
      <c r="F9" s="5">
        <v>0.85442482495761374</v>
      </c>
      <c r="G9" s="5">
        <v>0.82683533914841301</v>
      </c>
      <c r="H9" s="4">
        <f t="shared" si="3"/>
        <v>0.92843610484176531</v>
      </c>
      <c r="I9" s="5">
        <v>0.60629608185056127</v>
      </c>
      <c r="J9" s="5">
        <f t="shared" si="4"/>
        <v>0.60629608185056127</v>
      </c>
    </row>
    <row r="10" spans="1:10" ht="15.5" customHeight="1" x14ac:dyDescent="0.35">
      <c r="A10" s="3">
        <f t="shared" si="5"/>
        <v>3</v>
      </c>
      <c r="B10" s="4">
        <f t="shared" si="0"/>
        <v>0.98114199597926655</v>
      </c>
      <c r="C10" s="4">
        <f t="shared" si="1"/>
        <v>0.98156297801744863</v>
      </c>
      <c r="D10" s="4">
        <f t="shared" si="2"/>
        <v>0.97946291022665855</v>
      </c>
      <c r="E10" s="5">
        <v>0.79397441126409096</v>
      </c>
      <c r="F10" s="5">
        <v>0.87393969886950984</v>
      </c>
      <c r="G10" s="5">
        <v>0.87086146883121207</v>
      </c>
      <c r="H10" s="4">
        <f t="shared" si="3"/>
        <v>0.97391569699063119</v>
      </c>
      <c r="I10" s="5">
        <v>0.65302941008944626</v>
      </c>
      <c r="J10" s="5">
        <f t="shared" si="4"/>
        <v>0.65302941008944626</v>
      </c>
    </row>
    <row r="11" spans="1:10" ht="15.5" customHeight="1" x14ac:dyDescent="0.35">
      <c r="A11" s="3">
        <f t="shared" si="5"/>
        <v>4</v>
      </c>
      <c r="B11" s="4">
        <f t="shared" si="0"/>
        <v>0.98165674404802428</v>
      </c>
      <c r="C11" s="4">
        <f t="shared" si="1"/>
        <v>0.99139262445303833</v>
      </c>
      <c r="D11" s="4">
        <f t="shared" si="2"/>
        <v>0.97694738449756879</v>
      </c>
      <c r="E11" s="5">
        <v>0.80923496753559532</v>
      </c>
      <c r="F11" s="5">
        <v>0.8903551972128011</v>
      </c>
      <c r="G11" s="5">
        <v>0.88912143557297652</v>
      </c>
      <c r="H11" s="4">
        <f t="shared" si="3"/>
        <v>0.9940551476909526</v>
      </c>
      <c r="I11" s="5">
        <v>0.67051944239864558</v>
      </c>
      <c r="J11" s="5">
        <f t="shared" si="4"/>
        <v>0.67051944239864558</v>
      </c>
    </row>
    <row r="12" spans="1:10" ht="15.5" customHeight="1" x14ac:dyDescent="0.35">
      <c r="A12" s="3">
        <f t="shared" si="5"/>
        <v>5</v>
      </c>
      <c r="B12" s="4">
        <f t="shared" si="0"/>
        <v>0.99977253669983868</v>
      </c>
      <c r="C12" s="4">
        <f t="shared" si="1"/>
        <v>0.98985436201623733</v>
      </c>
      <c r="D12" s="4">
        <f t="shared" si="2"/>
        <v>0.98937552848563493</v>
      </c>
      <c r="E12" s="5">
        <v>0.82435634700433147</v>
      </c>
      <c r="F12" s="5">
        <v>0.89808535513769772</v>
      </c>
      <c r="G12" s="5">
        <v>0.91010165919041786</v>
      </c>
      <c r="H12" s="4">
        <f t="shared" si="3"/>
        <v>0.69635024552961333</v>
      </c>
      <c r="I12" s="5">
        <v>0.6745294201797214</v>
      </c>
      <c r="J12" s="5">
        <f t="shared" si="4"/>
        <v>0.6745294201797214</v>
      </c>
    </row>
    <row r="13" spans="1:10" ht="15.5" customHeight="1" x14ac:dyDescent="0.35">
      <c r="A13" s="3">
        <f t="shared" si="5"/>
        <v>6</v>
      </c>
      <c r="B13" s="4">
        <f t="shared" si="0"/>
        <v>0.99182879948015257</v>
      </c>
      <c r="C13" s="4">
        <f t="shared" si="1"/>
        <v>0.99430896086316922</v>
      </c>
      <c r="D13" s="4">
        <f t="shared" si="2"/>
        <v>0.99545106633083769</v>
      </c>
      <c r="E13" s="5">
        <v>0.82454390048106274</v>
      </c>
      <c r="F13" s="5">
        <v>0.90729039503183573</v>
      </c>
      <c r="G13" s="5">
        <v>0.91987484325940849</v>
      </c>
      <c r="H13" s="4">
        <f t="shared" si="3"/>
        <v>1</v>
      </c>
      <c r="I13" s="5">
        <v>0.9686640085359689</v>
      </c>
      <c r="J13" s="5">
        <f t="shared" si="4"/>
        <v>0.9686640085359689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0.99998009626322881</v>
      </c>
      <c r="D14" s="4">
        <f t="shared" si="2"/>
        <v>0.9992802519446351</v>
      </c>
      <c r="E14" s="5">
        <v>0.83133692116344182</v>
      </c>
      <c r="F14" s="5">
        <v>0.91248337362283061</v>
      </c>
      <c r="G14" s="5">
        <v>0.92407841467286</v>
      </c>
      <c r="H14" s="4">
        <f t="shared" si="3"/>
        <v>1</v>
      </c>
      <c r="I14" s="5">
        <v>0.9686640085359689</v>
      </c>
      <c r="J14" s="5">
        <f t="shared" si="4"/>
        <v>0.9686640085359689</v>
      </c>
    </row>
    <row r="15" spans="1:10" ht="15.5" customHeight="1" x14ac:dyDescent="0.35">
      <c r="A15" s="3">
        <f t="shared" si="5"/>
        <v>8</v>
      </c>
      <c r="B15" s="4">
        <f t="shared" si="0"/>
        <v>0.8551802136138944</v>
      </c>
      <c r="C15" s="4">
        <f t="shared" si="1"/>
        <v>0.92912943261403047</v>
      </c>
      <c r="D15" s="4">
        <f t="shared" si="2"/>
        <v>0.97548691387223652</v>
      </c>
      <c r="E15" s="5">
        <v>0.83133692116344182</v>
      </c>
      <c r="F15" s="5">
        <v>0.9125015358132027</v>
      </c>
      <c r="G15" s="5">
        <v>0.92474399736667501</v>
      </c>
      <c r="H15" s="4">
        <f t="shared" si="3"/>
        <v>0.9686640085359689</v>
      </c>
      <c r="I15" s="5">
        <v>0.9686640085359689</v>
      </c>
      <c r="J15" s="5">
        <f t="shared" si="4"/>
        <v>0.9686640085359689</v>
      </c>
    </row>
    <row r="16" spans="1:10" ht="15.5" customHeight="1" x14ac:dyDescent="0.35">
      <c r="A16" s="3">
        <f t="shared" si="5"/>
        <v>9</v>
      </c>
      <c r="B16" s="4">
        <f t="shared" si="0"/>
        <v>0.99944610897663366</v>
      </c>
      <c r="C16" s="4">
        <f t="shared" si="1"/>
        <v>0.99898823944274318</v>
      </c>
      <c r="D16" s="4">
        <f t="shared" si="2"/>
        <v>0.99911095399038075</v>
      </c>
      <c r="E16" s="5">
        <v>0.97211898489828996</v>
      </c>
      <c r="F16" s="5">
        <v>0.98210378853886215</v>
      </c>
      <c r="G16" s="5">
        <v>0.94798196081981734</v>
      </c>
      <c r="H16" s="4">
        <f t="shared" si="3"/>
        <v>1</v>
      </c>
      <c r="I16" s="5">
        <v>1</v>
      </c>
      <c r="J16" s="5">
        <f t="shared" si="4"/>
        <v>1</v>
      </c>
    </row>
    <row r="17" spans="1:10" ht="15.5" customHeight="1" x14ac:dyDescent="0.35">
      <c r="A17" s="3">
        <f t="shared" si="5"/>
        <v>10</v>
      </c>
      <c r="B17" s="4">
        <f t="shared" si="0"/>
        <v>0.99900607362516081</v>
      </c>
      <c r="C17" s="4">
        <f t="shared" si="1"/>
        <v>0.99939601817227508</v>
      </c>
      <c r="D17" s="4">
        <f t="shared" si="2"/>
        <v>0.9983234515686612</v>
      </c>
      <c r="E17" s="5">
        <v>0.97265773128445632</v>
      </c>
      <c r="F17" s="5">
        <v>0.98309844877323127</v>
      </c>
      <c r="G17" s="5">
        <v>0.94882551035362217</v>
      </c>
      <c r="H17" s="4">
        <f t="shared" si="3"/>
        <v>1</v>
      </c>
      <c r="I17" s="5">
        <v>1</v>
      </c>
      <c r="J17" s="5">
        <f t="shared" si="4"/>
        <v>1</v>
      </c>
    </row>
    <row r="18" spans="1:10" ht="15.5" customHeight="1" x14ac:dyDescent="0.35">
      <c r="A18" s="3">
        <f t="shared" si="5"/>
        <v>11</v>
      </c>
      <c r="B18" s="4">
        <f t="shared" si="0"/>
        <v>0.98056980650872883</v>
      </c>
      <c r="C18" s="4">
        <f t="shared" si="1"/>
        <v>0.98894802124795611</v>
      </c>
      <c r="D18" s="4">
        <f t="shared" si="2"/>
        <v>0.99599215593131563</v>
      </c>
      <c r="E18" s="5">
        <v>0.97362544329175849</v>
      </c>
      <c r="F18" s="5">
        <v>0.98369258121635372</v>
      </c>
      <c r="G18" s="5">
        <v>0.95041893372607533</v>
      </c>
      <c r="H18" s="4">
        <f t="shared" si="3"/>
        <v>1</v>
      </c>
      <c r="I18" s="5">
        <v>1</v>
      </c>
      <c r="J18" s="5">
        <f t="shared" si="4"/>
        <v>1</v>
      </c>
    </row>
    <row r="19" spans="1:10" ht="15.5" customHeight="1" x14ac:dyDescent="0.35">
      <c r="A19" s="3">
        <f t="shared" si="5"/>
        <v>12</v>
      </c>
      <c r="B19" s="4">
        <f t="shared" si="0"/>
        <v>0.99336181804654333</v>
      </c>
      <c r="C19" s="4">
        <f t="shared" si="1"/>
        <v>0.99773691319949043</v>
      </c>
      <c r="D19" s="4">
        <f t="shared" si="2"/>
        <v>0.99779829800275333</v>
      </c>
      <c r="E19" s="5">
        <v>0.99291803278983737</v>
      </c>
      <c r="F19" s="5">
        <v>0.99468582785071902</v>
      </c>
      <c r="G19" s="5">
        <v>0.95424339244657364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5" customHeight="1" x14ac:dyDescent="0.35">
      <c r="A20" s="3">
        <f t="shared" si="5"/>
        <v>13</v>
      </c>
      <c r="B20" s="4">
        <f t="shared" si="0"/>
        <v>0.99955324912972932</v>
      </c>
      <c r="C20" s="4">
        <f t="shared" si="1"/>
        <v>0.99973321389359171</v>
      </c>
      <c r="D20" s="4">
        <f t="shared" si="2"/>
        <v>0.99902967220733385</v>
      </c>
      <c r="E20" s="5">
        <v>0.99955324912972932</v>
      </c>
      <c r="F20" s="5">
        <v>0.99694199411848228</v>
      </c>
      <c r="G20" s="5">
        <v>0.95634898792334933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0.99720803536751701</v>
      </c>
      <c r="D21" s="4">
        <f t="shared" si="2"/>
        <v>0.95727786123741199</v>
      </c>
      <c r="E21" s="5">
        <v>1</v>
      </c>
      <c r="F21" s="5">
        <v>0.99720803536751701</v>
      </c>
      <c r="G21" s="5">
        <v>0.95727786123741199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5.4474805547689762</v>
      </c>
      <c r="C38" s="4">
        <v>1.024377469381706</v>
      </c>
      <c r="D38" s="4">
        <v>1</v>
      </c>
      <c r="E38" s="4">
        <v>1.0010681313113901</v>
      </c>
      <c r="F38" s="4">
        <v>1.0092954794984459</v>
      </c>
      <c r="G38" s="4">
        <v>1.00102163431035</v>
      </c>
      <c r="H38" s="4">
        <v>1.0000884686221609</v>
      </c>
      <c r="I38" s="4">
        <v>1</v>
      </c>
      <c r="J38" s="4">
        <v>1.000013342503191</v>
      </c>
      <c r="K38" s="4">
        <v>1.0011634507549121</v>
      </c>
      <c r="L38" s="4">
        <v>1.000666341003607</v>
      </c>
      <c r="M38" s="4">
        <v>0.99999999999999989</v>
      </c>
      <c r="N38" s="4">
        <v>1.0012215219868299</v>
      </c>
      <c r="O38" s="4">
        <v>1</v>
      </c>
      <c r="P38" s="4">
        <v>1.2827315700824871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1.1759293663727159</v>
      </c>
      <c r="C39" s="4">
        <v>1.0853262916450099</v>
      </c>
      <c r="D39" s="4">
        <v>1.0093792416697731</v>
      </c>
      <c r="E39" s="4">
        <v>4.1779107429103837</v>
      </c>
      <c r="F39" s="4">
        <v>1.0008638269960839</v>
      </c>
      <c r="G39" s="4">
        <v>1</v>
      </c>
      <c r="H39" s="4">
        <v>1</v>
      </c>
      <c r="I39" s="4">
        <v>1.00066197380199</v>
      </c>
      <c r="J39" s="4">
        <v>1</v>
      </c>
      <c r="K39" s="4">
        <v>1</v>
      </c>
      <c r="L39" s="4">
        <v>1.000109616495741</v>
      </c>
      <c r="M39" s="4">
        <v>1</v>
      </c>
      <c r="N39" s="4">
        <v>1.008645657046453</v>
      </c>
      <c r="O39" s="4">
        <v>1</v>
      </c>
      <c r="P39" s="4">
        <v>1.0072137296949899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8.9699367610668155</v>
      </c>
      <c r="C40" s="4">
        <v>1.0301667562744341</v>
      </c>
      <c r="D40" s="4">
        <v>4.4282204047214018</v>
      </c>
      <c r="E40" s="4">
        <v>1.0016357709729811</v>
      </c>
      <c r="F40" s="4">
        <v>1</v>
      </c>
      <c r="G40" s="4">
        <v>1.0020225908980189</v>
      </c>
      <c r="H40" s="4">
        <v>1.000669488650594</v>
      </c>
      <c r="I40" s="4">
        <v>1</v>
      </c>
      <c r="J40" s="4">
        <v>1</v>
      </c>
      <c r="K40" s="4">
        <v>1.0001735491667669</v>
      </c>
      <c r="L40" s="4">
        <v>1.0104084674622009</v>
      </c>
      <c r="M40" s="4">
        <v>1.009930508289095</v>
      </c>
      <c r="N40" s="4">
        <v>1</v>
      </c>
      <c r="O40" s="4">
        <v>1.0058997177771669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1.1774438458962231</v>
      </c>
      <c r="C41" s="4">
        <v>4.5347508216756047</v>
      </c>
      <c r="D41" s="4">
        <v>1.00318729668683</v>
      </c>
      <c r="E41" s="4">
        <v>1.001240890614383</v>
      </c>
      <c r="F41" s="4">
        <v>1.0021102402750011</v>
      </c>
      <c r="G41" s="4">
        <v>1.000176913314192</v>
      </c>
      <c r="H41" s="4">
        <v>1</v>
      </c>
      <c r="I41" s="4">
        <v>1.000669313648916</v>
      </c>
      <c r="J41" s="4">
        <v>1.001444449728301</v>
      </c>
      <c r="K41" s="4">
        <v>1.001109370685044</v>
      </c>
      <c r="L41" s="4">
        <v>1</v>
      </c>
      <c r="M41" s="4">
        <v>1</v>
      </c>
      <c r="N41" s="4">
        <v>1</v>
      </c>
      <c r="O41" s="4">
        <v>1</v>
      </c>
      <c r="P41" s="4">
        <v>1.0102366892283909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1.108991738331855</v>
      </c>
      <c r="C42" s="4">
        <v>1.0406967793652111</v>
      </c>
      <c r="D42" s="4">
        <v>1.001610336828787</v>
      </c>
      <c r="E42" s="4">
        <v>1.0092442642568351</v>
      </c>
      <c r="F42" s="4">
        <v>2.2609730394980452</v>
      </c>
      <c r="G42" s="4">
        <v>1.0013157545520599</v>
      </c>
      <c r="H42" s="4">
        <v>1.009003638513178</v>
      </c>
      <c r="I42" s="4">
        <v>1.00192309217361</v>
      </c>
      <c r="J42" s="4">
        <v>1.0003208070982219</v>
      </c>
      <c r="K42" s="4">
        <v>1.003794670177846</v>
      </c>
      <c r="L42" s="4">
        <v>1</v>
      </c>
      <c r="M42" s="4">
        <v>1.003694971254971</v>
      </c>
      <c r="N42" s="4">
        <v>0.99999999999999989</v>
      </c>
      <c r="O42" s="4">
        <v>0.99999999999999989</v>
      </c>
      <c r="P42" s="4">
        <v>0.99999999999999989</v>
      </c>
      <c r="Q42" s="4">
        <v>0.99999999999999989</v>
      </c>
      <c r="R42" s="4">
        <v>0.99999999999999989</v>
      </c>
      <c r="S42" s="4">
        <v>0.99999999999999989</v>
      </c>
      <c r="T42" s="4">
        <v>0.99999999999999989</v>
      </c>
      <c r="U42" s="4"/>
      <c r="V42" s="4"/>
    </row>
    <row r="43" spans="1:24" ht="15.5" customHeight="1" x14ac:dyDescent="0.35">
      <c r="A43" s="1">
        <f t="shared" si="6"/>
        <v>5</v>
      </c>
      <c r="B43" s="4">
        <v>1.2475038554386879</v>
      </c>
      <c r="C43" s="4">
        <v>1.034537194513595</v>
      </c>
      <c r="D43" s="4">
        <v>1.0015694803171611</v>
      </c>
      <c r="E43" s="4">
        <v>1.0079417884848789</v>
      </c>
      <c r="F43" s="4">
        <v>1.000169813552263</v>
      </c>
      <c r="G43" s="4">
        <v>1.0013529599055699</v>
      </c>
      <c r="H43" s="4">
        <v>1</v>
      </c>
      <c r="I43" s="4">
        <v>1.000045237281854</v>
      </c>
      <c r="J43" s="4">
        <v>1.004394142090103</v>
      </c>
      <c r="K43" s="4">
        <v>1.000043595371316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1.11395128315555</v>
      </c>
      <c r="C44" s="4">
        <v>1.0543839885682731</v>
      </c>
      <c r="D44" s="4">
        <v>1.015080816815219</v>
      </c>
      <c r="E44" s="4">
        <v>1.009432983470095</v>
      </c>
      <c r="F44" s="4">
        <v>1.043276893952406</v>
      </c>
      <c r="G44" s="4">
        <v>1</v>
      </c>
      <c r="H44" s="4">
        <v>1.004096317384745</v>
      </c>
      <c r="I44" s="4">
        <v>1</v>
      </c>
      <c r="J44" s="4">
        <v>1.000304679437211</v>
      </c>
      <c r="K44" s="4">
        <v>1</v>
      </c>
      <c r="L44" s="4">
        <v>1</v>
      </c>
      <c r="M44" s="4">
        <v>1</v>
      </c>
      <c r="N44" s="4">
        <v>1</v>
      </c>
      <c r="O44" s="4">
        <v>1.0017413063101319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1.078876660052817</v>
      </c>
      <c r="C45" s="4">
        <v>1.0594955638757051</v>
      </c>
      <c r="D45" s="4">
        <v>1.008801709312384</v>
      </c>
      <c r="E45" s="4">
        <v>1.0474678791453109</v>
      </c>
      <c r="F45" s="4">
        <v>1.006658098623846</v>
      </c>
      <c r="G45" s="4">
        <v>1.043910782072984</v>
      </c>
      <c r="H45" s="4">
        <v>1.0131940778473461</v>
      </c>
      <c r="I45" s="4">
        <v>1.0005947162111279</v>
      </c>
      <c r="J45" s="4">
        <v>1</v>
      </c>
      <c r="K45" s="4">
        <v>1.0013373161514441</v>
      </c>
      <c r="L45" s="4">
        <v>1</v>
      </c>
      <c r="M45" s="4">
        <v>1</v>
      </c>
      <c r="N45" s="4">
        <v>1.000647435585339</v>
      </c>
      <c r="O45" s="4">
        <v>1.0012940333674269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1.065178872169261</v>
      </c>
      <c r="C46" s="4">
        <v>1.0204671507510561</v>
      </c>
      <c r="D46" s="4">
        <v>1.005664254146003</v>
      </c>
      <c r="E46" s="4">
        <v>1.0185881917258039</v>
      </c>
      <c r="F46" s="4">
        <v>1</v>
      </c>
      <c r="G46" s="4">
        <v>1.0092215721190541</v>
      </c>
      <c r="H46" s="4">
        <v>1.007442852068122</v>
      </c>
      <c r="I46" s="4">
        <v>1.0048711807935979</v>
      </c>
      <c r="J46" s="4">
        <v>1.003206004813965</v>
      </c>
      <c r="K46" s="4">
        <v>1.005381175276135</v>
      </c>
      <c r="L46" s="4">
        <v>1</v>
      </c>
      <c r="M46" s="4">
        <v>1.0024203103994149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2.1055968739264861</v>
      </c>
      <c r="C47" s="4">
        <v>1.0774575131222219</v>
      </c>
      <c r="D47" s="4">
        <v>1.015294905029557</v>
      </c>
      <c r="E47" s="4">
        <v>1.0510240605383609</v>
      </c>
      <c r="F47" s="4">
        <v>1.150327182273482</v>
      </c>
      <c r="G47" s="4">
        <v>1.0088022924261979</v>
      </c>
      <c r="H47" s="4">
        <v>0.99999999999999989</v>
      </c>
      <c r="I47" s="4">
        <v>1.0038212031531959</v>
      </c>
      <c r="J47" s="4">
        <v>1.0003815793120061</v>
      </c>
      <c r="K47" s="4">
        <v>1</v>
      </c>
      <c r="L47" s="4">
        <v>1.0003805205155349</v>
      </c>
      <c r="M47" s="4">
        <v>1.0827089084615049</v>
      </c>
      <c r="N47" s="4">
        <v>1.02648042846254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1.9266409498095241</v>
      </c>
      <c r="C48" s="4">
        <v>1.0232515440892149</v>
      </c>
      <c r="D48" s="4">
        <v>1.0001995211796071</v>
      </c>
      <c r="E48" s="4">
        <v>1.001369437383389</v>
      </c>
      <c r="F48" s="4">
        <v>1.0247049023543691</v>
      </c>
      <c r="G48" s="4">
        <v>1.0071178324539349</v>
      </c>
      <c r="H48" s="4">
        <v>1.0109352311213839</v>
      </c>
      <c r="I48" s="4">
        <v>1.000072823728418</v>
      </c>
      <c r="J48" s="4">
        <v>1.000206513054742</v>
      </c>
      <c r="K48" s="4">
        <v>1</v>
      </c>
      <c r="L48" s="4">
        <v>1.000364016953289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10.45048809640816</v>
      </c>
      <c r="C49" s="4">
        <v>1.0224359849498419</v>
      </c>
      <c r="D49" s="4">
        <v>1.003902518922855</v>
      </c>
      <c r="E49" s="4">
        <v>1.013444042369497</v>
      </c>
      <c r="F49" s="4">
        <v>1.021290446014429</v>
      </c>
      <c r="G49" s="4">
        <v>1.0013912971961589</v>
      </c>
      <c r="H49" s="4">
        <v>1.007942075605138</v>
      </c>
      <c r="I49" s="4">
        <v>1</v>
      </c>
      <c r="J49" s="4">
        <v>1.005289023310294</v>
      </c>
      <c r="K49" s="4">
        <v>1.0019143393643559</v>
      </c>
      <c r="L49" s="4">
        <v>1.0000606743959111</v>
      </c>
      <c r="M49" s="4">
        <v>0.99999999999999989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2.122430716345403</v>
      </c>
      <c r="C50" s="4">
        <v>1.033000261014476</v>
      </c>
      <c r="D50" s="4">
        <v>1.0395535278118639</v>
      </c>
      <c r="E50" s="4">
        <v>1.226157474347596</v>
      </c>
      <c r="F50" s="4">
        <v>1.1802985050350621</v>
      </c>
      <c r="G50" s="4">
        <v>1.189827933392015</v>
      </c>
      <c r="H50" s="4">
        <v>1.002955560188322</v>
      </c>
      <c r="I50" s="4">
        <v>1</v>
      </c>
      <c r="J50" s="4">
        <v>2.234472738925493</v>
      </c>
      <c r="K50" s="4">
        <v>0.99999999999999989</v>
      </c>
      <c r="L50" s="4">
        <v>1.0034687062232901</v>
      </c>
      <c r="U50" s="4"/>
      <c r="V50" s="4"/>
    </row>
    <row r="51" spans="1:22" ht="15.5" customHeight="1" x14ac:dyDescent="0.35">
      <c r="A51" s="1">
        <f t="shared" si="6"/>
        <v>13</v>
      </c>
      <c r="B51" s="4">
        <v>1.03165769119045</v>
      </c>
      <c r="C51" s="4">
        <v>1.085851491201812</v>
      </c>
      <c r="D51" s="4">
        <v>1.439827350257241</v>
      </c>
      <c r="E51" s="4">
        <v>1.0149694450299269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1.163616532874703</v>
      </c>
      <c r="C52" s="4">
        <v>1.0766799477812801</v>
      </c>
      <c r="D52" s="4">
        <v>1.002696692557459</v>
      </c>
      <c r="E52" s="4">
        <v>1.0081698081947239</v>
      </c>
      <c r="F52" s="4">
        <v>0.99999999999999989</v>
      </c>
      <c r="G52" s="4">
        <v>0.99999999999999989</v>
      </c>
      <c r="H52" s="4">
        <v>1.0006291617476699</v>
      </c>
      <c r="I52" s="4">
        <v>1</v>
      </c>
      <c r="J52" s="4">
        <v>1.0377259691235581</v>
      </c>
      <c r="V52" s="4"/>
    </row>
    <row r="53" spans="1:22" ht="15.5" customHeight="1" x14ac:dyDescent="0.35">
      <c r="A53" s="1">
        <f t="shared" si="6"/>
        <v>15</v>
      </c>
      <c r="B53" s="4">
        <v>1.119347632322776</v>
      </c>
      <c r="C53" s="4">
        <v>1.006129466986498</v>
      </c>
      <c r="D53" s="4">
        <v>1.0076493055659901</v>
      </c>
      <c r="E53" s="4">
        <v>1</v>
      </c>
      <c r="F53" s="4">
        <v>1.0008228359617539</v>
      </c>
      <c r="G53" s="4">
        <v>1.0006772318446331</v>
      </c>
      <c r="H53" s="4">
        <v>1.0108283761929491</v>
      </c>
      <c r="I53" s="4">
        <v>1</v>
      </c>
    </row>
    <row r="54" spans="1:22" ht="15.5" customHeight="1" x14ac:dyDescent="0.35">
      <c r="A54" s="1">
        <f t="shared" si="6"/>
        <v>16</v>
      </c>
      <c r="B54" s="4">
        <v>1.0459228473488149</v>
      </c>
      <c r="C54" s="4">
        <v>1.009816562769692</v>
      </c>
      <c r="D54" s="4">
        <v>1.007570557247643</v>
      </c>
      <c r="E54" s="4">
        <v>1.0501641655612799</v>
      </c>
      <c r="F54" s="4">
        <v>1.003325718646626</v>
      </c>
      <c r="G54" s="4">
        <v>1</v>
      </c>
      <c r="H54" s="4">
        <v>1.0140441272094569</v>
      </c>
    </row>
    <row r="55" spans="1:22" ht="15.5" customHeight="1" x14ac:dyDescent="0.35">
      <c r="A55" s="1">
        <f t="shared" si="6"/>
        <v>17</v>
      </c>
      <c r="B55" s="4">
        <v>1.0639251515625641</v>
      </c>
      <c r="C55" s="4">
        <v>1.009678112993498</v>
      </c>
      <c r="D55" s="4">
        <v>1.044518948849398</v>
      </c>
      <c r="E55" s="4">
        <v>1.065436648096866</v>
      </c>
      <c r="F55" s="4">
        <v>1.02738451826267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>
        <v>1.1497608024199599</v>
      </c>
      <c r="C56" s="4">
        <v>1.0072437732525119</v>
      </c>
      <c r="D56" s="4">
        <v>1.011125213749188</v>
      </c>
      <c r="E56" s="4">
        <v>1</v>
      </c>
      <c r="F56" s="4">
        <v>1.02434347455105</v>
      </c>
    </row>
    <row r="57" spans="1:22" ht="15.5" customHeight="1" x14ac:dyDescent="0.35">
      <c r="A57" s="1">
        <f t="shared" si="6"/>
        <v>19</v>
      </c>
      <c r="B57" s="4">
        <v>1.1031519773906711</v>
      </c>
      <c r="C57" s="4">
        <v>1.0938338176519451</v>
      </c>
      <c r="D57" s="4">
        <v>1.065201216066602</v>
      </c>
      <c r="E57" s="4">
        <v>1</v>
      </c>
    </row>
    <row r="58" spans="1:22" ht="15.5" customHeight="1" x14ac:dyDescent="0.35">
      <c r="A58" s="1">
        <f t="shared" si="6"/>
        <v>20</v>
      </c>
      <c r="B58" s="4">
        <v>1.111375244340753</v>
      </c>
      <c r="C58" s="4">
        <v>1.029460491452628</v>
      </c>
      <c r="D58" s="4">
        <v>1</v>
      </c>
    </row>
    <row r="59" spans="1:22" ht="15.5" customHeight="1" x14ac:dyDescent="0.35">
      <c r="A59" s="1">
        <f t="shared" si="6"/>
        <v>21</v>
      </c>
      <c r="B59" s="4">
        <v>1.9336220699084321</v>
      </c>
      <c r="C59" s="4">
        <v>1.036342533906131</v>
      </c>
    </row>
    <row r="60" spans="1:22" ht="15.5" customHeight="1" x14ac:dyDescent="0.35">
      <c r="A60" s="1">
        <f t="shared" si="6"/>
        <v>22</v>
      </c>
      <c r="B60" s="4">
        <v>16.908204275534441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0.40884936254286441</v>
      </c>
      <c r="C2" s="32">
        <v>0.56405768056803918</v>
      </c>
      <c r="D2" s="32">
        <v>0.5579910915547891</v>
      </c>
      <c r="E2" s="32">
        <v>0.36655444917387192</v>
      </c>
      <c r="F2" s="32">
        <v>0.15993405531490471</v>
      </c>
      <c r="G2" s="32">
        <v>0.21287855663479591</v>
      </c>
      <c r="H2" s="32">
        <v>0.18428506877760001</v>
      </c>
      <c r="I2" s="32">
        <v>8.9629933134418985E-2</v>
      </c>
      <c r="J2" s="32">
        <v>3.8071362459926053E-2</v>
      </c>
      <c r="M2" s="31">
        <v>1</v>
      </c>
      <c r="N2" s="17">
        <v>1.526682595641194</v>
      </c>
      <c r="O2" s="17">
        <v>1.4153046579802251</v>
      </c>
      <c r="P2" s="17">
        <v>1.4838984354919751</v>
      </c>
      <c r="Q2" s="17">
        <v>2.012030920472839</v>
      </c>
      <c r="R2" s="17">
        <v>2.89656668689722</v>
      </c>
      <c r="S2" s="17">
        <v>3.3502919198039272</v>
      </c>
      <c r="T2" s="17">
        <v>3.8783399201928042</v>
      </c>
      <c r="U2" s="17">
        <v>6.6510671965945427</v>
      </c>
      <c r="V2" s="17">
        <v>1.4153046579802251</v>
      </c>
    </row>
    <row r="3" spans="1:27" x14ac:dyDescent="0.35">
      <c r="A3">
        <f t="shared" ref="A3:A24" si="0">+A2+1</f>
        <v>2</v>
      </c>
      <c r="B3" s="32">
        <v>0.624183206033188</v>
      </c>
      <c r="C3" s="32">
        <v>0.79831346267746772</v>
      </c>
      <c r="D3" s="32">
        <v>0.82800210777661065</v>
      </c>
      <c r="E3" s="32">
        <v>0.73751888577471991</v>
      </c>
      <c r="F3" s="32">
        <v>0.46325965672553021</v>
      </c>
      <c r="G3" s="32">
        <v>0.71320530819307926</v>
      </c>
      <c r="H3" s="32">
        <v>0.71472013893564257</v>
      </c>
      <c r="I3" s="32">
        <v>0.59613470810329638</v>
      </c>
      <c r="J3" s="32">
        <v>0.26970692834610088</v>
      </c>
      <c r="M3">
        <f t="shared" ref="M3:M24" si="1">+M2+1</f>
        <v>2</v>
      </c>
      <c r="N3" s="17">
        <v>1.1470340726947541</v>
      </c>
      <c r="O3" s="17">
        <v>1.0357276656406189</v>
      </c>
      <c r="P3" s="17">
        <v>1.0319114129454989</v>
      </c>
      <c r="Q3" s="17">
        <v>1.0493114142243209</v>
      </c>
      <c r="R3" s="17">
        <v>1.199790159873743</v>
      </c>
      <c r="S3" s="17">
        <v>1.0361436656707941</v>
      </c>
      <c r="T3" s="17">
        <v>1.0310625486710681</v>
      </c>
      <c r="U3" s="17">
        <v>1.053212281003568</v>
      </c>
      <c r="V3" s="17">
        <v>1.0357276656406189</v>
      </c>
    </row>
    <row r="4" spans="1:27" x14ac:dyDescent="0.35">
      <c r="A4">
        <f t="shared" si="0"/>
        <v>3</v>
      </c>
      <c r="B4" s="32">
        <v>0.7159594049239163</v>
      </c>
      <c r="C4" s="32">
        <v>0.82683533914841301</v>
      </c>
      <c r="D4" s="32">
        <v>0.85442482495761374</v>
      </c>
      <c r="E4" s="32">
        <v>0.77388698504941644</v>
      </c>
      <c r="F4" s="32">
        <v>0.55581437760577912</v>
      </c>
      <c r="G4" s="32">
        <v>0.73898316240704565</v>
      </c>
      <c r="H4" s="32">
        <v>0.73692116803752339</v>
      </c>
      <c r="I4" s="32">
        <v>0.62785639570686891</v>
      </c>
      <c r="J4" s="32">
        <v>0.60629608185056127</v>
      </c>
      <c r="M4">
        <f t="shared" si="1"/>
        <v>3</v>
      </c>
      <c r="N4" s="17">
        <v>1.1228232402089231</v>
      </c>
      <c r="O4" s="17">
        <v>1.053246550550371</v>
      </c>
      <c r="P4" s="17">
        <v>1.022839778693069</v>
      </c>
      <c r="Q4" s="17">
        <v>1.0259565370690289</v>
      </c>
      <c r="R4" s="17">
        <v>1.195764442749284</v>
      </c>
      <c r="S4" s="17">
        <v>1.0531283131031171</v>
      </c>
      <c r="T4" s="17">
        <v>1.0226775402464701</v>
      </c>
      <c r="U4" s="17">
        <v>1.0254421432719301</v>
      </c>
      <c r="V4" s="17">
        <v>1.053246550550371</v>
      </c>
    </row>
    <row r="5" spans="1:27" x14ac:dyDescent="0.35">
      <c r="A5">
        <f t="shared" si="0"/>
        <v>4</v>
      </c>
      <c r="B5" s="32">
        <v>0.80389585889472381</v>
      </c>
      <c r="C5" s="32">
        <v>0.87086146883121207</v>
      </c>
      <c r="D5" s="32">
        <v>0.87393969886950984</v>
      </c>
      <c r="E5" s="32">
        <v>0.79397441126409096</v>
      </c>
      <c r="F5" s="32">
        <v>0.66462306950981476</v>
      </c>
      <c r="G5" s="32">
        <v>0.77824409123733884</v>
      </c>
      <c r="H5" s="32">
        <v>0.7536327274841701</v>
      </c>
      <c r="I5" s="32">
        <v>0.64383040808064085</v>
      </c>
      <c r="J5" s="32">
        <v>0.65302941008944626</v>
      </c>
      <c r="M5">
        <f t="shared" si="1"/>
        <v>4</v>
      </c>
      <c r="N5" s="17">
        <v>1.1033222310149351</v>
      </c>
      <c r="O5" s="17">
        <v>1.020967705421933</v>
      </c>
      <c r="P5" s="17">
        <v>1.0187833306628891</v>
      </c>
      <c r="Q5" s="17">
        <v>1.0192204636005939</v>
      </c>
      <c r="R5" s="17">
        <v>1.1852632862206851</v>
      </c>
      <c r="S5" s="17">
        <v>1.037443606103954</v>
      </c>
      <c r="T5" s="17">
        <v>1.0206284369754779</v>
      </c>
      <c r="U5" s="17">
        <v>1.0218122160322889</v>
      </c>
      <c r="V5" s="17">
        <v>1.020967705421933</v>
      </c>
    </row>
    <row r="6" spans="1:27" x14ac:dyDescent="0.35">
      <c r="A6">
        <f t="shared" si="0"/>
        <v>5</v>
      </c>
      <c r="B6" s="32">
        <v>0.88695617253939374</v>
      </c>
      <c r="C6" s="32">
        <v>0.88912143557297652</v>
      </c>
      <c r="D6" s="32">
        <v>0.8903551972128011</v>
      </c>
      <c r="E6" s="32">
        <v>0.80923496753559532</v>
      </c>
      <c r="F6" s="32">
        <v>0.7877533234652816</v>
      </c>
      <c r="G6" s="32">
        <v>0.80738435644235895</v>
      </c>
      <c r="H6" s="32">
        <v>0.7691789927057352</v>
      </c>
      <c r="I6" s="32">
        <v>0.65787377602985253</v>
      </c>
      <c r="J6" s="32">
        <v>0.67051944239864558</v>
      </c>
      <c r="M6">
        <f t="shared" si="1"/>
        <v>5</v>
      </c>
      <c r="N6" s="17">
        <v>1.0440518467026121</v>
      </c>
      <c r="O6" s="17">
        <v>1.023596578350314</v>
      </c>
      <c r="P6" s="17">
        <v>1.0086821056911841</v>
      </c>
      <c r="Q6" s="17">
        <v>1.018686018369654</v>
      </c>
      <c r="R6" s="17">
        <v>1.0924128934471331</v>
      </c>
      <c r="S6" s="17">
        <v>1.0365963068102739</v>
      </c>
      <c r="T6" s="17">
        <v>1.009312757903684</v>
      </c>
      <c r="U6" s="17">
        <v>1.0183512371534491</v>
      </c>
      <c r="V6" s="17">
        <v>1.023596578350314</v>
      </c>
    </row>
    <row r="7" spans="1:27" x14ac:dyDescent="0.35">
      <c r="A7">
        <f t="shared" si="0"/>
        <v>6</v>
      </c>
      <c r="B7" s="32">
        <v>0.92602822988403444</v>
      </c>
      <c r="C7" s="32">
        <v>0.91010165919041786</v>
      </c>
      <c r="D7" s="32">
        <v>0.89808535513769772</v>
      </c>
      <c r="E7" s="32">
        <v>0.82435634700433147</v>
      </c>
      <c r="F7" s="32">
        <v>0.86055188740930355</v>
      </c>
      <c r="G7" s="32">
        <v>0.83693164206453918</v>
      </c>
      <c r="H7" s="32">
        <v>0.7763421704494029</v>
      </c>
      <c r="I7" s="32">
        <v>0.66994657371081112</v>
      </c>
      <c r="J7" s="32">
        <v>0.6745294201797214</v>
      </c>
      <c r="M7">
        <f t="shared" si="1"/>
        <v>6</v>
      </c>
      <c r="N7" s="17">
        <v>1.0043206598616019</v>
      </c>
      <c r="O7" s="17">
        <v>1.0107385630718271</v>
      </c>
      <c r="P7" s="17">
        <v>1.0102496269886581</v>
      </c>
      <c r="Q7" s="17">
        <v>1.0002275150514861</v>
      </c>
      <c r="R7" s="17">
        <v>1.0148243774713981</v>
      </c>
      <c r="S7" s="17">
        <v>1.0217457451254151</v>
      </c>
      <c r="T7" s="17">
        <v>1.031750860872775</v>
      </c>
      <c r="U7" s="17">
        <v>1.000225743948211</v>
      </c>
      <c r="V7" s="17">
        <v>1.0107385630718271</v>
      </c>
    </row>
    <row r="8" spans="1:27" x14ac:dyDescent="0.35">
      <c r="A8">
        <f t="shared" si="0"/>
        <v>7</v>
      </c>
      <c r="B8" s="32">
        <v>0.93002928288760467</v>
      </c>
      <c r="C8" s="32">
        <v>0.91987484325940849</v>
      </c>
      <c r="D8" s="32">
        <v>0.90729039503183573</v>
      </c>
      <c r="E8" s="32">
        <v>0.82454390048106274</v>
      </c>
      <c r="F8" s="32">
        <v>0.87330903342198329</v>
      </c>
      <c r="G8" s="32">
        <v>0.8551313442402696</v>
      </c>
      <c r="H8" s="32">
        <v>0.8009917026930099</v>
      </c>
      <c r="I8" s="32">
        <v>0.67009781009545122</v>
      </c>
      <c r="J8" s="32">
        <v>0.9686640085359689</v>
      </c>
      <c r="M8">
        <f t="shared" si="1"/>
        <v>7</v>
      </c>
      <c r="N8" s="17">
        <v>1.002839988443327</v>
      </c>
      <c r="O8" s="17">
        <v>1.004569721027001</v>
      </c>
      <c r="P8" s="17">
        <v>1.0057236124392259</v>
      </c>
      <c r="Q8" s="17">
        <v>1.008238519111494</v>
      </c>
      <c r="R8" s="17">
        <v>1.0048134926559451</v>
      </c>
      <c r="S8" s="17">
        <v>1.006005648280428</v>
      </c>
      <c r="T8" s="17">
        <v>1.0060665501572561</v>
      </c>
      <c r="U8" s="17">
        <v>1.008500555050025</v>
      </c>
      <c r="V8" s="17">
        <v>1.004569721027001</v>
      </c>
    </row>
    <row r="9" spans="1:27" x14ac:dyDescent="0.35">
      <c r="A9">
        <f t="shared" si="0"/>
        <v>8</v>
      </c>
      <c r="B9" s="32">
        <v>0.93267055530296161</v>
      </c>
      <c r="C9" s="32">
        <v>0.92407841467286</v>
      </c>
      <c r="D9" s="32">
        <v>0.91248337362283061</v>
      </c>
      <c r="E9" s="32">
        <v>0.83133692116344182</v>
      </c>
      <c r="F9" s="32">
        <v>0.87751270004073056</v>
      </c>
      <c r="G9" s="32">
        <v>0.86026696232734601</v>
      </c>
      <c r="H9" s="32">
        <v>0.8058509590329429</v>
      </c>
      <c r="I9" s="32">
        <v>0.67579401341906919</v>
      </c>
      <c r="J9" s="32">
        <v>0.9686640085359689</v>
      </c>
      <c r="M9">
        <f t="shared" si="1"/>
        <v>8</v>
      </c>
      <c r="N9" s="17">
        <v>1.0005398998120301</v>
      </c>
      <c r="O9" s="17">
        <v>1.0007202664657531</v>
      </c>
      <c r="P9" s="17">
        <v>1.0000199041329381</v>
      </c>
      <c r="Q9" s="17">
        <v>1</v>
      </c>
      <c r="R9" s="17">
        <v>1.000791221299544</v>
      </c>
      <c r="S9" s="17">
        <v>1.000944021111817</v>
      </c>
      <c r="T9" s="17">
        <v>1.000012137288069</v>
      </c>
      <c r="U9" s="17">
        <v>1</v>
      </c>
      <c r="V9" s="17">
        <v>1.0007202664657531</v>
      </c>
    </row>
    <row r="10" spans="1:27" x14ac:dyDescent="0.35">
      <c r="A10">
        <f t="shared" si="0"/>
        <v>9</v>
      </c>
      <c r="B10" s="32">
        <v>0.9331741039604553</v>
      </c>
      <c r="C10" s="32">
        <v>0.92474399736667501</v>
      </c>
      <c r="D10" s="32">
        <v>0.9125015358132027</v>
      </c>
      <c r="E10" s="32">
        <v>0.83133692116344182</v>
      </c>
      <c r="F10" s="32">
        <v>0.8782070067796236</v>
      </c>
      <c r="G10" s="32">
        <v>0.86107907250158167</v>
      </c>
      <c r="H10" s="32">
        <v>0.80586073987817375</v>
      </c>
      <c r="I10" s="32">
        <v>0.67579401341906919</v>
      </c>
      <c r="J10" s="32">
        <v>0.9686640085359689</v>
      </c>
      <c r="M10">
        <f t="shared" si="1"/>
        <v>9</v>
      </c>
      <c r="N10" s="17">
        <v>1.01607682132058</v>
      </c>
      <c r="O10" s="17">
        <v>1.0251290773655359</v>
      </c>
      <c r="P10" s="17">
        <v>1.076276312963826</v>
      </c>
      <c r="Q10" s="17">
        <v>1.1693441734042389</v>
      </c>
      <c r="R10" s="17">
        <v>1.0858506166264721</v>
      </c>
      <c r="S10" s="17">
        <v>1.107312158907825</v>
      </c>
      <c r="T10" s="17">
        <v>1.2130126372876819</v>
      </c>
      <c r="U10" s="17">
        <v>1.4240662360163501</v>
      </c>
      <c r="V10" s="17">
        <v>1.0251290773655359</v>
      </c>
    </row>
    <row r="11" spans="1:27" x14ac:dyDescent="0.35">
      <c r="A11">
        <f t="shared" si="0"/>
        <v>10</v>
      </c>
      <c r="B11" s="32">
        <v>0.94817657729081939</v>
      </c>
      <c r="C11" s="32">
        <v>0.94798196081981734</v>
      </c>
      <c r="D11" s="32">
        <v>0.98210378853886215</v>
      </c>
      <c r="E11" s="32">
        <v>0.97211898489828996</v>
      </c>
      <c r="F11" s="32">
        <v>0.95360161983734282</v>
      </c>
      <c r="G11" s="32">
        <v>0.95348332676207348</v>
      </c>
      <c r="H11" s="32">
        <v>0.97751926136622624</v>
      </c>
      <c r="I11" s="32">
        <v>0.96237543701207662</v>
      </c>
      <c r="J11" s="32">
        <v>1</v>
      </c>
      <c r="M11">
        <f t="shared" si="1"/>
        <v>10</v>
      </c>
      <c r="N11" s="17">
        <v>1.000813779777544</v>
      </c>
      <c r="O11" s="17">
        <v>1.000889837115756</v>
      </c>
      <c r="P11" s="17">
        <v>1.001012785253429</v>
      </c>
      <c r="Q11" s="17">
        <v>1.000554197988657</v>
      </c>
      <c r="R11" s="17">
        <v>1.001065533353416</v>
      </c>
      <c r="S11" s="17">
        <v>1.001146168016076</v>
      </c>
      <c r="T11" s="17">
        <v>1.001215919106748</v>
      </c>
      <c r="U11" s="17">
        <v>1.0006381131214519</v>
      </c>
      <c r="V11" s="17">
        <v>1.000889837115756</v>
      </c>
    </row>
    <row r="12" spans="1:27" x14ac:dyDescent="0.35">
      <c r="A12">
        <f t="shared" si="0"/>
        <v>11</v>
      </c>
      <c r="B12" s="32">
        <v>0.94894818421495919</v>
      </c>
      <c r="C12" s="32">
        <v>0.94882551035362217</v>
      </c>
      <c r="D12" s="32">
        <v>0.98309844877323127</v>
      </c>
      <c r="E12" s="32">
        <v>0.97265773128445632</v>
      </c>
      <c r="F12" s="32">
        <v>0.95461771416915076</v>
      </c>
      <c r="G12" s="32">
        <v>0.95457617885506985</v>
      </c>
      <c r="H12" s="32">
        <v>0.97870784571333613</v>
      </c>
      <c r="I12" s="32">
        <v>0.96298954140619708</v>
      </c>
      <c r="J12" s="32">
        <v>1</v>
      </c>
      <c r="M12">
        <f t="shared" si="1"/>
        <v>11</v>
      </c>
      <c r="N12" s="17">
        <v>1.001549873360402</v>
      </c>
      <c r="O12" s="17">
        <v>1.0016793639663619</v>
      </c>
      <c r="P12" s="17">
        <v>1.000604346842235</v>
      </c>
      <c r="Q12" s="17">
        <v>1.0009949152473441</v>
      </c>
      <c r="R12" s="17">
        <v>1.001189103311505</v>
      </c>
      <c r="S12" s="17">
        <v>1.0012326668371641</v>
      </c>
      <c r="T12" s="17">
        <v>1.000712319681337</v>
      </c>
      <c r="U12" s="17">
        <v>1.0012977991908301</v>
      </c>
      <c r="V12" s="17">
        <v>1.0016793639663619</v>
      </c>
    </row>
    <row r="13" spans="1:27" x14ac:dyDescent="0.35">
      <c r="A13">
        <f t="shared" si="0"/>
        <v>12</v>
      </c>
      <c r="B13" s="32">
        <v>0.95041893372607533</v>
      </c>
      <c r="C13" s="32">
        <v>0.95041893372607533</v>
      </c>
      <c r="D13" s="32">
        <v>0.98369258121635372</v>
      </c>
      <c r="E13" s="32">
        <v>0.97362544329175849</v>
      </c>
      <c r="F13" s="32">
        <v>0.95575285325429105</v>
      </c>
      <c r="G13" s="32">
        <v>0.95575285325429105</v>
      </c>
      <c r="H13" s="32">
        <v>0.97940499857411711</v>
      </c>
      <c r="I13" s="32">
        <v>0.96423930845381167</v>
      </c>
      <c r="J13" s="32">
        <v>1</v>
      </c>
      <c r="M13">
        <f t="shared" si="1"/>
        <v>12</v>
      </c>
      <c r="N13" s="17">
        <v>1.00402397151907</v>
      </c>
      <c r="O13" s="17">
        <v>1.00402397151907</v>
      </c>
      <c r="P13" s="17">
        <v>1.011175490030404</v>
      </c>
      <c r="Q13" s="17">
        <v>1.019815206793335</v>
      </c>
      <c r="R13" s="17">
        <v>1.008229558200415</v>
      </c>
      <c r="S13" s="17">
        <v>1.008229558200415</v>
      </c>
      <c r="T13" s="17">
        <v>1.014188203143487</v>
      </c>
      <c r="U13" s="17">
        <v>1.0275696361538349</v>
      </c>
      <c r="V13" s="17">
        <v>1.00402397151907</v>
      </c>
    </row>
    <row r="14" spans="1:27" x14ac:dyDescent="0.35">
      <c r="A14">
        <f t="shared" si="0"/>
        <v>13</v>
      </c>
      <c r="B14" s="32">
        <v>0.95424339244657364</v>
      </c>
      <c r="C14" s="32">
        <v>0.95424339244657364</v>
      </c>
      <c r="D14" s="32">
        <v>0.99468582785071902</v>
      </c>
      <c r="E14" s="32">
        <v>0.99291803278983737</v>
      </c>
      <c r="F14" s="32">
        <v>0.96361827698536029</v>
      </c>
      <c r="G14" s="32">
        <v>0.96361827698536029</v>
      </c>
      <c r="H14" s="32">
        <v>0.99330099565363295</v>
      </c>
      <c r="I14" s="32">
        <v>0.99082303535310867</v>
      </c>
      <c r="J14" s="32">
        <v>1</v>
      </c>
      <c r="M14">
        <f t="shared" si="1"/>
        <v>13</v>
      </c>
      <c r="N14" s="17">
        <v>1.0022065601852139</v>
      </c>
      <c r="O14" s="17">
        <v>1.0022065601852139</v>
      </c>
      <c r="P14" s="17">
        <v>1.002268219979205</v>
      </c>
      <c r="Q14" s="17">
        <v>1.006682541882383</v>
      </c>
      <c r="R14" s="17">
        <v>1.003363185734651</v>
      </c>
      <c r="S14" s="17">
        <v>1.003363185734651</v>
      </c>
      <c r="T14" s="17">
        <v>1.004521310674646</v>
      </c>
      <c r="U14" s="17">
        <v>1.008826809487513</v>
      </c>
      <c r="V14" s="17">
        <v>1.0022065601852139</v>
      </c>
    </row>
    <row r="15" spans="1:27" x14ac:dyDescent="0.35">
      <c r="A15">
        <f t="shared" si="0"/>
        <v>14</v>
      </c>
      <c r="B15" s="32">
        <v>0.95634898792334933</v>
      </c>
      <c r="C15" s="32">
        <v>0.95634898792334933</v>
      </c>
      <c r="D15" s="32">
        <v>0.99694199411848228</v>
      </c>
      <c r="E15" s="32">
        <v>0.99955324912972932</v>
      </c>
      <c r="F15" s="32">
        <v>0.96685910422816645</v>
      </c>
      <c r="G15" s="32">
        <v>0.96685910422816645</v>
      </c>
      <c r="H15" s="32">
        <v>0.99779201804841866</v>
      </c>
      <c r="I15" s="32">
        <v>0.9995688415220102</v>
      </c>
      <c r="J15" s="32">
        <v>1</v>
      </c>
      <c r="M15">
        <f t="shared" si="1"/>
        <v>14</v>
      </c>
      <c r="N15" s="17">
        <v>1.000971270243177</v>
      </c>
      <c r="O15" s="17">
        <v>1.000971270243177</v>
      </c>
      <c r="P15" s="17">
        <v>1.000266857300228</v>
      </c>
      <c r="Q15" s="17">
        <v>1.000446950545816</v>
      </c>
      <c r="R15" s="17">
        <v>1.000893505745472</v>
      </c>
      <c r="S15" s="17">
        <v>1.000893505745472</v>
      </c>
      <c r="T15" s="17">
        <v>1.00050588994626</v>
      </c>
      <c r="U15" s="17">
        <v>1.0004313444558091</v>
      </c>
      <c r="V15" s="17">
        <v>1.000971270243177</v>
      </c>
    </row>
    <row r="16" spans="1:27" x14ac:dyDescent="0.35">
      <c r="A16">
        <f t="shared" si="0"/>
        <v>15</v>
      </c>
      <c r="B16" s="32">
        <v>0.95727786123741199</v>
      </c>
      <c r="C16" s="32">
        <v>0.95727786123741199</v>
      </c>
      <c r="D16" s="32">
        <v>0.99720803536751701</v>
      </c>
      <c r="E16" s="32">
        <v>1</v>
      </c>
      <c r="F16" s="32">
        <v>0.96772299839285669</v>
      </c>
      <c r="G16" s="32">
        <v>0.96772299839285669</v>
      </c>
      <c r="H16" s="32">
        <v>0.99829679099880764</v>
      </c>
      <c r="I16" s="32">
        <v>1</v>
      </c>
      <c r="J16" s="32">
        <v>1</v>
      </c>
      <c r="M16">
        <f t="shared" si="1"/>
        <v>15</v>
      </c>
      <c r="N16" s="17">
        <v>1.044628775502406</v>
      </c>
      <c r="O16" s="17">
        <v>1.044628775502406</v>
      </c>
      <c r="P16" s="17">
        <v>1.002799781523475</v>
      </c>
      <c r="Q16" s="17">
        <v>1</v>
      </c>
      <c r="R16" s="17">
        <v>1.0333535543339849</v>
      </c>
      <c r="S16" s="17">
        <v>1.0333535543339849</v>
      </c>
      <c r="T16" s="17">
        <v>1.0017061148713979</v>
      </c>
      <c r="U16" s="17">
        <v>1</v>
      </c>
      <c r="V16" s="17">
        <v>1.044628775502406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8" activePane="bottomLeft" state="frozen"/>
      <selection activeCell="E7" sqref="E7"/>
      <selection pane="bottomLeft" activeCell="G29" sqref="G29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45473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44743</v>
      </c>
      <c r="T7" s="11">
        <f>R9</f>
        <v>44774</v>
      </c>
      <c r="U7" s="11">
        <f>R10</f>
        <v>44805</v>
      </c>
      <c r="V7" s="11">
        <f>R11</f>
        <v>44835</v>
      </c>
      <c r="W7" s="11">
        <f>R12</f>
        <v>44866</v>
      </c>
      <c r="X7" s="11">
        <f>R13</f>
        <v>44896</v>
      </c>
      <c r="Y7" s="11">
        <f>R14</f>
        <v>44927</v>
      </c>
      <c r="Z7" s="11">
        <f>R15</f>
        <v>44958</v>
      </c>
      <c r="AA7" s="11">
        <f>R16</f>
        <v>44986</v>
      </c>
      <c r="AB7" s="11">
        <f>R17</f>
        <v>45017</v>
      </c>
      <c r="AC7" s="11">
        <f>R18</f>
        <v>45047</v>
      </c>
      <c r="AD7" s="11">
        <f>R19</f>
        <v>45078</v>
      </c>
      <c r="AE7" s="11">
        <f>R20</f>
        <v>45108</v>
      </c>
      <c r="AF7" s="11">
        <f>R21</f>
        <v>45139</v>
      </c>
      <c r="AG7" s="11">
        <f>R22</f>
        <v>45170</v>
      </c>
      <c r="AH7" s="11">
        <f>R23</f>
        <v>45200</v>
      </c>
      <c r="AI7" s="11">
        <f>R24</f>
        <v>45231</v>
      </c>
      <c r="AJ7" s="11">
        <f>R25</f>
        <v>45261</v>
      </c>
      <c r="AK7" s="11">
        <f>R26</f>
        <v>45292</v>
      </c>
      <c r="AL7" s="11">
        <f>R27</f>
        <v>45323</v>
      </c>
      <c r="AM7" s="11">
        <f>R28</f>
        <v>45352</v>
      </c>
      <c r="AN7" s="11">
        <f>R29</f>
        <v>45383</v>
      </c>
      <c r="AO7" s="11">
        <f>R30</f>
        <v>45413</v>
      </c>
      <c r="AP7" s="11">
        <f>R31</f>
        <v>45444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44743</v>
      </c>
      <c r="B8" s="13">
        <v>192867.35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192867.35</v>
      </c>
      <c r="H8" s="14">
        <f t="shared" ref="H8:H31" si="4">G8-B8</f>
        <v>0</v>
      </c>
      <c r="I8" s="13"/>
      <c r="J8" s="13" t="e">
        <f t="shared" ref="J8:J28" si="5">100*$G8/$I8</f>
        <v>#DIV/0!</v>
      </c>
      <c r="K8" s="13" t="e">
        <f t="shared" ref="K8:K31" si="6">100*(B8/I8)</f>
        <v>#DIV/0!</v>
      </c>
      <c r="L8" s="13" t="e">
        <f t="shared" ref="L8:L31" si="7">J8-K8</f>
        <v>#DIV/0!</v>
      </c>
      <c r="M8" s="13"/>
      <c r="N8" s="13"/>
      <c r="O8" s="13"/>
      <c r="P8" s="15"/>
      <c r="R8" s="16">
        <f t="shared" ref="R8:R31" si="8">A8</f>
        <v>44743</v>
      </c>
      <c r="S8" s="17">
        <v>26556.639999999999</v>
      </c>
      <c r="T8" s="17">
        <v>144666.78</v>
      </c>
      <c r="U8" s="17">
        <v>148193.39000000001</v>
      </c>
      <c r="V8" s="17">
        <v>148193.39000000001</v>
      </c>
      <c r="W8" s="17">
        <v>148351.67999999999</v>
      </c>
      <c r="X8" s="17">
        <v>149730.68</v>
      </c>
      <c r="Y8" s="17">
        <v>149883.65</v>
      </c>
      <c r="Z8" s="17">
        <v>149896.91</v>
      </c>
      <c r="AA8" s="17">
        <v>149896.91</v>
      </c>
      <c r="AB8" s="17">
        <v>149898.91</v>
      </c>
      <c r="AC8" s="17">
        <v>150073.31</v>
      </c>
      <c r="AD8" s="17">
        <v>150173.31</v>
      </c>
      <c r="AE8" s="17">
        <v>150173.31</v>
      </c>
      <c r="AF8" s="17">
        <v>150356.75</v>
      </c>
      <c r="AG8" s="17">
        <v>150356.75</v>
      </c>
      <c r="AH8" s="17">
        <v>192867.35</v>
      </c>
      <c r="AI8" s="17">
        <v>192867.35</v>
      </c>
      <c r="AJ8" s="17">
        <v>192867.35</v>
      </c>
      <c r="AK8" s="17">
        <v>192867.35</v>
      </c>
      <c r="AL8" s="17">
        <v>192867.35</v>
      </c>
      <c r="AM8" s="17">
        <v>192867.35</v>
      </c>
      <c r="AN8" s="17">
        <v>192867.35</v>
      </c>
      <c r="AO8" s="17">
        <v>192867.35</v>
      </c>
      <c r="AP8" s="17">
        <v>192867.35</v>
      </c>
      <c r="AQ8" s="13"/>
      <c r="AR8" s="13"/>
    </row>
    <row r="9" spans="1:44" x14ac:dyDescent="0.35">
      <c r="A9" s="12">
        <f t="shared" si="0"/>
        <v>44774</v>
      </c>
      <c r="B9" s="13">
        <v>153587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153587</v>
      </c>
      <c r="H9" s="14">
        <f t="shared" si="4"/>
        <v>0</v>
      </c>
      <c r="I9" s="13"/>
      <c r="J9" s="13" t="e">
        <f t="shared" si="5"/>
        <v>#DIV/0!</v>
      </c>
      <c r="K9" s="13" t="e">
        <f t="shared" si="6"/>
        <v>#DIV/0!</v>
      </c>
      <c r="L9" s="13" t="e">
        <f t="shared" si="7"/>
        <v>#DIV/0!</v>
      </c>
      <c r="M9" s="13"/>
      <c r="N9" s="13"/>
      <c r="O9" s="13"/>
      <c r="P9" s="13"/>
      <c r="R9" s="16">
        <f t="shared" si="8"/>
        <v>44774</v>
      </c>
      <c r="S9" s="17">
        <v>28043.3</v>
      </c>
      <c r="T9" s="17">
        <v>32976.94</v>
      </c>
      <c r="U9" s="17">
        <v>35790.740000000013</v>
      </c>
      <c r="V9" s="17">
        <v>36126.430000000008</v>
      </c>
      <c r="W9" s="17">
        <v>150933</v>
      </c>
      <c r="X9" s="17">
        <v>151063.38</v>
      </c>
      <c r="Y9" s="17">
        <v>151063.38</v>
      </c>
      <c r="Z9" s="17">
        <v>151063.38</v>
      </c>
      <c r="AA9" s="17">
        <v>151163.38</v>
      </c>
      <c r="AB9" s="17">
        <v>151163.38</v>
      </c>
      <c r="AC9" s="17">
        <v>151163.38</v>
      </c>
      <c r="AD9" s="17">
        <v>151179.95000000001</v>
      </c>
      <c r="AE9" s="17">
        <v>151179.95000000001</v>
      </c>
      <c r="AF9" s="17">
        <v>152487</v>
      </c>
      <c r="AG9" s="17">
        <v>152487</v>
      </c>
      <c r="AH9" s="17">
        <v>153587</v>
      </c>
      <c r="AI9" s="17">
        <v>153587</v>
      </c>
      <c r="AJ9" s="17">
        <v>153587</v>
      </c>
      <c r="AK9" s="17">
        <v>153587</v>
      </c>
      <c r="AL9" s="17">
        <v>153587</v>
      </c>
      <c r="AM9" s="17">
        <v>153587</v>
      </c>
      <c r="AN9" s="17">
        <v>153587</v>
      </c>
      <c r="AO9" s="17">
        <v>153587</v>
      </c>
      <c r="AP9" s="17"/>
      <c r="AQ9" s="13"/>
      <c r="AR9" s="13"/>
    </row>
    <row r="10" spans="1:44" x14ac:dyDescent="0.35">
      <c r="A10" s="12">
        <f t="shared" si="0"/>
        <v>44805</v>
      </c>
      <c r="B10" s="13">
        <v>153449.67000000001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153449.67000000001</v>
      </c>
      <c r="H10" s="14">
        <f t="shared" si="4"/>
        <v>0</v>
      </c>
      <c r="I10" s="13"/>
      <c r="J10" s="13" t="e">
        <f t="shared" si="5"/>
        <v>#DIV/0!</v>
      </c>
      <c r="K10" s="13" t="e">
        <f t="shared" si="6"/>
        <v>#DIV/0!</v>
      </c>
      <c r="L10" s="13" t="e">
        <f t="shared" si="7"/>
        <v>#DIV/0!</v>
      </c>
      <c r="M10" s="13"/>
      <c r="N10" s="13"/>
      <c r="O10" s="13"/>
      <c r="P10" s="13"/>
      <c r="R10" s="16">
        <f t="shared" si="8"/>
        <v>44805</v>
      </c>
      <c r="S10" s="17">
        <v>3637</v>
      </c>
      <c r="T10" s="17">
        <v>32623.66</v>
      </c>
      <c r="U10" s="17">
        <v>33607.81</v>
      </c>
      <c r="V10" s="17">
        <v>148822.79</v>
      </c>
      <c r="W10" s="17">
        <v>149066.23000000001</v>
      </c>
      <c r="X10" s="17">
        <v>149066.23000000001</v>
      </c>
      <c r="Y10" s="17">
        <v>149367.73000000001</v>
      </c>
      <c r="Z10" s="17">
        <v>149467.73000000001</v>
      </c>
      <c r="AA10" s="17">
        <v>149467.73000000001</v>
      </c>
      <c r="AB10" s="17">
        <v>149467.73000000001</v>
      </c>
      <c r="AC10" s="17">
        <v>149493.67000000001</v>
      </c>
      <c r="AD10" s="17">
        <v>151049.67000000001</v>
      </c>
      <c r="AE10" s="17">
        <v>152549.67000000001</v>
      </c>
      <c r="AF10" s="17">
        <v>152549.67000000001</v>
      </c>
      <c r="AG10" s="17">
        <v>153449.67000000001</v>
      </c>
      <c r="AH10" s="17">
        <v>153449.67000000001</v>
      </c>
      <c r="AI10" s="17">
        <v>153449.67000000001</v>
      </c>
      <c r="AJ10" s="17">
        <v>153449.67000000001</v>
      </c>
      <c r="AK10" s="17">
        <v>153449.67000000001</v>
      </c>
      <c r="AL10" s="17">
        <v>153449.67000000001</v>
      </c>
      <c r="AM10" s="17">
        <v>153449.67000000001</v>
      </c>
      <c r="AN10" s="17">
        <v>153449.67000000001</v>
      </c>
      <c r="AO10" s="17"/>
      <c r="AP10" s="17"/>
      <c r="AQ10" s="13"/>
      <c r="AR10" s="13"/>
    </row>
    <row r="11" spans="1:44" x14ac:dyDescent="0.35">
      <c r="A11" s="12">
        <f t="shared" si="0"/>
        <v>44835</v>
      </c>
      <c r="B11" s="13">
        <v>153558.26999999999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153558.26999999999</v>
      </c>
      <c r="H11" s="14">
        <f t="shared" si="4"/>
        <v>0</v>
      </c>
      <c r="I11" s="13"/>
      <c r="J11" s="13" t="e">
        <f t="shared" si="5"/>
        <v>#DIV/0!</v>
      </c>
      <c r="K11" s="13" t="e">
        <f t="shared" si="6"/>
        <v>#DIV/0!</v>
      </c>
      <c r="L11" s="13" t="e">
        <f t="shared" si="7"/>
        <v>#DIV/0!</v>
      </c>
      <c r="M11" s="13"/>
      <c r="N11" s="13"/>
      <c r="O11" s="13"/>
      <c r="P11" s="13"/>
      <c r="R11" s="16">
        <f t="shared" si="8"/>
        <v>44835</v>
      </c>
      <c r="S11" s="17">
        <v>28186.720000000001</v>
      </c>
      <c r="T11" s="17">
        <v>33188.28</v>
      </c>
      <c r="U11" s="17">
        <v>150500.57999999999</v>
      </c>
      <c r="V11" s="17">
        <v>150980.26999999999</v>
      </c>
      <c r="W11" s="17">
        <v>151167.62</v>
      </c>
      <c r="X11" s="17">
        <v>151486.62</v>
      </c>
      <c r="Y11" s="17">
        <v>151513.42000000001</v>
      </c>
      <c r="Z11" s="17">
        <v>151513.42000000001</v>
      </c>
      <c r="AA11" s="17">
        <v>151614.82999999999</v>
      </c>
      <c r="AB11" s="17">
        <v>151833.82999999999</v>
      </c>
      <c r="AC11" s="17">
        <v>152002.26999999999</v>
      </c>
      <c r="AD11" s="17">
        <v>152002.26999999999</v>
      </c>
      <c r="AE11" s="17">
        <v>152002.26999999999</v>
      </c>
      <c r="AF11" s="17">
        <v>152002.26999999999</v>
      </c>
      <c r="AG11" s="17">
        <v>152002.26999999999</v>
      </c>
      <c r="AH11" s="17">
        <v>153558.26999999999</v>
      </c>
      <c r="AI11" s="17">
        <v>153558.26999999999</v>
      </c>
      <c r="AJ11" s="17">
        <v>153558.26999999999</v>
      </c>
      <c r="AK11" s="17">
        <v>153558.26999999999</v>
      </c>
      <c r="AL11" s="17">
        <v>153558.26999999999</v>
      </c>
      <c r="AM11" s="17">
        <v>153558.26999999999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44866</v>
      </c>
      <c r="B12" s="13">
        <v>81491.429999999993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81491.429999999993</v>
      </c>
      <c r="H12" s="14">
        <f t="shared" si="4"/>
        <v>0</v>
      </c>
      <c r="I12" s="13"/>
      <c r="J12" s="13" t="e">
        <f t="shared" si="5"/>
        <v>#DIV/0!</v>
      </c>
      <c r="K12" s="13" t="e">
        <f t="shared" si="6"/>
        <v>#DIV/0!</v>
      </c>
      <c r="L12" s="13" t="e">
        <f t="shared" si="7"/>
        <v>#DIV/0!</v>
      </c>
      <c r="M12" s="13"/>
      <c r="N12" s="13"/>
      <c r="O12" s="13"/>
      <c r="P12" s="13"/>
      <c r="R12" s="16">
        <f t="shared" si="8"/>
        <v>44866</v>
      </c>
      <c r="S12" s="17">
        <v>30282.02</v>
      </c>
      <c r="T12" s="17">
        <v>33582.51</v>
      </c>
      <c r="U12" s="17">
        <v>34949.21</v>
      </c>
      <c r="V12" s="17">
        <v>35005.49</v>
      </c>
      <c r="W12" s="17">
        <v>35329.089999999997</v>
      </c>
      <c r="X12" s="17">
        <v>79878.12</v>
      </c>
      <c r="Y12" s="17">
        <v>79983.22</v>
      </c>
      <c r="Z12" s="17">
        <v>80703.360000000001</v>
      </c>
      <c r="AA12" s="17">
        <v>80858.559999999998</v>
      </c>
      <c r="AB12" s="17">
        <v>80884.5</v>
      </c>
      <c r="AC12" s="17">
        <v>81191.429999999993</v>
      </c>
      <c r="AD12" s="17">
        <v>81191.429999999993</v>
      </c>
      <c r="AE12" s="17">
        <v>81491.429999999993</v>
      </c>
      <c r="AF12" s="17">
        <v>81491.429999999993</v>
      </c>
      <c r="AG12" s="17">
        <v>81491.429999999993</v>
      </c>
      <c r="AH12" s="17">
        <v>81491.429999999993</v>
      </c>
      <c r="AI12" s="17">
        <v>81491.429999999993</v>
      </c>
      <c r="AJ12" s="17">
        <v>81491.429999999993</v>
      </c>
      <c r="AK12" s="17">
        <v>81491.429999999993</v>
      </c>
      <c r="AL12" s="17">
        <v>81491.429999999993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44896</v>
      </c>
      <c r="B13" s="13">
        <v>208058.68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208058.68</v>
      </c>
      <c r="H13" s="14">
        <f t="shared" si="4"/>
        <v>0</v>
      </c>
      <c r="I13" s="13"/>
      <c r="J13" s="13" t="e">
        <f t="shared" si="5"/>
        <v>#DIV/0!</v>
      </c>
      <c r="K13" s="13" t="e">
        <f t="shared" si="6"/>
        <v>#DIV/0!</v>
      </c>
      <c r="L13" s="13" t="e">
        <f t="shared" si="7"/>
        <v>#DIV/0!</v>
      </c>
      <c r="M13" s="13"/>
      <c r="N13" s="13"/>
      <c r="O13" s="13"/>
      <c r="P13" s="13"/>
      <c r="R13" s="16">
        <f t="shared" si="8"/>
        <v>44896</v>
      </c>
      <c r="S13" s="17">
        <v>158736.79999999999</v>
      </c>
      <c r="T13" s="17">
        <v>198024.77</v>
      </c>
      <c r="U13" s="17">
        <v>204863.99</v>
      </c>
      <c r="V13" s="17">
        <v>205185.52</v>
      </c>
      <c r="W13" s="17">
        <v>206815.06</v>
      </c>
      <c r="X13" s="17">
        <v>206850.18</v>
      </c>
      <c r="Y13" s="17">
        <v>207130.04</v>
      </c>
      <c r="Z13" s="17">
        <v>207130.04</v>
      </c>
      <c r="AA13" s="17">
        <v>207139.41</v>
      </c>
      <c r="AB13" s="17">
        <v>208049.61</v>
      </c>
      <c r="AC13" s="17">
        <v>208058.68</v>
      </c>
      <c r="AD13" s="17">
        <v>208058.68</v>
      </c>
      <c r="AE13" s="17">
        <v>208058.68</v>
      </c>
      <c r="AF13" s="17">
        <v>208058.68</v>
      </c>
      <c r="AG13" s="17">
        <v>208058.68</v>
      </c>
      <c r="AH13" s="17">
        <v>208058.68</v>
      </c>
      <c r="AI13" s="17">
        <v>208058.68</v>
      </c>
      <c r="AJ13" s="17">
        <v>208058.68</v>
      </c>
      <c r="AK13" s="17">
        <v>208058.68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44927</v>
      </c>
      <c r="B14" s="13">
        <v>38808.49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38808.49</v>
      </c>
      <c r="H14" s="14">
        <f t="shared" si="4"/>
        <v>0</v>
      </c>
      <c r="I14" s="13"/>
      <c r="J14" s="13" t="e">
        <f t="shared" si="5"/>
        <v>#DIV/0!</v>
      </c>
      <c r="K14" s="13" t="e">
        <f t="shared" si="6"/>
        <v>#DIV/0!</v>
      </c>
      <c r="L14" s="13" t="e">
        <f t="shared" si="7"/>
        <v>#DIV/0!</v>
      </c>
      <c r="M14" s="13"/>
      <c r="N14" s="13"/>
      <c r="O14" s="13"/>
      <c r="P14" s="13"/>
      <c r="R14" s="16">
        <f t="shared" si="8"/>
        <v>44927</v>
      </c>
      <c r="S14" s="17">
        <v>30719.97</v>
      </c>
      <c r="T14" s="17">
        <v>34220.550000000003</v>
      </c>
      <c r="U14" s="17">
        <v>36081.599999999999</v>
      </c>
      <c r="V14" s="17">
        <v>36625.74</v>
      </c>
      <c r="W14" s="17">
        <v>36971.230000000003</v>
      </c>
      <c r="X14" s="17">
        <v>38571.230000000003</v>
      </c>
      <c r="Y14" s="17">
        <v>38571.230000000003</v>
      </c>
      <c r="Z14" s="17">
        <v>38729.230000000003</v>
      </c>
      <c r="AA14" s="17">
        <v>38729.230000000003</v>
      </c>
      <c r="AB14" s="17">
        <v>38741.03</v>
      </c>
      <c r="AC14" s="17">
        <v>38741.03</v>
      </c>
      <c r="AD14" s="17">
        <v>38741.03</v>
      </c>
      <c r="AE14" s="17">
        <v>38741.03</v>
      </c>
      <c r="AF14" s="17">
        <v>38741.03</v>
      </c>
      <c r="AG14" s="17">
        <v>38808.49</v>
      </c>
      <c r="AH14" s="17">
        <v>38808.49</v>
      </c>
      <c r="AI14" s="17">
        <v>38808.49</v>
      </c>
      <c r="AJ14" s="17">
        <v>38808.49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44958</v>
      </c>
      <c r="B15" s="13">
        <v>38688.879999999997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38688.879999999997</v>
      </c>
      <c r="H15" s="14">
        <f t="shared" si="4"/>
        <v>0</v>
      </c>
      <c r="I15" s="13"/>
      <c r="J15" s="13" t="e">
        <f t="shared" si="5"/>
        <v>#DIV/0!</v>
      </c>
      <c r="K15" s="13" t="e">
        <f t="shared" si="6"/>
        <v>#DIV/0!</v>
      </c>
      <c r="L15" s="13" t="e">
        <f t="shared" si="7"/>
        <v>#DIV/0!</v>
      </c>
      <c r="M15" s="13"/>
      <c r="N15" s="13"/>
      <c r="O15" s="13"/>
      <c r="P15" s="13"/>
      <c r="R15" s="16">
        <f t="shared" si="8"/>
        <v>44958</v>
      </c>
      <c r="S15" s="17">
        <v>29967.42</v>
      </c>
      <c r="T15" s="17">
        <v>32331.15</v>
      </c>
      <c r="U15" s="17">
        <v>34254.71</v>
      </c>
      <c r="V15" s="17">
        <v>34556.21</v>
      </c>
      <c r="W15" s="17">
        <v>36196.519999999997</v>
      </c>
      <c r="X15" s="17">
        <v>36437.519999999997</v>
      </c>
      <c r="Y15" s="17">
        <v>38037.519999999997</v>
      </c>
      <c r="Z15" s="17">
        <v>38539.39</v>
      </c>
      <c r="AA15" s="17">
        <v>38562.31</v>
      </c>
      <c r="AB15" s="17">
        <v>38562.31</v>
      </c>
      <c r="AC15" s="17">
        <v>38613.879999999997</v>
      </c>
      <c r="AD15" s="17">
        <v>38613.879999999997</v>
      </c>
      <c r="AE15" s="17">
        <v>38613.879999999997</v>
      </c>
      <c r="AF15" s="17">
        <v>38638.879999999997</v>
      </c>
      <c r="AG15" s="17">
        <v>38688.879999999997</v>
      </c>
      <c r="AH15" s="17">
        <v>38688.879999999997</v>
      </c>
      <c r="AI15" s="17">
        <v>38688.879999999997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44986</v>
      </c>
      <c r="B16" s="13">
        <v>36707.899999999987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36707.899999999987</v>
      </c>
      <c r="H16" s="14">
        <f t="shared" si="4"/>
        <v>0</v>
      </c>
      <c r="I16" s="13"/>
      <c r="J16" s="13" t="e">
        <f t="shared" si="5"/>
        <v>#DIV/0!</v>
      </c>
      <c r="K16" s="13" t="e">
        <f t="shared" si="6"/>
        <v>#DIV/0!</v>
      </c>
      <c r="L16" s="13" t="e">
        <f t="shared" si="7"/>
        <v>#DIV/0!</v>
      </c>
      <c r="M16" s="13"/>
      <c r="N16" s="13"/>
      <c r="O16" s="13"/>
      <c r="P16" s="13"/>
      <c r="R16" s="16">
        <f t="shared" si="8"/>
        <v>44986</v>
      </c>
      <c r="S16" s="17">
        <v>31915.25</v>
      </c>
      <c r="T16" s="17">
        <v>33995.449999999997</v>
      </c>
      <c r="U16" s="17">
        <v>34691.24</v>
      </c>
      <c r="V16" s="17">
        <v>34887.74</v>
      </c>
      <c r="W16" s="17">
        <v>35536.239999999998</v>
      </c>
      <c r="X16" s="17">
        <v>35536.239999999998</v>
      </c>
      <c r="Y16" s="17">
        <v>35863.94</v>
      </c>
      <c r="Z16" s="17">
        <v>36130.870000000003</v>
      </c>
      <c r="AA16" s="17">
        <v>36306.870000000003</v>
      </c>
      <c r="AB16" s="17">
        <v>36423.269999999997</v>
      </c>
      <c r="AC16" s="17">
        <v>36619.269999999997</v>
      </c>
      <c r="AD16" s="17">
        <v>36619.269999999997</v>
      </c>
      <c r="AE16" s="17">
        <v>36707.899999999987</v>
      </c>
      <c r="AF16" s="17">
        <v>36707.899999999987</v>
      </c>
      <c r="AG16" s="17">
        <v>36707.899999999987</v>
      </c>
      <c r="AH16" s="17">
        <v>36707.899999999987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45017</v>
      </c>
      <c r="B17" s="13">
        <v>36522.42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36522.42</v>
      </c>
      <c r="H17" s="14">
        <f t="shared" si="4"/>
        <v>0</v>
      </c>
      <c r="I17" s="13"/>
      <c r="J17" s="13" t="e">
        <f t="shared" si="5"/>
        <v>#DIV/0!</v>
      </c>
      <c r="K17" s="13" t="e">
        <f t="shared" si="6"/>
        <v>#DIV/0!</v>
      </c>
      <c r="L17" s="13" t="e">
        <f t="shared" si="7"/>
        <v>#DIV/0!</v>
      </c>
      <c r="M17" s="13"/>
      <c r="N17" s="13"/>
      <c r="O17" s="13"/>
      <c r="P17" s="13"/>
      <c r="R17" s="16">
        <f t="shared" si="8"/>
        <v>45017</v>
      </c>
      <c r="S17" s="17">
        <v>11644</v>
      </c>
      <c r="T17" s="17">
        <v>24517.57</v>
      </c>
      <c r="U17" s="17">
        <v>26416.639999999999</v>
      </c>
      <c r="V17" s="17">
        <v>26820.68</v>
      </c>
      <c r="W17" s="17">
        <v>28189.18</v>
      </c>
      <c r="X17" s="17">
        <v>32426.78</v>
      </c>
      <c r="Y17" s="17">
        <v>32712.21</v>
      </c>
      <c r="Z17" s="17">
        <v>32712.21</v>
      </c>
      <c r="AA17" s="17">
        <v>32837.21</v>
      </c>
      <c r="AB17" s="17">
        <v>32849.74</v>
      </c>
      <c r="AC17" s="17">
        <v>32849.74</v>
      </c>
      <c r="AD17" s="17">
        <v>32862.239999999998</v>
      </c>
      <c r="AE17" s="17">
        <v>35580.239999999998</v>
      </c>
      <c r="AF17" s="17">
        <v>36522.42</v>
      </c>
      <c r="AG17" s="17">
        <v>36522.42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45047</v>
      </c>
      <c r="B18" s="13">
        <v>68703.12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68703.12</v>
      </c>
      <c r="H18" s="14">
        <f t="shared" si="4"/>
        <v>0</v>
      </c>
      <c r="I18" s="13"/>
      <c r="J18" s="13" t="e">
        <f t="shared" si="5"/>
        <v>#DIV/0!</v>
      </c>
      <c r="K18" s="13" t="e">
        <f t="shared" si="6"/>
        <v>#DIV/0!</v>
      </c>
      <c r="L18" s="13" t="e">
        <f t="shared" si="7"/>
        <v>#DIV/0!</v>
      </c>
      <c r="M18" s="13"/>
      <c r="N18" s="13"/>
      <c r="O18" s="13"/>
      <c r="P18" s="13"/>
      <c r="R18" s="16">
        <f t="shared" si="8"/>
        <v>45047</v>
      </c>
      <c r="S18" s="17">
        <v>33329.629999999997</v>
      </c>
      <c r="T18" s="17">
        <v>64214.23000000001</v>
      </c>
      <c r="U18" s="17">
        <v>65707.310000000012</v>
      </c>
      <c r="V18" s="17">
        <v>65720.420000000013</v>
      </c>
      <c r="W18" s="17">
        <v>65810.420000000013</v>
      </c>
      <c r="X18" s="17">
        <v>67436.260000000009</v>
      </c>
      <c r="Y18" s="17">
        <v>67916.260000000009</v>
      </c>
      <c r="Z18" s="17">
        <v>68658.94</v>
      </c>
      <c r="AA18" s="17">
        <v>68663.94</v>
      </c>
      <c r="AB18" s="17">
        <v>68678.12</v>
      </c>
      <c r="AC18" s="17">
        <v>68678.12</v>
      </c>
      <c r="AD18" s="17">
        <v>68703.12</v>
      </c>
      <c r="AE18" s="17">
        <v>68703.12</v>
      </c>
      <c r="AF18" s="17">
        <v>68703.12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45078</v>
      </c>
      <c r="B19" s="13">
        <v>35602.019999999997</v>
      </c>
      <c r="C19" s="13">
        <f>++'Completion Factors'!J19</f>
        <v>1</v>
      </c>
      <c r="D19" s="13">
        <f t="shared" si="1"/>
        <v>0</v>
      </c>
      <c r="E19" s="13">
        <f t="shared" si="2"/>
        <v>0</v>
      </c>
      <c r="F19" s="13"/>
      <c r="G19" s="13">
        <f t="shared" si="3"/>
        <v>35602.019999999997</v>
      </c>
      <c r="H19" s="14">
        <f t="shared" si="4"/>
        <v>0</v>
      </c>
      <c r="I19" s="13"/>
      <c r="J19" s="13" t="e">
        <f t="shared" si="5"/>
        <v>#DIV/0!</v>
      </c>
      <c r="K19" s="13" t="e">
        <f t="shared" si="6"/>
        <v>#DIV/0!</v>
      </c>
      <c r="L19" s="13" t="e">
        <f t="shared" si="7"/>
        <v>#DIV/0!</v>
      </c>
      <c r="M19" s="13" t="e">
        <f t="shared" ref="M19:M31" si="9">SUM(G8:G19)/SUM(I8:I19)*100</f>
        <v>#DIV/0!</v>
      </c>
      <c r="N19" s="18"/>
      <c r="O19" s="13"/>
      <c r="P19" s="13"/>
      <c r="R19" s="16">
        <f t="shared" si="8"/>
        <v>45078</v>
      </c>
      <c r="S19" s="17">
        <v>3154.09</v>
      </c>
      <c r="T19" s="17">
        <v>32961.78</v>
      </c>
      <c r="U19" s="17">
        <v>33701.31</v>
      </c>
      <c r="V19" s="17">
        <v>33832.829999999987</v>
      </c>
      <c r="W19" s="17">
        <v>34287.679999999993</v>
      </c>
      <c r="X19" s="17">
        <v>35017.679999999993</v>
      </c>
      <c r="Y19" s="17">
        <v>35066.399999999987</v>
      </c>
      <c r="Z19" s="17">
        <v>35344.899999999987</v>
      </c>
      <c r="AA19" s="17">
        <v>35344.899999999987</v>
      </c>
      <c r="AB19" s="17">
        <v>35531.839999999997</v>
      </c>
      <c r="AC19" s="17">
        <v>35599.859999999993</v>
      </c>
      <c r="AD19" s="17">
        <v>35602.019999999997</v>
      </c>
      <c r="AE19" s="17">
        <v>35602.019999999997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45108</v>
      </c>
      <c r="B20" s="13">
        <v>31067.06</v>
      </c>
      <c r="C20" s="13">
        <f>++'Completion Factors'!J18</f>
        <v>1</v>
      </c>
      <c r="D20" s="13">
        <f t="shared" si="1"/>
        <v>0</v>
      </c>
      <c r="E20" s="13">
        <f t="shared" si="2"/>
        <v>0</v>
      </c>
      <c r="F20" s="13"/>
      <c r="G20" s="13">
        <f t="shared" si="3"/>
        <v>31067.06</v>
      </c>
      <c r="H20" s="14">
        <f t="shared" si="4"/>
        <v>0</v>
      </c>
      <c r="I20" s="13"/>
      <c r="J20" s="13" t="e">
        <f t="shared" si="5"/>
        <v>#DIV/0!</v>
      </c>
      <c r="K20" s="13" t="e">
        <f t="shared" si="6"/>
        <v>#DIV/0!</v>
      </c>
      <c r="L20" s="13" t="e">
        <f t="shared" si="7"/>
        <v>#DIV/0!</v>
      </c>
      <c r="M20" s="13" t="e">
        <f t="shared" si="9"/>
        <v>#DIV/0!</v>
      </c>
      <c r="N20" s="18" t="e">
        <f t="shared" ref="N20:N31" si="10">J20/J8</f>
        <v>#DIV/0!</v>
      </c>
      <c r="O20" s="18" t="e">
        <f t="shared" ref="O20:O31" si="11">I20/I8</f>
        <v>#DIV/0!</v>
      </c>
      <c r="P20" s="13"/>
      <c r="R20" s="16">
        <f t="shared" si="8"/>
        <v>45108</v>
      </c>
      <c r="S20" s="17">
        <v>3519.95</v>
      </c>
      <c r="T20" s="17">
        <v>7470.85</v>
      </c>
      <c r="U20" s="17">
        <v>7717.39</v>
      </c>
      <c r="V20" s="17">
        <v>8022.64</v>
      </c>
      <c r="W20" s="17">
        <v>9837.02</v>
      </c>
      <c r="X20" s="17">
        <v>11610.62</v>
      </c>
      <c r="Y20" s="17">
        <v>13814.64</v>
      </c>
      <c r="Z20" s="17">
        <v>13855.47</v>
      </c>
      <c r="AA20" s="17">
        <v>13855.47</v>
      </c>
      <c r="AB20" s="17">
        <v>30959.67</v>
      </c>
      <c r="AC20" s="17">
        <v>30959.67</v>
      </c>
      <c r="AD20" s="17">
        <v>31067.06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45139</v>
      </c>
      <c r="B21" s="13">
        <v>56244.41</v>
      </c>
      <c r="C21" s="13">
        <f>++'Completion Factors'!J17</f>
        <v>1</v>
      </c>
      <c r="D21" s="13">
        <f t="shared" si="1"/>
        <v>0</v>
      </c>
      <c r="E21" s="13">
        <f t="shared" si="2"/>
        <v>0</v>
      </c>
      <c r="F21" s="13"/>
      <c r="G21" s="13">
        <f t="shared" si="3"/>
        <v>56244.41</v>
      </c>
      <c r="H21" s="14">
        <f t="shared" si="4"/>
        <v>0</v>
      </c>
      <c r="I21" s="13"/>
      <c r="J21" s="13" t="e">
        <f t="shared" si="5"/>
        <v>#DIV/0!</v>
      </c>
      <c r="K21" s="13" t="e">
        <f t="shared" si="6"/>
        <v>#DIV/0!</v>
      </c>
      <c r="L21" s="13" t="e">
        <f t="shared" si="7"/>
        <v>#DIV/0!</v>
      </c>
      <c r="M21" s="13" t="e">
        <f t="shared" si="9"/>
        <v>#DIV/0!</v>
      </c>
      <c r="N21" s="18" t="e">
        <f t="shared" si="10"/>
        <v>#DIV/0!</v>
      </c>
      <c r="O21" s="18" t="e">
        <f t="shared" si="11"/>
        <v>#DIV/0!</v>
      </c>
      <c r="P21" s="13"/>
      <c r="R21" s="16">
        <f t="shared" si="8"/>
        <v>45139</v>
      </c>
      <c r="S21" s="17">
        <v>34356.58</v>
      </c>
      <c r="T21" s="17">
        <v>35444.230000000003</v>
      </c>
      <c r="U21" s="17">
        <v>38487.170000000013</v>
      </c>
      <c r="V21" s="17">
        <v>55414.879999999997</v>
      </c>
      <c r="W21" s="17">
        <v>56244.41</v>
      </c>
      <c r="X21" s="17">
        <v>56244.41</v>
      </c>
      <c r="Y21" s="17">
        <v>56244.41</v>
      </c>
      <c r="Z21" s="17">
        <v>56244.41</v>
      </c>
      <c r="AA21" s="17">
        <v>56244.41</v>
      </c>
      <c r="AB21" s="17">
        <v>56244.41</v>
      </c>
      <c r="AC21" s="17">
        <v>56244.41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45170</v>
      </c>
      <c r="B22" s="13">
        <v>41260.410000000003</v>
      </c>
      <c r="C22" s="13">
        <f>++'Completion Factors'!J16</f>
        <v>1</v>
      </c>
      <c r="D22" s="13">
        <f t="shared" si="1"/>
        <v>0</v>
      </c>
      <c r="E22" s="13">
        <f t="shared" si="2"/>
        <v>0</v>
      </c>
      <c r="F22" s="13"/>
      <c r="G22" s="13">
        <f t="shared" si="3"/>
        <v>41260.410000000003</v>
      </c>
      <c r="H22" s="14">
        <f t="shared" si="4"/>
        <v>0</v>
      </c>
      <c r="I22" s="13"/>
      <c r="J22" s="13" t="e">
        <f t="shared" si="5"/>
        <v>#DIV/0!</v>
      </c>
      <c r="K22" s="13" t="e">
        <f t="shared" si="6"/>
        <v>#DIV/0!</v>
      </c>
      <c r="L22" s="13" t="e">
        <f t="shared" si="7"/>
        <v>#DIV/0!</v>
      </c>
      <c r="M22" s="13" t="e">
        <f t="shared" si="9"/>
        <v>#DIV/0!</v>
      </c>
      <c r="N22" s="18" t="e">
        <f t="shared" si="10"/>
        <v>#DIV/0!</v>
      </c>
      <c r="O22" s="18" t="e">
        <f t="shared" si="11"/>
        <v>#DIV/0!</v>
      </c>
      <c r="P22" s="13"/>
      <c r="R22" s="16">
        <f t="shared" si="8"/>
        <v>45170</v>
      </c>
      <c r="S22" s="17">
        <v>31374.58</v>
      </c>
      <c r="T22" s="17">
        <v>36507.980000000003</v>
      </c>
      <c r="U22" s="17">
        <v>39307.410000000003</v>
      </c>
      <c r="V22" s="17">
        <v>39413.410000000003</v>
      </c>
      <c r="W22" s="17">
        <v>39735.410000000003</v>
      </c>
      <c r="X22" s="17">
        <v>39735.410000000003</v>
      </c>
      <c r="Y22" s="17">
        <v>39735.410000000003</v>
      </c>
      <c r="Z22" s="17">
        <v>39760.410000000003</v>
      </c>
      <c r="AA22" s="17">
        <v>39760.410000000003</v>
      </c>
      <c r="AB22" s="17">
        <v>41260.410000000003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45200</v>
      </c>
      <c r="B23" s="13">
        <v>37339.980000000003</v>
      </c>
      <c r="C23" s="13">
        <f>++'Completion Factors'!J15</f>
        <v>0.9686640085359689</v>
      </c>
      <c r="D23" s="13">
        <f t="shared" si="1"/>
        <v>1207.9372044756244</v>
      </c>
      <c r="E23" s="13">
        <f t="shared" si="2"/>
        <v>1207.9372044756244</v>
      </c>
      <c r="F23" s="13"/>
      <c r="G23" s="13">
        <f t="shared" si="3"/>
        <v>38547.917204475627</v>
      </c>
      <c r="H23" s="14">
        <f t="shared" si="4"/>
        <v>1207.9372044756237</v>
      </c>
      <c r="I23" s="13"/>
      <c r="J23" s="13" t="e">
        <f t="shared" si="5"/>
        <v>#DIV/0!</v>
      </c>
      <c r="K23" s="13" t="e">
        <f t="shared" si="6"/>
        <v>#DIV/0!</v>
      </c>
      <c r="L23" s="13" t="e">
        <f t="shared" si="7"/>
        <v>#DIV/0!</v>
      </c>
      <c r="M23" s="13" t="e">
        <f t="shared" si="9"/>
        <v>#DIV/0!</v>
      </c>
      <c r="N23" s="18" t="e">
        <f t="shared" si="10"/>
        <v>#DIV/0!</v>
      </c>
      <c r="O23" s="18" t="e">
        <f t="shared" si="11"/>
        <v>#DIV/0!</v>
      </c>
      <c r="P23" s="13"/>
      <c r="R23" s="16">
        <f t="shared" si="8"/>
        <v>45200</v>
      </c>
      <c r="S23" s="17">
        <v>32502.53</v>
      </c>
      <c r="T23" s="17">
        <v>36381.629999999997</v>
      </c>
      <c r="U23" s="17">
        <v>36604.629999999997</v>
      </c>
      <c r="V23" s="17">
        <v>36884.629999999997</v>
      </c>
      <c r="W23" s="17">
        <v>36884.629999999997</v>
      </c>
      <c r="X23" s="17">
        <v>36914.980000000003</v>
      </c>
      <c r="Y23" s="17">
        <v>36939.980000000003</v>
      </c>
      <c r="Z23" s="17">
        <v>37339.980000000003</v>
      </c>
      <c r="AA23" s="17">
        <v>37339.980000000003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45231</v>
      </c>
      <c r="B24" s="13">
        <v>36102.070000000007</v>
      </c>
      <c r="C24" s="13">
        <f>++'Completion Factors'!J14</f>
        <v>0.9686640085359689</v>
      </c>
      <c r="D24" s="13">
        <f t="shared" si="1"/>
        <v>1167.8911855759779</v>
      </c>
      <c r="E24" s="13">
        <f t="shared" si="2"/>
        <v>1167.8911855759779</v>
      </c>
      <c r="F24" s="19">
        <v>0</v>
      </c>
      <c r="G24" s="13">
        <f t="shared" si="3"/>
        <v>37269.961185575987</v>
      </c>
      <c r="H24" s="14">
        <f t="shared" si="4"/>
        <v>1167.8911855759798</v>
      </c>
      <c r="I24" s="13"/>
      <c r="J24" s="13" t="e">
        <f t="shared" si="5"/>
        <v>#DIV/0!</v>
      </c>
      <c r="K24" s="13" t="e">
        <f t="shared" si="6"/>
        <v>#DIV/0!</v>
      </c>
      <c r="L24" s="13" t="e">
        <f t="shared" si="7"/>
        <v>#DIV/0!</v>
      </c>
      <c r="M24" s="13" t="e">
        <f t="shared" si="9"/>
        <v>#DIV/0!</v>
      </c>
      <c r="N24" s="18" t="e">
        <f t="shared" si="10"/>
        <v>#DIV/0!</v>
      </c>
      <c r="O24" s="18" t="e">
        <f t="shared" si="11"/>
        <v>#DIV/0!</v>
      </c>
      <c r="P24" s="13"/>
      <c r="R24" s="16">
        <f t="shared" si="8"/>
        <v>45231</v>
      </c>
      <c r="S24" s="17">
        <v>31751.08</v>
      </c>
      <c r="T24" s="17">
        <v>33209.18</v>
      </c>
      <c r="U24" s="17">
        <v>33535.18</v>
      </c>
      <c r="V24" s="17">
        <v>33789.06</v>
      </c>
      <c r="W24" s="17">
        <v>35484.06</v>
      </c>
      <c r="X24" s="17">
        <v>35602.070000000007</v>
      </c>
      <c r="Y24" s="17">
        <v>35602.070000000007</v>
      </c>
      <c r="Z24" s="17">
        <v>36102.070000000007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45261</v>
      </c>
      <c r="B25" s="13">
        <v>37365.79</v>
      </c>
      <c r="C25" s="13">
        <f>++'Completion Factors'!J13</f>
        <v>0.9686640085359689</v>
      </c>
      <c r="D25" s="13">
        <f t="shared" si="1"/>
        <v>1208.7721502695833</v>
      </c>
      <c r="E25" s="13">
        <f t="shared" si="2"/>
        <v>1208.7721502695833</v>
      </c>
      <c r="F25" s="19">
        <v>0</v>
      </c>
      <c r="G25" s="13">
        <f t="shared" si="3"/>
        <v>38574.562150269587</v>
      </c>
      <c r="H25" s="14">
        <f t="shared" si="4"/>
        <v>1208.7721502695858</v>
      </c>
      <c r="I25" s="13">
        <v>66947.350000000006</v>
      </c>
      <c r="J25" s="13">
        <f t="shared" si="5"/>
        <v>57.61925177063705</v>
      </c>
      <c r="K25" s="13">
        <f t="shared" si="6"/>
        <v>55.813695388988506</v>
      </c>
      <c r="L25" s="13">
        <f t="shared" si="7"/>
        <v>1.8055563816485432</v>
      </c>
      <c r="M25" s="13">
        <f t="shared" si="9"/>
        <v>743.86387293943847</v>
      </c>
      <c r="N25" s="18" t="e">
        <f t="shared" si="10"/>
        <v>#DIV/0!</v>
      </c>
      <c r="O25" s="18" t="e">
        <f t="shared" si="11"/>
        <v>#DIV/0!</v>
      </c>
      <c r="P25" s="13"/>
      <c r="R25" s="16">
        <f t="shared" si="8"/>
        <v>45261</v>
      </c>
      <c r="S25" s="17">
        <v>30423.08</v>
      </c>
      <c r="T25" s="17">
        <v>32367.88</v>
      </c>
      <c r="U25" s="17">
        <v>32681.14</v>
      </c>
      <c r="V25" s="17">
        <v>34136.07</v>
      </c>
      <c r="W25" s="17">
        <v>36369.82</v>
      </c>
      <c r="X25" s="17">
        <v>37365.79</v>
      </c>
      <c r="Y25" s="17">
        <v>37365.79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45292</v>
      </c>
      <c r="B26" s="13">
        <v>41405.510000000009</v>
      </c>
      <c r="C26" s="13">
        <f>++'Completion Factors'!J12</f>
        <v>0.6745294201797214</v>
      </c>
      <c r="D26" s="13">
        <f t="shared" si="1"/>
        <v>19978.780679223353</v>
      </c>
      <c r="E26" s="13">
        <f t="shared" si="2"/>
        <v>19978.780679223353</v>
      </c>
      <c r="F26" s="19">
        <v>0</v>
      </c>
      <c r="G26" s="13">
        <f t="shared" si="3"/>
        <v>61384.290679223363</v>
      </c>
      <c r="H26" s="14">
        <f t="shared" si="4"/>
        <v>19978.780679223353</v>
      </c>
      <c r="I26" s="13">
        <v>74898.138333333336</v>
      </c>
      <c r="J26" s="13">
        <f t="shared" si="5"/>
        <v>81.957031303012172</v>
      </c>
      <c r="K26" s="13">
        <f t="shared" si="6"/>
        <v>55.282428804472076</v>
      </c>
      <c r="L26" s="13">
        <f t="shared" si="7"/>
        <v>26.674602498540096</v>
      </c>
      <c r="M26" s="13">
        <f t="shared" si="9"/>
        <v>367.00000637046071</v>
      </c>
      <c r="N26" s="18" t="e">
        <f t="shared" si="10"/>
        <v>#DIV/0!</v>
      </c>
      <c r="O26" s="18" t="e">
        <f t="shared" si="11"/>
        <v>#DIV/0!</v>
      </c>
      <c r="P26" s="13"/>
      <c r="R26" s="16">
        <f t="shared" si="8"/>
        <v>45292</v>
      </c>
      <c r="S26" s="17">
        <v>34519.58</v>
      </c>
      <c r="T26" s="17">
        <v>39689.26</v>
      </c>
      <c r="U26" s="17">
        <v>39976.76</v>
      </c>
      <c r="V26" s="17">
        <v>40421.510000000009</v>
      </c>
      <c r="W26" s="17">
        <v>40421.510000000009</v>
      </c>
      <c r="X26" s="17">
        <v>41405.510000000009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45323</v>
      </c>
      <c r="B27" s="13">
        <v>41659.699999999997</v>
      </c>
      <c r="C27" s="13">
        <f>++'Completion Factors'!J11</f>
        <v>0.67051944239864558</v>
      </c>
      <c r="D27" s="13">
        <f t="shared" si="1"/>
        <v>20470.78774688916</v>
      </c>
      <c r="E27" s="13">
        <f t="shared" si="2"/>
        <v>20470.78774688916</v>
      </c>
      <c r="F27" s="19">
        <v>0</v>
      </c>
      <c r="G27" s="13">
        <f t="shared" si="3"/>
        <v>62130.487746889157</v>
      </c>
      <c r="H27" s="14">
        <f t="shared" si="4"/>
        <v>20470.78774688916</v>
      </c>
      <c r="I27" s="13">
        <v>76192.547500000001</v>
      </c>
      <c r="J27" s="13">
        <f t="shared" si="5"/>
        <v>81.544048316390985</v>
      </c>
      <c r="K27" s="13">
        <f t="shared" si="6"/>
        <v>54.676869808034702</v>
      </c>
      <c r="L27" s="13">
        <f t="shared" si="7"/>
        <v>26.867178508356282</v>
      </c>
      <c r="M27" s="13">
        <f t="shared" si="9"/>
        <v>249.5044302188974</v>
      </c>
      <c r="N27" s="18" t="e">
        <f t="shared" si="10"/>
        <v>#DIV/0!</v>
      </c>
      <c r="O27" s="18" t="e">
        <f t="shared" si="11"/>
        <v>#DIV/0!</v>
      </c>
      <c r="P27" s="13"/>
      <c r="R27" s="16">
        <f t="shared" si="8"/>
        <v>45323</v>
      </c>
      <c r="S27" s="17">
        <v>32411.4</v>
      </c>
      <c r="T27" s="17">
        <v>35754.699999999997</v>
      </c>
      <c r="U27" s="17">
        <v>39109.699999999997</v>
      </c>
      <c r="V27" s="17">
        <v>41659.699999999997</v>
      </c>
      <c r="W27" s="17">
        <v>41659.699999999997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45352</v>
      </c>
      <c r="B28" s="13">
        <v>36289.100000000013</v>
      </c>
      <c r="C28" s="13">
        <f>++'Completion Factors'!J10</f>
        <v>0.65302941008944626</v>
      </c>
      <c r="D28" s="13">
        <f t="shared" si="1"/>
        <v>19281.291531109509</v>
      </c>
      <c r="E28" s="13">
        <f t="shared" si="2"/>
        <v>19281.291531109509</v>
      </c>
      <c r="F28" s="19">
        <v>0</v>
      </c>
      <c r="G28" s="13">
        <f t="shared" si="3"/>
        <v>55570.391531109519</v>
      </c>
      <c r="H28" s="14">
        <f t="shared" si="4"/>
        <v>19281.291531109506</v>
      </c>
      <c r="I28" s="13">
        <v>61517.369166666671</v>
      </c>
      <c r="J28" s="13">
        <f t="shared" si="5"/>
        <v>90.332847915772817</v>
      </c>
      <c r="K28" s="13">
        <f t="shared" si="6"/>
        <v>58.990006386136784</v>
      </c>
      <c r="L28" s="13">
        <f t="shared" si="7"/>
        <v>31.342841529636033</v>
      </c>
      <c r="M28" s="13">
        <f t="shared" si="9"/>
        <v>201.34722506887078</v>
      </c>
      <c r="N28" s="18" t="e">
        <f t="shared" si="10"/>
        <v>#DIV/0!</v>
      </c>
      <c r="O28" s="18" t="e">
        <f t="shared" si="11"/>
        <v>#DIV/0!</v>
      </c>
      <c r="P28" s="20"/>
      <c r="R28" s="16">
        <f t="shared" si="8"/>
        <v>45352</v>
      </c>
      <c r="S28" s="17">
        <v>31718</v>
      </c>
      <c r="T28" s="17">
        <v>35250.6</v>
      </c>
      <c r="U28" s="17">
        <v>36289.100000000013</v>
      </c>
      <c r="V28" s="17">
        <v>36289.100000000013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45383</v>
      </c>
      <c r="B29" s="13">
        <v>71289.920000000013</v>
      </c>
      <c r="C29" s="13">
        <f>++'Completion Factors'!J9</f>
        <v>0.60629608185056127</v>
      </c>
      <c r="D29" s="13">
        <f t="shared" si="1"/>
        <v>46292.763005976303</v>
      </c>
      <c r="E29" s="13">
        <f t="shared" si="2"/>
        <v>46292.763005976303</v>
      </c>
      <c r="F29" s="19">
        <v>0</v>
      </c>
      <c r="G29" s="13">
        <f t="shared" si="3"/>
        <v>117582.68300597632</v>
      </c>
      <c r="H29" s="14">
        <f t="shared" si="4"/>
        <v>46292.763005976303</v>
      </c>
      <c r="I29" s="13">
        <v>72644.10897500001</v>
      </c>
      <c r="J29" s="19">
        <v>0</v>
      </c>
      <c r="K29" s="13">
        <f t="shared" si="6"/>
        <v>98.135858510610902</v>
      </c>
      <c r="L29" s="13">
        <f t="shared" si="7"/>
        <v>-98.135858510610902</v>
      </c>
      <c r="M29" s="13">
        <f t="shared" si="9"/>
        <v>182.83310679106387</v>
      </c>
      <c r="N29" s="18" t="e">
        <f t="shared" si="10"/>
        <v>#DIV/0!</v>
      </c>
      <c r="O29" s="18" t="e">
        <f t="shared" si="11"/>
        <v>#DIV/0!</v>
      </c>
      <c r="P29" s="13"/>
      <c r="R29" s="16">
        <f t="shared" si="8"/>
        <v>45383</v>
      </c>
      <c r="S29" s="17">
        <v>35575.68</v>
      </c>
      <c r="T29" s="17">
        <v>68789.919999999998</v>
      </c>
      <c r="U29" s="17">
        <v>71289.920000000013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45413</v>
      </c>
      <c r="B30" s="13">
        <v>35591.769999999997</v>
      </c>
      <c r="C30" s="13">
        <f>++'Completion Factors'!J8</f>
        <v>0.26970692834610088</v>
      </c>
      <c r="D30" s="13">
        <f t="shared" si="1"/>
        <v>96372.841433069785</v>
      </c>
      <c r="E30" s="13">
        <f t="shared" si="2"/>
        <v>96372.841433069785</v>
      </c>
      <c r="F30" s="13">
        <f>ROUND(+I30*J30/100,0)-D30-B30</f>
        <v>-59751.611433069782</v>
      </c>
      <c r="G30" s="13">
        <f t="shared" si="3"/>
        <v>72213</v>
      </c>
      <c r="H30" s="14">
        <f t="shared" si="4"/>
        <v>36621.230000000003</v>
      </c>
      <c r="I30" s="13">
        <v>68774.067500000005</v>
      </c>
      <c r="J30" s="19">
        <v>105</v>
      </c>
      <c r="K30" s="13">
        <f t="shared" si="6"/>
        <v>51.75173040332389</v>
      </c>
      <c r="L30" s="13">
        <f t="shared" si="7"/>
        <v>53.24826959667611</v>
      </c>
      <c r="M30" s="13">
        <f t="shared" si="9"/>
        <v>153.79758303003365</v>
      </c>
      <c r="N30" s="18" t="e">
        <f t="shared" si="10"/>
        <v>#DIV/0!</v>
      </c>
      <c r="O30" s="18" t="e">
        <f t="shared" si="11"/>
        <v>#DIV/0!</v>
      </c>
      <c r="P30" s="13"/>
      <c r="R30" s="16">
        <f t="shared" si="8"/>
        <v>45413</v>
      </c>
      <c r="S30" s="17">
        <v>2105</v>
      </c>
      <c r="T30" s="17">
        <v>35591.769999999997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45444</v>
      </c>
      <c r="B31" s="13">
        <v>33501.69</v>
      </c>
      <c r="C31" s="13">
        <f>+'Completion Factors'!J7</f>
        <v>3.8071362459926053E-2</v>
      </c>
      <c r="D31" s="13">
        <f t="shared" si="1"/>
        <v>846469.18141979515</v>
      </c>
      <c r="E31" s="13">
        <f t="shared" si="2"/>
        <v>846469.18141979515</v>
      </c>
      <c r="F31" s="13">
        <f>ROUND(+I31*J31/100,0)-D31-B31</f>
        <v>-810087.87141979509</v>
      </c>
      <c r="G31" s="13">
        <f t="shared" si="3"/>
        <v>69883</v>
      </c>
      <c r="H31" s="14">
        <f t="shared" si="4"/>
        <v>36381.31</v>
      </c>
      <c r="I31" s="13">
        <v>63530.447499999987</v>
      </c>
      <c r="J31" s="19">
        <v>110</v>
      </c>
      <c r="K31" s="13">
        <f t="shared" si="6"/>
        <v>52.733281943276111</v>
      </c>
      <c r="L31" s="13">
        <f t="shared" si="7"/>
        <v>57.266718056723889</v>
      </c>
      <c r="M31" s="13">
        <f t="shared" si="9"/>
        <v>140.70639927303804</v>
      </c>
      <c r="N31" s="18" t="e">
        <f t="shared" si="10"/>
        <v>#DIV/0!</v>
      </c>
      <c r="O31" s="18" t="e">
        <f t="shared" si="11"/>
        <v>#DIV/0!</v>
      </c>
      <c r="P31" s="13"/>
      <c r="R31" s="16">
        <f t="shared" si="8"/>
        <v>45444</v>
      </c>
      <c r="S31" s="17">
        <v>33501.69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182610.76350351953</v>
      </c>
      <c r="I33" s="13"/>
      <c r="J33" s="22">
        <f>SUM(G20:G31)/SUM(I20:I31)</f>
        <v>1.4070639927303805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196306.57076628349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