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C9D4A7C9-C5CE-4B59-9329-25DDE1BF051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<sst xmlns="http://schemas.openxmlformats.org/spreadsheetml/2006/main" count="137" uniqueCount="65">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</sst>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0.52780045321191194</c:v>
                </c:pt>
                <c:pt idx="1">
                  <c:v>0.52780045321191194</c:v>
                </c:pt>
                <c:pt idx="2">
                  <c:v>0.52780045321191194</c:v>
                </c:pt>
                <c:pt idx="3">
                  <c:v>0.52780045321191194</c:v>
                </c:pt>
                <c:pt idx="4">
                  <c:v>0.52780045321191194</c:v>
                </c:pt>
                <c:pt idx="5">
                  <c:v>0.52780045321191194</c:v>
                </c:pt>
                <c:pt idx="6">
                  <c:v>0.52780045321191194</c:v>
                </c:pt>
                <c:pt idx="7">
                  <c:v>0.54320487596864098</c:v>
                </c:pt>
                <c:pt idx="8">
                  <c:v>0.83053149139662508</c:v>
                </c:pt>
                <c:pt idx="9">
                  <c:v>0.83053149139662508</c:v>
                </c:pt>
                <c:pt idx="10">
                  <c:v>0.83053149139662508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1F4-8499-C3F5757D5DB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0.74516637022523757</c:v>
                </c:pt>
                <c:pt idx="1">
                  <c:v>0.74516637022523757</c:v>
                </c:pt>
                <c:pt idx="2">
                  <c:v>0.74516637022523757</c:v>
                </c:pt>
                <c:pt idx="3">
                  <c:v>0.74516637022523757</c:v>
                </c:pt>
                <c:pt idx="4">
                  <c:v>0.74516637022523757</c:v>
                </c:pt>
                <c:pt idx="5">
                  <c:v>0.74516637022523757</c:v>
                </c:pt>
                <c:pt idx="6">
                  <c:v>0.74516637022523757</c:v>
                </c:pt>
                <c:pt idx="7">
                  <c:v>0.83053149139662508</c:v>
                </c:pt>
                <c:pt idx="8">
                  <c:v>0.83053149139662508</c:v>
                </c:pt>
                <c:pt idx="9">
                  <c:v>0.83053149139662508</c:v>
                </c:pt>
                <c:pt idx="10">
                  <c:v>0.83053149139662508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1F4-8499-C3F5757D5DB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0.26453469147188119</c:v>
                </c:pt>
                <c:pt idx="1">
                  <c:v>0.26453469147188119</c:v>
                </c:pt>
                <c:pt idx="2">
                  <c:v>0.26453469147188119</c:v>
                </c:pt>
                <c:pt idx="3">
                  <c:v>0.26453469147188119</c:v>
                </c:pt>
                <c:pt idx="4">
                  <c:v>0.26453469147188119</c:v>
                </c:pt>
                <c:pt idx="5">
                  <c:v>0.26453469147188119</c:v>
                </c:pt>
                <c:pt idx="6">
                  <c:v>0.26453469147188119</c:v>
                </c:pt>
                <c:pt idx="7">
                  <c:v>0.39680203720782181</c:v>
                </c:pt>
                <c:pt idx="8">
                  <c:v>0.39680203720782181</c:v>
                </c:pt>
                <c:pt idx="9">
                  <c:v>0.39680203720782181</c:v>
                </c:pt>
                <c:pt idx="10">
                  <c:v>0.39680203720782181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5-41F4-8499-C3F5757D5DB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5-41F4-8499-C3F5757D5DB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0.14592730586705921</c:v>
                </c:pt>
                <c:pt idx="1">
                  <c:v>0.14592730586705921</c:v>
                </c:pt>
                <c:pt idx="2">
                  <c:v>0.14592730586705921</c:v>
                </c:pt>
                <c:pt idx="3">
                  <c:v>0.14592730586705921</c:v>
                </c:pt>
                <c:pt idx="4">
                  <c:v>0.14592730586705921</c:v>
                </c:pt>
                <c:pt idx="5">
                  <c:v>0.14592730586705921</c:v>
                </c:pt>
                <c:pt idx="6">
                  <c:v>0.14592730586705921</c:v>
                </c:pt>
                <c:pt idx="7">
                  <c:v>0.16214145096339919</c:v>
                </c:pt>
                <c:pt idx="8">
                  <c:v>0.49390213786455012</c:v>
                </c:pt>
                <c:pt idx="9">
                  <c:v>0.49390213786455012</c:v>
                </c:pt>
                <c:pt idx="10">
                  <c:v>0.49390213786455012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5-41F4-8499-C3F5757D5DB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0.41158511488712513</c:v>
                </c:pt>
                <c:pt idx="1">
                  <c:v>0.41158511488712513</c:v>
                </c:pt>
                <c:pt idx="2">
                  <c:v>0.41158511488712513</c:v>
                </c:pt>
                <c:pt idx="3">
                  <c:v>0.41158511488712513</c:v>
                </c:pt>
                <c:pt idx="4">
                  <c:v>0.41158511488712513</c:v>
                </c:pt>
                <c:pt idx="5">
                  <c:v>0.41158511488712513</c:v>
                </c:pt>
                <c:pt idx="6">
                  <c:v>0.41158511488712513</c:v>
                </c:pt>
                <c:pt idx="7">
                  <c:v>0.49390213786455012</c:v>
                </c:pt>
                <c:pt idx="8">
                  <c:v>0.49390213786455012</c:v>
                </c:pt>
                <c:pt idx="9">
                  <c:v>0.49390213786455012</c:v>
                </c:pt>
                <c:pt idx="10">
                  <c:v>0.49390213786455012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5-41F4-8499-C3F5757D5DB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0.16363621487616831</c:v>
                </c:pt>
                <c:pt idx="1">
                  <c:v>0.16363621487616831</c:v>
                </c:pt>
                <c:pt idx="2">
                  <c:v>0.16363621487616831</c:v>
                </c:pt>
                <c:pt idx="3">
                  <c:v>0.16363621487616831</c:v>
                </c:pt>
                <c:pt idx="4">
                  <c:v>0.16363621487616831</c:v>
                </c:pt>
                <c:pt idx="5">
                  <c:v>0.16363621487616831</c:v>
                </c:pt>
                <c:pt idx="6">
                  <c:v>0.16363621487616831</c:v>
                </c:pt>
                <c:pt idx="7">
                  <c:v>0.2454543223142524</c:v>
                </c:pt>
                <c:pt idx="8">
                  <c:v>0.2454543223142524</c:v>
                </c:pt>
                <c:pt idx="9">
                  <c:v>0.2454543223142524</c:v>
                </c:pt>
                <c:pt idx="10">
                  <c:v>0.2454543223142524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C5-41F4-8499-C3F5757D5DB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C5-41F4-8499-C3F5757D5DB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0.41839056414335402</c:v>
                </c:pt>
                <c:pt idx="1">
                  <c:v>0.41839056414335402</c:v>
                </c:pt>
                <c:pt idx="2">
                  <c:v>0.41839056414335402</c:v>
                </c:pt>
                <c:pt idx="3">
                  <c:v>0.41839056414335402</c:v>
                </c:pt>
                <c:pt idx="4">
                  <c:v>0.41839056414335402</c:v>
                </c:pt>
                <c:pt idx="5">
                  <c:v>0.41839056414335402</c:v>
                </c:pt>
                <c:pt idx="6">
                  <c:v>0.41839056414335402</c:v>
                </c:pt>
                <c:pt idx="7">
                  <c:v>0.56815787296676745</c:v>
                </c:pt>
                <c:pt idx="8">
                  <c:v>0.56815787296676745</c:v>
                </c:pt>
                <c:pt idx="9">
                  <c:v>0.56815787296676745</c:v>
                </c:pt>
                <c:pt idx="10">
                  <c:v>0.56815787296676745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C5-41F4-8499-C3F5757D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1.0291860733786531</c:v>
                </c:pt>
                <c:pt idx="7">
                  <c:v>1.5289470476781419</c:v>
                </c:pt>
                <c:pt idx="8">
                  <c:v>1</c:v>
                </c:pt>
                <c:pt idx="9">
                  <c:v>1</c:v>
                </c:pt>
                <c:pt idx="10">
                  <c:v>1.204048263502201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EC3-8BCC-5D8A7A9CB9C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1.114558472553699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1.204048263502201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EC3-8BCC-5D8A7A9CB9C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2.520148351648352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F-4EC3-8BCC-5D8A7A9CB9C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F-4EC3-8BCC-5D8A7A9CB9C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</c:v>
                </c:pt>
                <c:pt idx="10">
                  <c:v>2.0246925925925932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F-4EC3-8BCC-5D8A7A9CB9C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2.0246925925925932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F-4EC3-8BCC-5D8A7A9CB9C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4.0740777777777781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CF-4EC3-8BCC-5D8A7A9CB9C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CF-4EC3-8BCC-5D8A7A9CB9C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1.760074175824176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CF-4EC3-8BCC-5D8A7A9C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1</v>
      </c>
      <c r="F7" s="5">
        <v>0.26453469147188119</v>
      </c>
      <c r="G7" s="5">
        <v>0.74516637022523757</v>
      </c>
      <c r="H7" s="4">
        <f t="shared" ref="H7:H29" si="3">+I7/I8</f>
        <v>1</v>
      </c>
      <c r="I7" s="5">
        <v>0.41839056414335402</v>
      </c>
      <c r="J7" s="5">
        <f t="shared" ref="J7:J30" si="4">I7</f>
        <v>0.41839056414335402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1</v>
      </c>
      <c r="F8" s="5">
        <v>0.26453469147188119</v>
      </c>
      <c r="G8" s="5">
        <v>0.74516637022523757</v>
      </c>
      <c r="H8" s="4">
        <f t="shared" si="3"/>
        <v>1</v>
      </c>
      <c r="I8" s="5">
        <v>0.41839056414335402</v>
      </c>
      <c r="J8" s="5">
        <f t="shared" si="4"/>
        <v>0.41839056414335402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1</v>
      </c>
      <c r="F9" s="5">
        <v>0.26453469147188119</v>
      </c>
      <c r="G9" s="5">
        <v>0.74516637022523757</v>
      </c>
      <c r="H9" s="4">
        <f t="shared" si="3"/>
        <v>1</v>
      </c>
      <c r="I9" s="5">
        <v>0.41839056414335402</v>
      </c>
      <c r="J9" s="5">
        <f t="shared" si="4"/>
        <v>0.41839056414335402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1</v>
      </c>
      <c r="F10" s="5">
        <v>0.26453469147188119</v>
      </c>
      <c r="G10" s="5">
        <v>0.74516637022523757</v>
      </c>
      <c r="H10" s="4">
        <f t="shared" si="3"/>
        <v>1</v>
      </c>
      <c r="I10" s="5">
        <v>0.41839056414335402</v>
      </c>
      <c r="J10" s="5">
        <f t="shared" si="4"/>
        <v>0.41839056414335402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0.26453469147188119</v>
      </c>
      <c r="G11" s="5">
        <v>0.74516637022523757</v>
      </c>
      <c r="H11" s="4">
        <f t="shared" si="3"/>
        <v>1</v>
      </c>
      <c r="I11" s="5">
        <v>0.41839056414335402</v>
      </c>
      <c r="J11" s="5">
        <f t="shared" si="4"/>
        <v>0.41839056414335402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0.26453469147188119</v>
      </c>
      <c r="G12" s="5">
        <v>0.74516637022523757</v>
      </c>
      <c r="H12" s="4">
        <f t="shared" si="3"/>
        <v>1</v>
      </c>
      <c r="I12" s="5">
        <v>0.41839056414335402</v>
      </c>
      <c r="J12" s="5">
        <f t="shared" si="4"/>
        <v>0.41839056414335402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0.66666666666666663</v>
      </c>
      <c r="D13" s="4">
        <f t="shared" si="2"/>
        <v>0.89721627408993587</v>
      </c>
      <c r="E13" s="5">
        <v>1</v>
      </c>
      <c r="F13" s="5">
        <v>0.26453469147188119</v>
      </c>
      <c r="G13" s="5">
        <v>0.74516637022523757</v>
      </c>
      <c r="H13" s="4">
        <f t="shared" si="3"/>
        <v>0.73639842735722583</v>
      </c>
      <c r="I13" s="5">
        <v>0.41839056414335402</v>
      </c>
      <c r="J13" s="5">
        <f t="shared" si="4"/>
        <v>0.41839056414335402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1</v>
      </c>
      <c r="E14" s="5">
        <v>1</v>
      </c>
      <c r="F14" s="5">
        <v>0.39680203720782181</v>
      </c>
      <c r="G14" s="5">
        <v>0.83053149139662508</v>
      </c>
      <c r="H14" s="4">
        <f t="shared" si="3"/>
        <v>1</v>
      </c>
      <c r="I14" s="5">
        <v>0.56815787296676745</v>
      </c>
      <c r="J14" s="5">
        <f t="shared" si="4"/>
        <v>0.56815787296676745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0.39680203720782181</v>
      </c>
      <c r="G15" s="5">
        <v>0.83053149139662508</v>
      </c>
      <c r="H15" s="4">
        <f t="shared" si="3"/>
        <v>1</v>
      </c>
      <c r="I15" s="5">
        <v>0.56815787296676745</v>
      </c>
      <c r="J15" s="5">
        <f t="shared" si="4"/>
        <v>0.56815787296676745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0.39680203720782181</v>
      </c>
      <c r="G16" s="5">
        <v>0.83053149139662508</v>
      </c>
      <c r="H16" s="4">
        <f t="shared" si="3"/>
        <v>1</v>
      </c>
      <c r="I16" s="5">
        <v>0.56815787296676745</v>
      </c>
      <c r="J16" s="5">
        <f t="shared" si="4"/>
        <v>0.56815787296676745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0.39680203720782181</v>
      </c>
      <c r="D17" s="4">
        <f t="shared" si="2"/>
        <v>0.83053149139662508</v>
      </c>
      <c r="E17" s="5">
        <v>1</v>
      </c>
      <c r="F17" s="5">
        <v>0.39680203720782181</v>
      </c>
      <c r="G17" s="5">
        <v>0.83053149139662508</v>
      </c>
      <c r="H17" s="4">
        <f t="shared" si="3"/>
        <v>0.56815787296676745</v>
      </c>
      <c r="I17" s="5">
        <v>0.56815787296676745</v>
      </c>
      <c r="J17" s="5">
        <f t="shared" si="4"/>
        <v>0.56815787296676745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21.461188976040461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10.22223333333333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2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/>
      <c r="E55" s="4"/>
      <c r="F55" s="4"/>
      <c r="G55" s="4"/>
    </row>
    <row r="56" spans="1:22" ht="15.5" customHeight="1" x14ac:dyDescent="0.35">
      <c r="A56" s="1">
        <f t="shared" si="6"/>
        <v>18</v>
      </c>
      <c r="B56" s="4"/>
      <c r="C56" s="4"/>
      <c r="D56" s="4">
        <v>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0.52780045321191194</v>
      </c>
      <c r="C2" s="32">
        <v>0.74516637022523757</v>
      </c>
      <c r="D2" s="32">
        <v>0.26453469147188119</v>
      </c>
      <c r="E2" s="32">
        <v>1</v>
      </c>
      <c r="F2" s="32">
        <v>0.14592730586705921</v>
      </c>
      <c r="G2" s="32">
        <v>0.41158511488712513</v>
      </c>
      <c r="H2" s="32">
        <v>0.16363621487616831</v>
      </c>
      <c r="I2" s="32">
        <v>1</v>
      </c>
      <c r="J2" s="32">
        <v>0.41839056414335402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0.52780045321191194</v>
      </c>
      <c r="C3" s="32">
        <v>0.74516637022523757</v>
      </c>
      <c r="D3" s="32">
        <v>0.26453469147188119</v>
      </c>
      <c r="E3" s="32">
        <v>1</v>
      </c>
      <c r="F3" s="32">
        <v>0.14592730586705921</v>
      </c>
      <c r="G3" s="32">
        <v>0.41158511488712513</v>
      </c>
      <c r="H3" s="32">
        <v>0.16363621487616831</v>
      </c>
      <c r="I3" s="32">
        <v>1</v>
      </c>
      <c r="J3" s="32">
        <v>0.41839056414335402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0.52780045321191194</v>
      </c>
      <c r="C4" s="32">
        <v>0.74516637022523757</v>
      </c>
      <c r="D4" s="32">
        <v>0.26453469147188119</v>
      </c>
      <c r="E4" s="32">
        <v>1</v>
      </c>
      <c r="F4" s="32">
        <v>0.14592730586705921</v>
      </c>
      <c r="G4" s="32">
        <v>0.41158511488712513</v>
      </c>
      <c r="H4" s="32">
        <v>0.16363621487616831</v>
      </c>
      <c r="I4" s="32">
        <v>1</v>
      </c>
      <c r="J4" s="32">
        <v>0.41839056414335402</v>
      </c>
      <c r="M4">
        <f t="shared" si="1"/>
        <v>3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</row>
    <row r="5" spans="1:27" x14ac:dyDescent="0.35">
      <c r="A5">
        <f t="shared" si="0"/>
        <v>4</v>
      </c>
      <c r="B5" s="32">
        <v>0.52780045321191194</v>
      </c>
      <c r="C5" s="32">
        <v>0.74516637022523757</v>
      </c>
      <c r="D5" s="32">
        <v>0.26453469147188119</v>
      </c>
      <c r="E5" s="32">
        <v>1</v>
      </c>
      <c r="F5" s="32">
        <v>0.14592730586705921</v>
      </c>
      <c r="G5" s="32">
        <v>0.41158511488712513</v>
      </c>
      <c r="H5" s="32">
        <v>0.16363621487616831</v>
      </c>
      <c r="I5" s="32">
        <v>1</v>
      </c>
      <c r="J5" s="32">
        <v>0.41839056414335402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0.52780045321191194</v>
      </c>
      <c r="C6" s="32">
        <v>0.74516637022523757</v>
      </c>
      <c r="D6" s="32">
        <v>0.26453469147188119</v>
      </c>
      <c r="E6" s="32">
        <v>1</v>
      </c>
      <c r="F6" s="32">
        <v>0.14592730586705921</v>
      </c>
      <c r="G6" s="32">
        <v>0.41158511488712513</v>
      </c>
      <c r="H6" s="32">
        <v>0.16363621487616831</v>
      </c>
      <c r="I6" s="32">
        <v>1</v>
      </c>
      <c r="J6" s="32">
        <v>0.41839056414335402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0.52780045321191194</v>
      </c>
      <c r="C7" s="32">
        <v>0.74516637022523757</v>
      </c>
      <c r="D7" s="32">
        <v>0.26453469147188119</v>
      </c>
      <c r="E7" s="32">
        <v>1</v>
      </c>
      <c r="F7" s="32">
        <v>0.14592730586705921</v>
      </c>
      <c r="G7" s="32">
        <v>0.41158511488712513</v>
      </c>
      <c r="H7" s="32">
        <v>0.16363621487616831</v>
      </c>
      <c r="I7" s="32">
        <v>1</v>
      </c>
      <c r="J7" s="32">
        <v>0.41839056414335402</v>
      </c>
      <c r="M7">
        <f t="shared" si="1"/>
        <v>6</v>
      </c>
      <c r="N7" s="17">
        <v>1</v>
      </c>
      <c r="O7" s="17">
        <v>1</v>
      </c>
      <c r="P7" s="17">
        <v>1</v>
      </c>
      <c r="Q7" s="17"/>
      <c r="R7" s="17">
        <v>1</v>
      </c>
      <c r="S7" s="17">
        <v>1</v>
      </c>
      <c r="T7" s="17">
        <v>1</v>
      </c>
      <c r="U7" s="17"/>
      <c r="V7" s="17">
        <v>0.5</v>
      </c>
    </row>
    <row r="8" spans="1:27" x14ac:dyDescent="0.35">
      <c r="A8">
        <f t="shared" si="0"/>
        <v>7</v>
      </c>
      <c r="B8" s="32">
        <v>0.52780045321191194</v>
      </c>
      <c r="C8" s="32">
        <v>0.74516637022523757</v>
      </c>
      <c r="D8" s="32">
        <v>0.26453469147188119</v>
      </c>
      <c r="E8" s="32">
        <v>1</v>
      </c>
      <c r="F8" s="32">
        <v>0.14592730586705921</v>
      </c>
      <c r="G8" s="32">
        <v>0.41158511488712513</v>
      </c>
      <c r="H8" s="32">
        <v>0.16363621487616831</v>
      </c>
      <c r="I8" s="32">
        <v>1</v>
      </c>
      <c r="J8" s="32">
        <v>0.41839056414335402</v>
      </c>
      <c r="M8">
        <f t="shared" si="1"/>
        <v>7</v>
      </c>
      <c r="N8" s="17">
        <v>1.0291860733786531</v>
      </c>
      <c r="O8" s="17">
        <v>1.114558472553699</v>
      </c>
      <c r="P8" s="17">
        <v>1.5</v>
      </c>
      <c r="Q8" s="17">
        <v>1</v>
      </c>
      <c r="R8" s="17">
        <v>1.1111111111111109</v>
      </c>
      <c r="S8" s="17">
        <v>1.2</v>
      </c>
      <c r="T8" s="17">
        <v>1.5</v>
      </c>
      <c r="U8" s="17">
        <v>1</v>
      </c>
      <c r="V8" s="17">
        <v>1.25</v>
      </c>
    </row>
    <row r="9" spans="1:27" x14ac:dyDescent="0.35">
      <c r="A9">
        <f t="shared" si="0"/>
        <v>8</v>
      </c>
      <c r="B9" s="32">
        <v>0.54320487596864098</v>
      </c>
      <c r="C9" s="32">
        <v>0.83053149139662508</v>
      </c>
      <c r="D9" s="32">
        <v>0.39680203720782181</v>
      </c>
      <c r="E9" s="32">
        <v>1</v>
      </c>
      <c r="F9" s="32">
        <v>0.16214145096339919</v>
      </c>
      <c r="G9" s="32">
        <v>0.49390213786455012</v>
      </c>
      <c r="H9" s="32">
        <v>0.2454543223142524</v>
      </c>
      <c r="I9" s="32">
        <v>1</v>
      </c>
      <c r="J9" s="32">
        <v>0.56815787296676745</v>
      </c>
      <c r="M9">
        <f t="shared" si="1"/>
        <v>8</v>
      </c>
      <c r="N9" s="17">
        <v>1.5289470476781419</v>
      </c>
      <c r="O9" s="17">
        <v>1</v>
      </c>
      <c r="P9" s="17">
        <v>1</v>
      </c>
      <c r="Q9" s="17">
        <v>1</v>
      </c>
      <c r="R9" s="17">
        <v>3.046118897604047</v>
      </c>
      <c r="S9" s="17">
        <v>1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0.83053149139662508</v>
      </c>
      <c r="C10" s="32">
        <v>0.83053149139662508</v>
      </c>
      <c r="D10" s="32">
        <v>0.39680203720782181</v>
      </c>
      <c r="E10" s="32">
        <v>1</v>
      </c>
      <c r="F10" s="32">
        <v>0.49390213786455012</v>
      </c>
      <c r="G10" s="32">
        <v>0.49390213786455012</v>
      </c>
      <c r="H10" s="32">
        <v>0.2454543223142524</v>
      </c>
      <c r="I10" s="32">
        <v>1</v>
      </c>
      <c r="J10" s="32">
        <v>0.56815787296676745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0.83053149139662508</v>
      </c>
      <c r="C11" s="32">
        <v>0.83053149139662508</v>
      </c>
      <c r="D11" s="32">
        <v>0.39680203720782181</v>
      </c>
      <c r="E11" s="32">
        <v>1</v>
      </c>
      <c r="F11" s="32">
        <v>0.49390213786455012</v>
      </c>
      <c r="G11" s="32">
        <v>0.49390213786455012</v>
      </c>
      <c r="H11" s="32">
        <v>0.2454543223142524</v>
      </c>
      <c r="I11" s="32">
        <v>1</v>
      </c>
      <c r="J11" s="32">
        <v>0.56815787296676745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0.83053149139662508</v>
      </c>
      <c r="C12" s="32">
        <v>0.83053149139662508</v>
      </c>
      <c r="D12" s="32">
        <v>0.39680203720782181</v>
      </c>
      <c r="E12" s="32">
        <v>1</v>
      </c>
      <c r="F12" s="32">
        <v>0.49390213786455012</v>
      </c>
      <c r="G12" s="32">
        <v>0.49390213786455012</v>
      </c>
      <c r="H12" s="32">
        <v>0.2454543223142524</v>
      </c>
      <c r="I12" s="32">
        <v>1</v>
      </c>
      <c r="J12" s="32">
        <v>0.56815787296676745</v>
      </c>
      <c r="M12">
        <f t="shared" si="1"/>
        <v>11</v>
      </c>
      <c r="N12" s="17">
        <v>1.204048263502201</v>
      </c>
      <c r="O12" s="17">
        <v>1.204048263502201</v>
      </c>
      <c r="P12" s="17">
        <v>2.520148351648352</v>
      </c>
      <c r="Q12" s="17">
        <v>1</v>
      </c>
      <c r="R12" s="17">
        <v>2.0246925925925932</v>
      </c>
      <c r="S12" s="17">
        <v>2.0246925925925932</v>
      </c>
      <c r="T12" s="17">
        <v>4.0740777777777781</v>
      </c>
      <c r="U12" s="17">
        <v>1</v>
      </c>
      <c r="V12" s="17">
        <v>1.760074175824176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11000.21583333333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44774</v>
      </c>
      <c r="B9" s="13">
        <v>5007.1100000000006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5007.1100000000006</v>
      </c>
      <c r="H9" s="14">
        <f t="shared" si="4"/>
        <v>0</v>
      </c>
      <c r="I9" s="13">
        <v>10691.37583333333</v>
      </c>
      <c r="J9" s="13">
        <f t="shared" si="5"/>
        <v>46.833167948216229</v>
      </c>
      <c r="K9" s="13">
        <f t="shared" si="6"/>
        <v>46.833167948216229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/>
      <c r="T9" s="17"/>
      <c r="U9" s="17"/>
      <c r="V9" s="17"/>
      <c r="W9" s="17">
        <v>233.31</v>
      </c>
      <c r="X9" s="17">
        <v>233.31</v>
      </c>
      <c r="Y9" s="17">
        <v>233.31</v>
      </c>
      <c r="Z9" s="17">
        <v>233.31</v>
      </c>
      <c r="AA9" s="17">
        <v>5007.1100000000006</v>
      </c>
      <c r="AB9" s="17">
        <v>5007.1100000000006</v>
      </c>
      <c r="AC9" s="17">
        <v>5007.1100000000006</v>
      </c>
      <c r="AD9" s="17">
        <v>5007.1100000000006</v>
      </c>
      <c r="AE9" s="17">
        <v>5007.1100000000006</v>
      </c>
      <c r="AF9" s="17">
        <v>5007.1100000000006</v>
      </c>
      <c r="AG9" s="17">
        <v>5007.1100000000006</v>
      </c>
      <c r="AH9" s="17">
        <v>5007.1100000000006</v>
      </c>
      <c r="AI9" s="17">
        <v>5007.1100000000006</v>
      </c>
      <c r="AJ9" s="17">
        <v>5007.1100000000006</v>
      </c>
      <c r="AK9" s="17">
        <v>5007.1100000000006</v>
      </c>
      <c r="AL9" s="17">
        <v>5007.1100000000006</v>
      </c>
      <c r="AM9" s="17">
        <v>5007.1100000000006</v>
      </c>
      <c r="AN9" s="17">
        <v>5007.1100000000006</v>
      </c>
      <c r="AO9" s="17">
        <v>5007.1100000000006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266.79000000000002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266.79000000000002</v>
      </c>
      <c r="H10" s="14">
        <f t="shared" si="4"/>
        <v>0</v>
      </c>
      <c r="I10" s="13">
        <v>10627.675833333329</v>
      </c>
      <c r="J10" s="13">
        <f t="shared" si="5"/>
        <v>2.5103324958710411</v>
      </c>
      <c r="K10" s="13">
        <f t="shared" si="6"/>
        <v>2.5103324958710411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/>
      <c r="T10" s="17"/>
      <c r="U10" s="17"/>
      <c r="V10" s="17"/>
      <c r="W10" s="17">
        <v>266.79000000000002</v>
      </c>
      <c r="X10" s="17">
        <v>266.79000000000002</v>
      </c>
      <c r="Y10" s="17">
        <v>266.79000000000002</v>
      </c>
      <c r="Z10" s="17">
        <v>266.79000000000002</v>
      </c>
      <c r="AA10" s="17">
        <v>266.79000000000002</v>
      </c>
      <c r="AB10" s="17">
        <v>266.79000000000002</v>
      </c>
      <c r="AC10" s="17">
        <v>266.79000000000002</v>
      </c>
      <c r="AD10" s="17">
        <v>266.79000000000002</v>
      </c>
      <c r="AE10" s="17">
        <v>266.79000000000002</v>
      </c>
      <c r="AF10" s="17">
        <v>266.79000000000002</v>
      </c>
      <c r="AG10" s="17">
        <v>266.79000000000002</v>
      </c>
      <c r="AH10" s="17">
        <v>266.79000000000002</v>
      </c>
      <c r="AI10" s="17">
        <v>266.79000000000002</v>
      </c>
      <c r="AJ10" s="17">
        <v>266.79000000000002</v>
      </c>
      <c r="AK10" s="17">
        <v>266.79000000000002</v>
      </c>
      <c r="AL10" s="17">
        <v>266.79000000000002</v>
      </c>
      <c r="AM10" s="17">
        <v>266.79000000000002</v>
      </c>
      <c r="AN10" s="17">
        <v>266.79000000000002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3000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3000</v>
      </c>
      <c r="H11" s="14">
        <f t="shared" si="4"/>
        <v>0</v>
      </c>
      <c r="I11" s="13">
        <v>10521.779166666671</v>
      </c>
      <c r="J11" s="13">
        <f t="shared" si="5"/>
        <v>28.512288202209138</v>
      </c>
      <c r="K11" s="13">
        <f t="shared" si="6"/>
        <v>28.512288202209135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/>
      <c r="T11" s="17"/>
      <c r="U11" s="17"/>
      <c r="V11" s="17"/>
      <c r="W11" s="17"/>
      <c r="X11" s="17"/>
      <c r="Y11" s="17">
        <v>3000</v>
      </c>
      <c r="Z11" s="17">
        <v>3000</v>
      </c>
      <c r="AA11" s="17">
        <v>3000</v>
      </c>
      <c r="AB11" s="17">
        <v>3000</v>
      </c>
      <c r="AC11" s="17">
        <v>3000</v>
      </c>
      <c r="AD11" s="17">
        <v>3000</v>
      </c>
      <c r="AE11" s="17">
        <v>3000</v>
      </c>
      <c r="AF11" s="17">
        <v>3000</v>
      </c>
      <c r="AG11" s="17">
        <v>3000</v>
      </c>
      <c r="AH11" s="17">
        <v>3000</v>
      </c>
      <c r="AI11" s="17">
        <v>3000</v>
      </c>
      <c r="AJ11" s="17">
        <v>3000</v>
      </c>
      <c r="AK11" s="17">
        <v>3000</v>
      </c>
      <c r="AL11" s="17">
        <v>3000</v>
      </c>
      <c r="AM11" s="17">
        <v>3000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2628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2628</v>
      </c>
      <c r="H12" s="14">
        <f t="shared" si="4"/>
        <v>0</v>
      </c>
      <c r="I12" s="13">
        <v>10405.272499999999</v>
      </c>
      <c r="J12" s="13">
        <f t="shared" si="5"/>
        <v>25.256426489551334</v>
      </c>
      <c r="K12" s="13">
        <f t="shared" si="6"/>
        <v>25.25642648955133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/>
      <c r="T12" s="17"/>
      <c r="U12" s="17"/>
      <c r="V12" s="17"/>
      <c r="W12" s="17"/>
      <c r="X12" s="17">
        <v>2628</v>
      </c>
      <c r="Y12" s="17">
        <v>2628</v>
      </c>
      <c r="Z12" s="17">
        <v>2628</v>
      </c>
      <c r="AA12" s="17">
        <v>2628</v>
      </c>
      <c r="AB12" s="17">
        <v>2628</v>
      </c>
      <c r="AC12" s="17">
        <v>2628</v>
      </c>
      <c r="AD12" s="17">
        <v>2628</v>
      </c>
      <c r="AE12" s="17">
        <v>2628</v>
      </c>
      <c r="AF12" s="17">
        <v>2628</v>
      </c>
      <c r="AG12" s="17">
        <v>2628</v>
      </c>
      <c r="AH12" s="17">
        <v>2628</v>
      </c>
      <c r="AI12" s="17">
        <v>2628</v>
      </c>
      <c r="AJ12" s="17">
        <v>2628</v>
      </c>
      <c r="AK12" s="17">
        <v>2628</v>
      </c>
      <c r="AL12" s="17">
        <v>2628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562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562</v>
      </c>
      <c r="H13" s="14">
        <f t="shared" si="4"/>
        <v>0</v>
      </c>
      <c r="I13" s="13">
        <v>10369.33083333333</v>
      </c>
      <c r="J13" s="13">
        <f t="shared" si="5"/>
        <v>5.419829003752012</v>
      </c>
      <c r="K13" s="13">
        <f t="shared" si="6"/>
        <v>5.419829003752012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/>
      <c r="T13" s="17"/>
      <c r="U13" s="17"/>
      <c r="V13" s="17"/>
      <c r="W13" s="17"/>
      <c r="X13" s="17"/>
      <c r="Y13" s="17"/>
      <c r="Z13" s="17">
        <v>562</v>
      </c>
      <c r="AA13" s="17">
        <v>562</v>
      </c>
      <c r="AB13" s="17">
        <v>562</v>
      </c>
      <c r="AC13" s="17">
        <v>562</v>
      </c>
      <c r="AD13" s="17">
        <v>562</v>
      </c>
      <c r="AE13" s="17">
        <v>562</v>
      </c>
      <c r="AF13" s="17">
        <v>562</v>
      </c>
      <c r="AG13" s="17">
        <v>562</v>
      </c>
      <c r="AH13" s="17">
        <v>562</v>
      </c>
      <c r="AI13" s="17">
        <v>562</v>
      </c>
      <c r="AJ13" s="17">
        <v>562</v>
      </c>
      <c r="AK13" s="17">
        <v>562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275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275</v>
      </c>
      <c r="H14" s="14">
        <f t="shared" si="4"/>
        <v>0</v>
      </c>
      <c r="I14" s="13">
        <v>10118.8475</v>
      </c>
      <c r="J14" s="13">
        <f t="shared" si="5"/>
        <v>2.7177008053535743</v>
      </c>
      <c r="K14" s="13">
        <f t="shared" si="6"/>
        <v>2.7177008053535743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/>
      <c r="T14" s="17"/>
      <c r="U14" s="17"/>
      <c r="V14" s="17"/>
      <c r="W14" s="17"/>
      <c r="X14" s="17">
        <v>275</v>
      </c>
      <c r="Y14" s="17">
        <v>275</v>
      </c>
      <c r="Z14" s="17">
        <v>275</v>
      </c>
      <c r="AA14" s="17">
        <v>275</v>
      </c>
      <c r="AB14" s="17">
        <v>275</v>
      </c>
      <c r="AC14" s="17">
        <v>275</v>
      </c>
      <c r="AD14" s="17">
        <v>275</v>
      </c>
      <c r="AE14" s="17">
        <v>275</v>
      </c>
      <c r="AF14" s="17">
        <v>275</v>
      </c>
      <c r="AG14" s="17">
        <v>275</v>
      </c>
      <c r="AH14" s="17">
        <v>275</v>
      </c>
      <c r="AI14" s="17">
        <v>275</v>
      </c>
      <c r="AJ14" s="17">
        <v>275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3066.67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3066.67</v>
      </c>
      <c r="H15" s="14">
        <f t="shared" si="4"/>
        <v>0</v>
      </c>
      <c r="I15" s="13">
        <v>10006.547500000001</v>
      </c>
      <c r="J15" s="13">
        <f t="shared" si="5"/>
        <v>30.646634116312342</v>
      </c>
      <c r="K15" s="13">
        <f t="shared" si="6"/>
        <v>30.646634116312342</v>
      </c>
      <c r="L15" s="13">
        <f t="shared" si="7"/>
        <v>0</v>
      </c>
      <c r="M15" s="13"/>
      <c r="N15" s="13"/>
      <c r="O15" s="13"/>
      <c r="P15" s="13"/>
      <c r="R15" s="16">
        <f t="shared" si="8"/>
        <v>44958</v>
      </c>
      <c r="S15" s="17"/>
      <c r="T15" s="17"/>
      <c r="U15" s="17">
        <v>300</v>
      </c>
      <c r="V15" s="17">
        <v>300</v>
      </c>
      <c r="W15" s="17">
        <v>300</v>
      </c>
      <c r="X15" s="17">
        <v>300</v>
      </c>
      <c r="Y15" s="17">
        <v>300</v>
      </c>
      <c r="Z15" s="17">
        <v>300</v>
      </c>
      <c r="AA15" s="17">
        <v>300</v>
      </c>
      <c r="AB15" s="17">
        <v>300</v>
      </c>
      <c r="AC15" s="17">
        <v>300</v>
      </c>
      <c r="AD15" s="17">
        <v>3066.67</v>
      </c>
      <c r="AE15" s="17">
        <v>3066.67</v>
      </c>
      <c r="AF15" s="17">
        <v>3066.67</v>
      </c>
      <c r="AG15" s="17">
        <v>3066.67</v>
      </c>
      <c r="AH15" s="17">
        <v>3066.67</v>
      </c>
      <c r="AI15" s="17">
        <v>3066.67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1040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1040</v>
      </c>
      <c r="H16" s="14">
        <f t="shared" si="4"/>
        <v>0</v>
      </c>
      <c r="I16" s="13">
        <v>9952.7241666666669</v>
      </c>
      <c r="J16" s="13">
        <f t="shared" si="5"/>
        <v>10.449400411227446</v>
      </c>
      <c r="K16" s="13">
        <f t="shared" si="6"/>
        <v>10.449400411227446</v>
      </c>
      <c r="L16" s="13">
        <f t="shared" si="7"/>
        <v>0</v>
      </c>
      <c r="M16" s="13"/>
      <c r="N16" s="13"/>
      <c r="O16" s="13"/>
      <c r="P16" s="13"/>
      <c r="R16" s="16">
        <f t="shared" si="8"/>
        <v>44986</v>
      </c>
      <c r="S16" s="17"/>
      <c r="T16" s="17"/>
      <c r="U16" s="17"/>
      <c r="V16" s="17">
        <v>1040</v>
      </c>
      <c r="W16" s="17">
        <v>1040</v>
      </c>
      <c r="X16" s="17">
        <v>1040</v>
      </c>
      <c r="Y16" s="17">
        <v>1040</v>
      </c>
      <c r="Z16" s="17">
        <v>1040</v>
      </c>
      <c r="AA16" s="17">
        <v>1040</v>
      </c>
      <c r="AB16" s="17">
        <v>1040</v>
      </c>
      <c r="AC16" s="17">
        <v>1040</v>
      </c>
      <c r="AD16" s="17">
        <v>1040</v>
      </c>
      <c r="AE16" s="17">
        <v>1040</v>
      </c>
      <c r="AF16" s="17">
        <v>1040</v>
      </c>
      <c r="AG16" s="17">
        <v>1040</v>
      </c>
      <c r="AH16" s="17">
        <v>1040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/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0</v>
      </c>
      <c r="H17" s="14">
        <f t="shared" si="4"/>
        <v>0</v>
      </c>
      <c r="I17" s="13">
        <v>9849.5041666666657</v>
      </c>
      <c r="J17" s="13">
        <f t="shared" si="5"/>
        <v>0</v>
      </c>
      <c r="K17" s="13">
        <f t="shared" si="6"/>
        <v>0</v>
      </c>
      <c r="L17" s="13">
        <f t="shared" si="7"/>
        <v>0</v>
      </c>
      <c r="M17" s="13"/>
      <c r="N17" s="13"/>
      <c r="O17" s="13"/>
      <c r="P17" s="13"/>
      <c r="R17" s="16">
        <f t="shared" si="8"/>
        <v>45017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/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0</v>
      </c>
      <c r="H18" s="14">
        <f t="shared" si="4"/>
        <v>0</v>
      </c>
      <c r="I18" s="13">
        <v>9879.3174999999992</v>
      </c>
      <c r="J18" s="13">
        <f t="shared" si="5"/>
        <v>0</v>
      </c>
      <c r="K18" s="13">
        <f t="shared" si="6"/>
        <v>0</v>
      </c>
      <c r="L18" s="13">
        <f t="shared" si="7"/>
        <v>0</v>
      </c>
      <c r="M18" s="13"/>
      <c r="N18" s="13"/>
      <c r="O18" s="13"/>
      <c r="P18" s="13"/>
      <c r="R18" s="16">
        <f t="shared" si="8"/>
        <v>45047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480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480</v>
      </c>
      <c r="H19" s="14">
        <f t="shared" si="4"/>
        <v>0</v>
      </c>
      <c r="I19" s="13">
        <v>9818.7875000000004</v>
      </c>
      <c r="J19" s="13">
        <f t="shared" si="5"/>
        <v>4.8885873128428532</v>
      </c>
      <c r="K19" s="13">
        <f t="shared" si="6"/>
        <v>4.8885873128428532</v>
      </c>
      <c r="L19" s="13">
        <f t="shared" si="7"/>
        <v>0</v>
      </c>
      <c r="M19" s="13">
        <f t="shared" ref="M19:M31" si="9">SUM(G8:G19)/SUM(I8:I19)*100</f>
        <v>13.246825230925213</v>
      </c>
      <c r="N19" s="18"/>
      <c r="O19" s="13"/>
      <c r="P19" s="13"/>
      <c r="R19" s="16">
        <f t="shared" si="8"/>
        <v>45078</v>
      </c>
      <c r="S19" s="17"/>
      <c r="T19" s="17">
        <v>240</v>
      </c>
      <c r="U19" s="17">
        <v>240</v>
      </c>
      <c r="V19" s="17">
        <v>240</v>
      </c>
      <c r="W19" s="17">
        <v>240</v>
      </c>
      <c r="X19" s="17">
        <v>240</v>
      </c>
      <c r="Y19" s="17">
        <v>240</v>
      </c>
      <c r="Z19" s="17">
        <v>480</v>
      </c>
      <c r="AA19" s="17">
        <v>480</v>
      </c>
      <c r="AB19" s="17">
        <v>480</v>
      </c>
      <c r="AC19" s="17">
        <v>480</v>
      </c>
      <c r="AD19" s="17">
        <v>480</v>
      </c>
      <c r="AE19" s="17">
        <v>480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9731.0108333333337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13.384667628561839</v>
      </c>
      <c r="N20" s="18" t="e">
        <f t="shared" ref="N20:N31" si="10">J20/J8</f>
        <v>#DIV/0!</v>
      </c>
      <c r="O20" s="18">
        <f t="shared" ref="O20:O31" si="11">I20/I8</f>
        <v>0.88461999116835544</v>
      </c>
      <c r="P20" s="13"/>
      <c r="R20" s="16">
        <f t="shared" si="8"/>
        <v>45108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/>
      <c r="C21" s="13">
        <f>++'Completion Factors'!J17</f>
        <v>0.56815787296676745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9583.9974999999995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9.3645631054104701</v>
      </c>
      <c r="N21" s="18">
        <f t="shared" si="10"/>
        <v>0</v>
      </c>
      <c r="O21" s="18">
        <f t="shared" si="11"/>
        <v>0.89642321525347834</v>
      </c>
      <c r="P21" s="13"/>
      <c r="R21" s="16">
        <f t="shared" si="8"/>
        <v>45139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240</v>
      </c>
      <c r="C22" s="13">
        <f>++'Completion Factors'!J16</f>
        <v>0.56815787296676745</v>
      </c>
      <c r="D22" s="13">
        <f t="shared" si="1"/>
        <v>182.41780219780219</v>
      </c>
      <c r="E22" s="13">
        <f t="shared" si="2"/>
        <v>182.41780219780219</v>
      </c>
      <c r="F22" s="13"/>
      <c r="G22" s="13">
        <f t="shared" si="3"/>
        <v>422.41780219780219</v>
      </c>
      <c r="H22" s="14">
        <f t="shared" si="4"/>
        <v>182.41780219780219</v>
      </c>
      <c r="I22" s="13">
        <v>9521.9908333333333</v>
      </c>
      <c r="J22" s="13">
        <f t="shared" si="5"/>
        <v>4.4362340774269331</v>
      </c>
      <c r="K22" s="13">
        <f t="shared" si="6"/>
        <v>2.5204813174135765</v>
      </c>
      <c r="L22" s="13">
        <f t="shared" si="7"/>
        <v>1.9157527600133566</v>
      </c>
      <c r="M22" s="13">
        <f t="shared" si="9"/>
        <v>9.5809728397261811</v>
      </c>
      <c r="N22" s="18">
        <f t="shared" si="10"/>
        <v>1.7671898382877915</v>
      </c>
      <c r="O22" s="18">
        <f t="shared" si="11"/>
        <v>0.89596173073589114</v>
      </c>
      <c r="P22" s="13"/>
      <c r="R22" s="16">
        <f t="shared" si="8"/>
        <v>45170</v>
      </c>
      <c r="S22" s="17"/>
      <c r="T22" s="17"/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240</v>
      </c>
      <c r="AA22" s="17">
        <v>240</v>
      </c>
      <c r="AB22" s="17">
        <v>240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/>
      <c r="C23" s="13">
        <f>++'Completion Factors'!J15</f>
        <v>0.56815787296676745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9486.600833333332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7.1376408136397798</v>
      </c>
      <c r="N23" s="18">
        <f t="shared" si="10"/>
        <v>0</v>
      </c>
      <c r="O23" s="18">
        <f t="shared" si="11"/>
        <v>0.90161565673105781</v>
      </c>
      <c r="P23" s="13"/>
      <c r="R23" s="16">
        <f t="shared" si="8"/>
        <v>45200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/>
      <c r="C24" s="13">
        <f>++'Completion Factors'!J14</f>
        <v>0.56815787296676745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9353.5275000000001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4.9681135090641098</v>
      </c>
      <c r="N24" s="18">
        <f t="shared" si="10"/>
        <v>0</v>
      </c>
      <c r="O24" s="18">
        <f t="shared" si="11"/>
        <v>0.89892191674941724</v>
      </c>
      <c r="P24" s="13"/>
      <c r="R24" s="16">
        <f t="shared" si="8"/>
        <v>45231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/>
      <c r="C25" s="13">
        <f>++'Completion Factors'!J13</f>
        <v>0.41839056414335402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0</v>
      </c>
      <c r="H25" s="14">
        <f t="shared" si="4"/>
        <v>0</v>
      </c>
      <c r="I25" s="13">
        <v>9322.3475000000017</v>
      </c>
      <c r="J25" s="13">
        <f t="shared" si="5"/>
        <v>0</v>
      </c>
      <c r="K25" s="13">
        <f t="shared" si="6"/>
        <v>0</v>
      </c>
      <c r="L25" s="13">
        <f t="shared" si="7"/>
        <v>0</v>
      </c>
      <c r="M25" s="13">
        <f t="shared" si="9"/>
        <v>4.5308283725731577</v>
      </c>
      <c r="N25" s="18">
        <f t="shared" si="10"/>
        <v>0</v>
      </c>
      <c r="O25" s="18">
        <f t="shared" si="11"/>
        <v>0.89903077159350653</v>
      </c>
      <c r="P25" s="13"/>
      <c r="R25" s="16">
        <f t="shared" si="8"/>
        <v>45261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2981</v>
      </c>
      <c r="C26" s="13">
        <f>++'Completion Factors'!J12</f>
        <v>0.41839056414335402</v>
      </c>
      <c r="D26" s="13">
        <f t="shared" si="1"/>
        <v>4143.9216771978008</v>
      </c>
      <c r="E26" s="13">
        <f t="shared" si="2"/>
        <v>4143.9216771978008</v>
      </c>
      <c r="F26" s="19">
        <v>0</v>
      </c>
      <c r="G26" s="13">
        <f t="shared" si="3"/>
        <v>7124.9216771978008</v>
      </c>
      <c r="H26" s="14">
        <f t="shared" si="4"/>
        <v>4143.9216771978008</v>
      </c>
      <c r="I26" s="13">
        <v>9289.9308333333338</v>
      </c>
      <c r="J26" s="13">
        <f t="shared" si="5"/>
        <v>76.695099296463738</v>
      </c>
      <c r="K26" s="13">
        <f t="shared" si="6"/>
        <v>32.088505861678016</v>
      </c>
      <c r="L26" s="13">
        <f t="shared" si="7"/>
        <v>44.606593434785722</v>
      </c>
      <c r="M26" s="13">
        <f t="shared" si="9"/>
        <v>10.478755259505677</v>
      </c>
      <c r="N26" s="18">
        <f t="shared" si="10"/>
        <v>28.220582319209957</v>
      </c>
      <c r="O26" s="18">
        <f t="shared" si="11"/>
        <v>0.9180819093610546</v>
      </c>
      <c r="P26" s="13"/>
      <c r="R26" s="16">
        <f t="shared" si="8"/>
        <v>45292</v>
      </c>
      <c r="S26" s="17"/>
      <c r="T26" s="17"/>
      <c r="U26" s="17">
        <v>2981</v>
      </c>
      <c r="V26" s="17">
        <v>2981</v>
      </c>
      <c r="W26" s="17">
        <v>2981</v>
      </c>
      <c r="X26" s="17">
        <v>2981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/>
      <c r="C27" s="13">
        <f>++'Completion Factors'!J11</f>
        <v>0.41839056414335402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9275.0475000000006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7.8802036157794744</v>
      </c>
      <c r="N27" s="18">
        <f t="shared" si="10"/>
        <v>0</v>
      </c>
      <c r="O27" s="18">
        <f t="shared" si="11"/>
        <v>0.92689786362379234</v>
      </c>
      <c r="P27" s="13"/>
      <c r="R27" s="16">
        <f t="shared" si="8"/>
        <v>45323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/>
      <c r="C28" s="13">
        <f>++'Completion Factors'!J10</f>
        <v>0.41839056414335402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9189.5575000000008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7.0229446261528095</v>
      </c>
      <c r="N28" s="18">
        <f t="shared" si="10"/>
        <v>0</v>
      </c>
      <c r="O28" s="18">
        <f t="shared" si="11"/>
        <v>0.92332082614902178</v>
      </c>
      <c r="P28" s="20"/>
      <c r="R28" s="16">
        <f t="shared" si="8"/>
        <v>45352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/>
      <c r="C29" s="13">
        <f>++'Completion Factors'!J9</f>
        <v>0.41839056414335402</v>
      </c>
      <c r="D29" s="13">
        <f t="shared" si="1"/>
        <v>0</v>
      </c>
      <c r="E29" s="13">
        <f t="shared" si="2"/>
        <v>0</v>
      </c>
      <c r="F29" s="13">
        <f>ROUND(+I29*J29/100,0)-D29-B29</f>
        <v>5030</v>
      </c>
      <c r="G29" s="13">
        <f t="shared" si="3"/>
        <v>5030</v>
      </c>
      <c r="H29" s="14">
        <f t="shared" si="4"/>
        <v>5030</v>
      </c>
      <c r="I29" s="13">
        <v>9146.1475000000009</v>
      </c>
      <c r="J29" s="19">
        <v>55</v>
      </c>
      <c r="K29" s="13">
        <f t="shared" si="6"/>
        <v>0</v>
      </c>
      <c r="L29" s="13">
        <f t="shared" si="7"/>
        <v>55</v>
      </c>
      <c r="M29" s="13">
        <f t="shared" si="9"/>
        <v>11.494312585643344</v>
      </c>
      <c r="N29" s="18" t="e">
        <f t="shared" si="10"/>
        <v>#DIV/0!</v>
      </c>
      <c r="O29" s="18">
        <f t="shared" si="11"/>
        <v>0.92858963712640374</v>
      </c>
      <c r="P29" s="13"/>
      <c r="R29" s="16">
        <f t="shared" si="8"/>
        <v>45383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/>
      <c r="C30" s="13">
        <f>++'Completion Factors'!J8</f>
        <v>0.41839056414335402</v>
      </c>
      <c r="D30" s="13">
        <f t="shared" si="1"/>
        <v>0</v>
      </c>
      <c r="E30" s="13">
        <f t="shared" si="2"/>
        <v>0</v>
      </c>
      <c r="F30" s="13">
        <f>ROUND(+I30*J30/100,0)-D30-B30</f>
        <v>4557</v>
      </c>
      <c r="G30" s="13">
        <f t="shared" si="3"/>
        <v>4557</v>
      </c>
      <c r="H30" s="14">
        <f t="shared" si="4"/>
        <v>4557</v>
      </c>
      <c r="I30" s="13">
        <v>9113.9908333333333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15.610990903686432</v>
      </c>
      <c r="N30" s="18" t="e">
        <f t="shared" si="10"/>
        <v>#DIV/0!</v>
      </c>
      <c r="O30" s="18">
        <f t="shared" si="11"/>
        <v>0.92253243539681096</v>
      </c>
      <c r="P30" s="13"/>
      <c r="R30" s="16">
        <f t="shared" si="8"/>
        <v>45413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/>
      <c r="C31" s="13">
        <f>+'Completion Factors'!J7</f>
        <v>0.41839056414335402</v>
      </c>
      <c r="D31" s="13">
        <f t="shared" si="1"/>
        <v>0</v>
      </c>
      <c r="E31" s="13">
        <f t="shared" si="2"/>
        <v>0</v>
      </c>
      <c r="F31" s="13">
        <f>ROUND(+I31*J31/100,0)-D31-B31</f>
        <v>4537</v>
      </c>
      <c r="G31" s="13">
        <f t="shared" si="3"/>
        <v>4537</v>
      </c>
      <c r="H31" s="14">
        <f t="shared" si="4"/>
        <v>4537</v>
      </c>
      <c r="I31" s="13">
        <v>9074.6774999999998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19.334076485466767</v>
      </c>
      <c r="N31" s="18">
        <f t="shared" si="10"/>
        <v>10.227903645833335</v>
      </c>
      <c r="O31" s="18">
        <f t="shared" si="11"/>
        <v>0.92421569363834377</v>
      </c>
      <c r="P31" s="13"/>
      <c r="R31" s="16">
        <f t="shared" si="8"/>
        <v>45444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18450.339479395603</v>
      </c>
      <c r="I33" s="13"/>
      <c r="J33" s="22">
        <f>SUM(G20:G31)/SUM(I20:I31)</f>
        <v>0.19334076485466767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19834.114940350271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