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609FDE23-678B-4212-8173-A4658F6E100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<sst xmlns="http://schemas.openxmlformats.org/spreadsheetml/2006/main" count="256" uniqueCount="70">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</sst>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4.7430598509103063E-2</c:v>
                </c:pt>
                <c:pt idx="1">
                  <c:v>0.41476182050286259</c:v>
                </c:pt>
                <c:pt idx="2">
                  <c:v>0.51624927896469242</c:v>
                </c:pt>
                <c:pt idx="3">
                  <c:v>0.72540196785949695</c:v>
                </c:pt>
                <c:pt idx="4">
                  <c:v>0.82991701143351071</c:v>
                </c:pt>
                <c:pt idx="5">
                  <c:v>0.86115801756956234</c:v>
                </c:pt>
                <c:pt idx="6">
                  <c:v>0.95848234339179128</c:v>
                </c:pt>
                <c:pt idx="7">
                  <c:v>0.99690512565748579</c:v>
                </c:pt>
                <c:pt idx="8">
                  <c:v>0.99842405777552301</c:v>
                </c:pt>
                <c:pt idx="9">
                  <c:v>0.99966259782448197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C-45F7-AA0B-E00EF94349F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6.9313388935983919E-2</c:v>
                </c:pt>
                <c:pt idx="1">
                  <c:v>0.40784810587158499</c:v>
                </c:pt>
                <c:pt idx="2">
                  <c:v>0.48223684457303678</c:v>
                </c:pt>
                <c:pt idx="3">
                  <c:v>0.61125317584651306</c:v>
                </c:pt>
                <c:pt idx="4">
                  <c:v>0.72355054447598233</c:v>
                </c:pt>
                <c:pt idx="5">
                  <c:v>0.79351324033791659</c:v>
                </c:pt>
                <c:pt idx="6">
                  <c:v>0.94543923403753094</c:v>
                </c:pt>
                <c:pt idx="7">
                  <c:v>0.99812866430947289</c:v>
                </c:pt>
                <c:pt idx="8">
                  <c:v>0.99924391323650441</c:v>
                </c:pt>
                <c:pt idx="9">
                  <c:v>0.99962654321618205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C-45F7-AA0B-E00EF94349F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6.5937067079926096E-2</c:v>
                </c:pt>
                <c:pt idx="1">
                  <c:v>0.23020285755244541</c:v>
                </c:pt>
                <c:pt idx="2">
                  <c:v>0.26951659211375623</c:v>
                </c:pt>
                <c:pt idx="3">
                  <c:v>0.2733379859507663</c:v>
                </c:pt>
                <c:pt idx="4">
                  <c:v>0.53443087103594455</c:v>
                </c:pt>
                <c:pt idx="5">
                  <c:v>0.75523672495697403</c:v>
                </c:pt>
                <c:pt idx="6">
                  <c:v>0.78146557109243397</c:v>
                </c:pt>
                <c:pt idx="7">
                  <c:v>0.99391320502271241</c:v>
                </c:pt>
                <c:pt idx="8">
                  <c:v>0.99768922979639818</c:v>
                </c:pt>
                <c:pt idx="9">
                  <c:v>0.99916956979051164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C-45F7-AA0B-E00EF94349F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0.20287915741950671</c:v>
                </c:pt>
                <c:pt idx="1">
                  <c:v>0.20287915741950671</c:v>
                </c:pt>
                <c:pt idx="2">
                  <c:v>0.20287915741950671</c:v>
                </c:pt>
                <c:pt idx="3">
                  <c:v>0.20287915741950671</c:v>
                </c:pt>
                <c:pt idx="4">
                  <c:v>0.7382778739833834</c:v>
                </c:pt>
                <c:pt idx="5">
                  <c:v>0.83213193034854771</c:v>
                </c:pt>
                <c:pt idx="6">
                  <c:v>0.98121615410901908</c:v>
                </c:pt>
                <c:pt idx="7">
                  <c:v>0.98121615410901908</c:v>
                </c:pt>
                <c:pt idx="8">
                  <c:v>0.98738094768269757</c:v>
                </c:pt>
                <c:pt idx="9">
                  <c:v>0.99348108277741054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C-45F7-AA0B-E00EF94349F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1.5667932657184379E-2</c:v>
                </c:pt>
                <c:pt idx="1">
                  <c:v>0.2434865880988058</c:v>
                </c:pt>
                <c:pt idx="2">
                  <c:v>0.33115677496884788</c:v>
                </c:pt>
                <c:pt idx="3">
                  <c:v>0.4287660437119547</c:v>
                </c:pt>
                <c:pt idx="4">
                  <c:v>0.74381136691368499</c:v>
                </c:pt>
                <c:pt idx="5">
                  <c:v>0.81753665009013199</c:v>
                </c:pt>
                <c:pt idx="6">
                  <c:v>0.89105697508897574</c:v>
                </c:pt>
                <c:pt idx="7">
                  <c:v>0.99154168719109737</c:v>
                </c:pt>
                <c:pt idx="8">
                  <c:v>0.99655696562025953</c:v>
                </c:pt>
                <c:pt idx="9">
                  <c:v>0.99825873584984737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C-45F7-AA0B-E00EF94349F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2.8089402386538068E-2</c:v>
                </c:pt>
                <c:pt idx="1">
                  <c:v>0.1890415447400772</c:v>
                </c:pt>
                <c:pt idx="2">
                  <c:v>0.27433535320108399</c:v>
                </c:pt>
                <c:pt idx="3">
                  <c:v>0.29996744469749931</c:v>
                </c:pt>
                <c:pt idx="4">
                  <c:v>0.65152120878865394</c:v>
                </c:pt>
                <c:pt idx="5">
                  <c:v>0.75376914503194237</c:v>
                </c:pt>
                <c:pt idx="6">
                  <c:v>0.85482809598955634</c:v>
                </c:pt>
                <c:pt idx="7">
                  <c:v>0.9913935904812291</c:v>
                </c:pt>
                <c:pt idx="8">
                  <c:v>0.9971537846716948</c:v>
                </c:pt>
                <c:pt idx="9">
                  <c:v>0.99796911454282866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0C-45F7-AA0B-E00EF94349F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2.7328237628752129E-2</c:v>
                </c:pt>
                <c:pt idx="1">
                  <c:v>9.7133321833959493E-2</c:v>
                </c:pt>
                <c:pt idx="2">
                  <c:v>0.16048255797902641</c:v>
                </c:pt>
                <c:pt idx="3">
                  <c:v>0.1623740777140745</c:v>
                </c:pt>
                <c:pt idx="4">
                  <c:v>0.53211903476041666</c:v>
                </c:pt>
                <c:pt idx="5">
                  <c:v>0.69175792479401688</c:v>
                </c:pt>
                <c:pt idx="6">
                  <c:v>0.75526666052635261</c:v>
                </c:pt>
                <c:pt idx="7">
                  <c:v>0.98362064796269644</c:v>
                </c:pt>
                <c:pt idx="8">
                  <c:v>0.99432043503296053</c:v>
                </c:pt>
                <c:pt idx="9">
                  <c:v>0.99594646135833453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C-45F7-AA0B-E00EF94349F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0.1399712203696335</c:v>
                </c:pt>
                <c:pt idx="1">
                  <c:v>0.1399712203696335</c:v>
                </c:pt>
                <c:pt idx="2">
                  <c:v>0.1399712203696335</c:v>
                </c:pt>
                <c:pt idx="3">
                  <c:v>0.1399712203696335</c:v>
                </c:pt>
                <c:pt idx="4">
                  <c:v>0.77673674233987944</c:v>
                </c:pt>
                <c:pt idx="5">
                  <c:v>0.81857299128026584</c:v>
                </c:pt>
                <c:pt idx="6">
                  <c:v>0.96887567352658999</c:v>
                </c:pt>
                <c:pt idx="7">
                  <c:v>0.96887567352658999</c:v>
                </c:pt>
                <c:pt idx="8">
                  <c:v>0.98869200823844317</c:v>
                </c:pt>
                <c:pt idx="9">
                  <c:v>0.99192565239668551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0C-45F7-AA0B-E00EF94349F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6.9313388935983919E-2</c:v>
                </c:pt>
                <c:pt idx="1">
                  <c:v>0.40784810587158499</c:v>
                </c:pt>
                <c:pt idx="2">
                  <c:v>0.48223684457303678</c:v>
                </c:pt>
                <c:pt idx="3">
                  <c:v>0.61125317584651306</c:v>
                </c:pt>
                <c:pt idx="4">
                  <c:v>0.72355054447598233</c:v>
                </c:pt>
                <c:pt idx="5">
                  <c:v>0.79351324033791659</c:v>
                </c:pt>
                <c:pt idx="6">
                  <c:v>0.94543923403753094</c:v>
                </c:pt>
                <c:pt idx="7">
                  <c:v>0.99812866430947289</c:v>
                </c:pt>
                <c:pt idx="8">
                  <c:v>0.99924391323650441</c:v>
                </c:pt>
                <c:pt idx="9">
                  <c:v>0.99962654321618205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0C-45F7-AA0B-E00EF943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8.7446044018031941</c:v>
                </c:pt>
                <c:pt idx="1">
                  <c:v>1.244688525908159</c:v>
                </c:pt>
                <c:pt idx="2">
                  <c:v>1.4051389462746531</c:v>
                </c:pt>
                <c:pt idx="3">
                  <c:v>1.1440787979696481</c:v>
                </c:pt>
                <c:pt idx="4">
                  <c:v>1.037643530263453</c:v>
                </c:pt>
                <c:pt idx="5">
                  <c:v>1.1130156415391761</c:v>
                </c:pt>
                <c:pt idx="6">
                  <c:v>1.0400871049222751</c:v>
                </c:pt>
                <c:pt idx="7">
                  <c:v>1.001523647615951</c:v>
                </c:pt>
                <c:pt idx="8">
                  <c:v>1.001240494997405</c:v>
                </c:pt>
                <c:pt idx="9">
                  <c:v>1.000337516054169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A-406D-8E3C-9511ADF9C3E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5.8841172265904227</c:v>
                </c:pt>
                <c:pt idx="1">
                  <c:v>1.1823932430493469</c:v>
                </c:pt>
                <c:pt idx="2">
                  <c:v>1.2675372749415379</c:v>
                </c:pt>
                <c:pt idx="3">
                  <c:v>1.183716621961024</c:v>
                </c:pt>
                <c:pt idx="4">
                  <c:v>1.0966935847067929</c:v>
                </c:pt>
                <c:pt idx="5">
                  <c:v>1.191459935356487</c:v>
                </c:pt>
                <c:pt idx="6">
                  <c:v>1.0557301076314869</c:v>
                </c:pt>
                <c:pt idx="7">
                  <c:v>1.001117339844962</c:v>
                </c:pt>
                <c:pt idx="8">
                  <c:v>1.0003829195000431</c:v>
                </c:pt>
                <c:pt idx="9">
                  <c:v>1.0003735963058931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A-406D-8E3C-9511ADF9C3E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3.491251093613299</c:v>
                </c:pt>
                <c:pt idx="1">
                  <c:v>1.1707786557443329</c:v>
                </c:pt>
                <c:pt idx="2">
                  <c:v>1.014178696038859</c:v>
                </c:pt>
                <c:pt idx="3">
                  <c:v>1.955201613039639</c:v>
                </c:pt>
                <c:pt idx="4">
                  <c:v>1.413160739560231</c:v>
                </c:pt>
                <c:pt idx="5">
                  <c:v>1.0347293044269721</c:v>
                </c:pt>
                <c:pt idx="6">
                  <c:v>1.271857957393173</c:v>
                </c:pt>
                <c:pt idx="7">
                  <c:v>1.0037991494172771</c:v>
                </c:pt>
                <c:pt idx="8">
                  <c:v>1.001483768642482</c:v>
                </c:pt>
                <c:pt idx="9">
                  <c:v>1.000831120396974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A-406D-8E3C-9511ADF9C3E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3.639003056665882</c:v>
                </c:pt>
                <c:pt idx="4">
                  <c:v>1.1271256523763531</c:v>
                </c:pt>
                <c:pt idx="5">
                  <c:v>1.1791593596198451</c:v>
                </c:pt>
                <c:pt idx="6">
                  <c:v>1</c:v>
                </c:pt>
                <c:pt idx="7">
                  <c:v>1.006282808887585</c:v>
                </c:pt>
                <c:pt idx="8">
                  <c:v>1.006178096821728</c:v>
                </c:pt>
                <c:pt idx="9">
                  <c:v>1.006561692351871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A-406D-8E3C-9511ADF9C3E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15.54044132217772</c:v>
                </c:pt>
                <c:pt idx="1">
                  <c:v>1.3600616672753481</c:v>
                </c:pt>
                <c:pt idx="2">
                  <c:v>1.294752443921128</c:v>
                </c:pt>
                <c:pt idx="3">
                  <c:v>1.734772092664544</c:v>
                </c:pt>
                <c:pt idx="4">
                  <c:v>1.0991182529010779</c:v>
                </c:pt>
                <c:pt idx="5">
                  <c:v>1.089929087571472</c:v>
                </c:pt>
                <c:pt idx="6">
                  <c:v>1.1127702435549509</c:v>
                </c:pt>
                <c:pt idx="7">
                  <c:v>1.0050580610920861</c:v>
                </c:pt>
                <c:pt idx="8">
                  <c:v>1.001707649726304</c:v>
                </c:pt>
                <c:pt idx="9">
                  <c:v>1.0017443014397169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A-406D-8E3C-9511ADF9C3E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6.7299952536788714</c:v>
                </c:pt>
                <c:pt idx="1">
                  <c:v>1.4511908140524441</c:v>
                </c:pt>
                <c:pt idx="2">
                  <c:v>1.0934334244468571</c:v>
                </c:pt>
                <c:pt idx="3">
                  <c:v>2.1719730600954961</c:v>
                </c:pt>
                <c:pt idx="4">
                  <c:v>1.156937233760039</c:v>
                </c:pt>
                <c:pt idx="5">
                  <c:v>1.134071488099093</c:v>
                </c:pt>
                <c:pt idx="6">
                  <c:v>1.159757845036181</c:v>
                </c:pt>
                <c:pt idx="7">
                  <c:v>1.0058101991436821</c:v>
                </c:pt>
                <c:pt idx="8">
                  <c:v>1.000817657099303</c:v>
                </c:pt>
                <c:pt idx="9">
                  <c:v>1.002035018346336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4A-406D-8E3C-9511ADF9C3E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1.6521885069817399</c:v>
                </c:pt>
                <c:pt idx="2">
                  <c:v>1.0117864505580441</c:v>
                </c:pt>
                <c:pt idx="3">
                  <c:v>3.2771181351830569</c:v>
                </c:pt>
                <c:pt idx="4">
                  <c:v>1.3000059753650359</c:v>
                </c:pt>
                <c:pt idx="5">
                  <c:v>1.091807745825603</c:v>
                </c:pt>
                <c:pt idx="6">
                  <c:v>1.302348825085436</c:v>
                </c:pt>
                <c:pt idx="7">
                  <c:v>1.010877961023313</c:v>
                </c:pt>
                <c:pt idx="8">
                  <c:v>1.001635314198607</c:v>
                </c:pt>
                <c:pt idx="9">
                  <c:v>1.004070036692672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4A-406D-8E3C-9511ADF9C3E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5.5492603428668206</c:v>
                </c:pt>
                <c:pt idx="4">
                  <c:v>1.0538615552218591</c:v>
                </c:pt>
                <c:pt idx="5">
                  <c:v>1.1836154916512061</c:v>
                </c:pt>
                <c:pt idx="6">
                  <c:v>1</c:v>
                </c:pt>
                <c:pt idx="7">
                  <c:v>1.0204529180093089</c:v>
                </c:pt>
                <c:pt idx="8">
                  <c:v>1.003270628397213</c:v>
                </c:pt>
                <c:pt idx="9">
                  <c:v>1.0081400733853441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4A-406D-8E3C-9511ADF9C3E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5.8841172265904227</c:v>
                </c:pt>
                <c:pt idx="1">
                  <c:v>1.1823932430493469</c:v>
                </c:pt>
                <c:pt idx="2">
                  <c:v>1.2675372749415379</c:v>
                </c:pt>
                <c:pt idx="3">
                  <c:v>1.183716621961024</c:v>
                </c:pt>
                <c:pt idx="4">
                  <c:v>1.0966935847067929</c:v>
                </c:pt>
                <c:pt idx="5">
                  <c:v>1.191459935356487</c:v>
                </c:pt>
                <c:pt idx="6">
                  <c:v>1.0557301076314869</c:v>
                </c:pt>
                <c:pt idx="7">
                  <c:v>1.001117339844962</c:v>
                </c:pt>
                <c:pt idx="8">
                  <c:v>1.0003829195000431</c:v>
                </c:pt>
                <c:pt idx="9">
                  <c:v>1.0003735963058931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4A-406D-8E3C-9511ADF9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9.9356345564123854E-4</c:v>
                </c:pt>
                <c:pt idx="1">
                  <c:v>9.9356345564123854E-4</c:v>
                </c:pt>
                <c:pt idx="2">
                  <c:v>2.0764710414021659E-2</c:v>
                </c:pt>
                <c:pt idx="3">
                  <c:v>2.3713165941977851E-2</c:v>
                </c:pt>
                <c:pt idx="4">
                  <c:v>2.9057737077247441E-2</c:v>
                </c:pt>
                <c:pt idx="5">
                  <c:v>4.2380912960022783E-2</c:v>
                </c:pt>
                <c:pt idx="6">
                  <c:v>0.21610067626677759</c:v>
                </c:pt>
                <c:pt idx="7">
                  <c:v>0.21714529069636859</c:v>
                </c:pt>
                <c:pt idx="8">
                  <c:v>0.21782007605011899</c:v>
                </c:pt>
                <c:pt idx="9">
                  <c:v>0.21783777630870829</c:v>
                </c:pt>
                <c:pt idx="10">
                  <c:v>0.21793994143021339</c:v>
                </c:pt>
                <c:pt idx="11">
                  <c:v>0.21832637225668949</c:v>
                </c:pt>
                <c:pt idx="12">
                  <c:v>0.33918627492638809</c:v>
                </c:pt>
                <c:pt idx="13">
                  <c:v>0.3339795153538338</c:v>
                </c:pt>
                <c:pt idx="14">
                  <c:v>0.33469553639651412</c:v>
                </c:pt>
                <c:pt idx="15">
                  <c:v>0.33932473861885248</c:v>
                </c:pt>
                <c:pt idx="16">
                  <c:v>0.3393413962155038</c:v>
                </c:pt>
                <c:pt idx="17">
                  <c:v>0.33946322522731848</c:v>
                </c:pt>
                <c:pt idx="18">
                  <c:v>0.99469068424259111</c:v>
                </c:pt>
                <c:pt idx="19">
                  <c:v>0.99735694469544256</c:v>
                </c:pt>
                <c:pt idx="20">
                  <c:v>0.99746735259200636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9-44A4-88A6-EE00BCA75C95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6.1919465306300807E-4</c:v>
                </c:pt>
                <c:pt idx="1">
                  <c:v>6.1919465306300807E-4</c:v>
                </c:pt>
                <c:pt idx="2">
                  <c:v>3.0474349800333402E-2</c:v>
                </c:pt>
                <c:pt idx="3">
                  <c:v>3.0593954814748709E-2</c:v>
                </c:pt>
                <c:pt idx="4">
                  <c:v>3.6667829302916698E-2</c:v>
                </c:pt>
                <c:pt idx="5">
                  <c:v>3.9879082443885369E-2</c:v>
                </c:pt>
                <c:pt idx="6">
                  <c:v>0.21672057799825739</c:v>
                </c:pt>
                <c:pt idx="7">
                  <c:v>0.2171203742748905</c:v>
                </c:pt>
                <c:pt idx="8">
                  <c:v>0.21784421777753499</c:v>
                </c:pt>
                <c:pt idx="9">
                  <c:v>0.2178477941357331</c:v>
                </c:pt>
                <c:pt idx="10">
                  <c:v>0.21793347029021159</c:v>
                </c:pt>
                <c:pt idx="11">
                  <c:v>0.21832637225668949</c:v>
                </c:pt>
                <c:pt idx="12">
                  <c:v>0.33918627492638809</c:v>
                </c:pt>
                <c:pt idx="13">
                  <c:v>0.3339795153538338</c:v>
                </c:pt>
                <c:pt idx="14">
                  <c:v>0.33469553639651412</c:v>
                </c:pt>
                <c:pt idx="15">
                  <c:v>0.33932473861885248</c:v>
                </c:pt>
                <c:pt idx="16">
                  <c:v>0.3393413962155038</c:v>
                </c:pt>
                <c:pt idx="17">
                  <c:v>0.33946322522731848</c:v>
                </c:pt>
                <c:pt idx="18">
                  <c:v>0.99469068424259111</c:v>
                </c:pt>
                <c:pt idx="19">
                  <c:v>0.99735694469544256</c:v>
                </c:pt>
                <c:pt idx="20">
                  <c:v>0.99746735259200636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9-44A4-88A6-EE00BCA75C95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5.3882378307385903E-5</c:v>
                </c:pt>
                <c:pt idx="1">
                  <c:v>5.3882378307385903E-5</c:v>
                </c:pt>
                <c:pt idx="2">
                  <c:v>2.261658947074216E-2</c:v>
                </c:pt>
                <c:pt idx="3">
                  <c:v>2.2621324683958E-2</c:v>
                </c:pt>
                <c:pt idx="4">
                  <c:v>2.4979983126426009E-2</c:v>
                </c:pt>
                <c:pt idx="5">
                  <c:v>2.5499891024939211E-2</c:v>
                </c:pt>
                <c:pt idx="6">
                  <c:v>0.17678961834034451</c:v>
                </c:pt>
                <c:pt idx="7">
                  <c:v>0.1767945866324146</c:v>
                </c:pt>
                <c:pt idx="8">
                  <c:v>0.17696396489238811</c:v>
                </c:pt>
                <c:pt idx="9">
                  <c:v>0.17696396489238811</c:v>
                </c:pt>
                <c:pt idx="10">
                  <c:v>0.17696396489238811</c:v>
                </c:pt>
                <c:pt idx="11">
                  <c:v>0.17696396489238811</c:v>
                </c:pt>
                <c:pt idx="12">
                  <c:v>0.34531997407168491</c:v>
                </c:pt>
                <c:pt idx="13">
                  <c:v>0.33374402273988318</c:v>
                </c:pt>
                <c:pt idx="14">
                  <c:v>0.3345623097033924</c:v>
                </c:pt>
                <c:pt idx="15">
                  <c:v>0.33932048507717483</c:v>
                </c:pt>
                <c:pt idx="16">
                  <c:v>0.33933787183488512</c:v>
                </c:pt>
                <c:pt idx="17">
                  <c:v>0.33946322522731848</c:v>
                </c:pt>
                <c:pt idx="18">
                  <c:v>0.99469068424259111</c:v>
                </c:pt>
                <c:pt idx="19">
                  <c:v>0.99735694469544256</c:v>
                </c:pt>
                <c:pt idx="20">
                  <c:v>0.99746735259200636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9-44A4-88A6-EE00BCA75C95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0.32574128489765458</c:v>
                </c:pt>
                <c:pt idx="1">
                  <c:v>0.32574128489765458</c:v>
                </c:pt>
                <c:pt idx="2">
                  <c:v>0.32574128489765458</c:v>
                </c:pt>
                <c:pt idx="3">
                  <c:v>0.33487971453739251</c:v>
                </c:pt>
                <c:pt idx="4">
                  <c:v>0.33519171080415627</c:v>
                </c:pt>
                <c:pt idx="5">
                  <c:v>0.33522642220781829</c:v>
                </c:pt>
                <c:pt idx="6">
                  <c:v>0.33522642220781829</c:v>
                </c:pt>
                <c:pt idx="7">
                  <c:v>0.33565246722651082</c:v>
                </c:pt>
                <c:pt idx="8">
                  <c:v>0.33597859794805779</c:v>
                </c:pt>
                <c:pt idx="9">
                  <c:v>0.33597859794805779</c:v>
                </c:pt>
                <c:pt idx="10">
                  <c:v>0.33597859794805779</c:v>
                </c:pt>
                <c:pt idx="11">
                  <c:v>0.33597859794805779</c:v>
                </c:pt>
                <c:pt idx="12">
                  <c:v>0.33611517530788099</c:v>
                </c:pt>
                <c:pt idx="13">
                  <c:v>0.32208892982332138</c:v>
                </c:pt>
                <c:pt idx="14">
                  <c:v>0.32319180972816719</c:v>
                </c:pt>
                <c:pt idx="15">
                  <c:v>0.32325579590642062</c:v>
                </c:pt>
                <c:pt idx="16">
                  <c:v>0.32330235192183088</c:v>
                </c:pt>
                <c:pt idx="17">
                  <c:v>0.32348175966638892</c:v>
                </c:pt>
                <c:pt idx="18">
                  <c:v>0.9946342612306126</c:v>
                </c:pt>
                <c:pt idx="19">
                  <c:v>0.99735520229565466</c:v>
                </c:pt>
                <c:pt idx="20">
                  <c:v>0.99746735259200636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9-44A4-88A6-EE00BCA75C95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1.1332592363931329E-6</c:v>
                </c:pt>
                <c:pt idx="1">
                  <c:v>1.1332592363931329E-6</c:v>
                </c:pt>
                <c:pt idx="2">
                  <c:v>8.7058875569824846E-5</c:v>
                </c:pt>
                <c:pt idx="3">
                  <c:v>3.685717075005474E-4</c:v>
                </c:pt>
                <c:pt idx="4">
                  <c:v>2.783536192909089E-3</c:v>
                </c:pt>
                <c:pt idx="5">
                  <c:v>1.187717780239873E-2</c:v>
                </c:pt>
                <c:pt idx="6">
                  <c:v>0.18953354084561491</c:v>
                </c:pt>
                <c:pt idx="7">
                  <c:v>0.20517569764499741</c:v>
                </c:pt>
                <c:pt idx="8">
                  <c:v>0.20869815911474529</c:v>
                </c:pt>
                <c:pt idx="9">
                  <c:v>0.20921412296349179</c:v>
                </c:pt>
                <c:pt idx="10">
                  <c:v>0.2097524378314056</c:v>
                </c:pt>
                <c:pt idx="11">
                  <c:v>0.20992957484513519</c:v>
                </c:pt>
                <c:pt idx="12">
                  <c:v>0.54051275299759838</c:v>
                </c:pt>
                <c:pt idx="13">
                  <c:v>0.54226231619167442</c:v>
                </c:pt>
                <c:pt idx="14">
                  <c:v>0.5427442591335111</c:v>
                </c:pt>
                <c:pt idx="15">
                  <c:v>0.54880940614372642</c:v>
                </c:pt>
                <c:pt idx="16">
                  <c:v>0.54882325069370919</c:v>
                </c:pt>
                <c:pt idx="17">
                  <c:v>0.54917917793459692</c:v>
                </c:pt>
                <c:pt idx="18">
                  <c:v>0.99115869857114025</c:v>
                </c:pt>
                <c:pt idx="19">
                  <c:v>0.99180296533794476</c:v>
                </c:pt>
                <c:pt idx="20">
                  <c:v>0.99697641985433905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9-44A4-88A6-EE00BCA75C95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1.815374159603156E-6</c:v>
                </c:pt>
                <c:pt idx="1">
                  <c:v>1.815374159603156E-6</c:v>
                </c:pt>
                <c:pt idx="2">
                  <c:v>2.3386864102828891E-4</c:v>
                </c:pt>
                <c:pt idx="3">
                  <c:v>3.8941539786784598E-4</c:v>
                </c:pt>
                <c:pt idx="4">
                  <c:v>3.879757530769511E-3</c:v>
                </c:pt>
                <c:pt idx="5">
                  <c:v>8.9757789084667049E-3</c:v>
                </c:pt>
                <c:pt idx="6">
                  <c:v>0.2041052158848766</c:v>
                </c:pt>
                <c:pt idx="7">
                  <c:v>0.20479188166624721</c:v>
                </c:pt>
                <c:pt idx="8">
                  <c:v>0.2095862527219266</c:v>
                </c:pt>
                <c:pt idx="9">
                  <c:v>0.20960471131531089</c:v>
                </c:pt>
                <c:pt idx="10">
                  <c:v>0.20973768990618519</c:v>
                </c:pt>
                <c:pt idx="11">
                  <c:v>0.20992957484513519</c:v>
                </c:pt>
                <c:pt idx="12">
                  <c:v>0.54051275299759838</c:v>
                </c:pt>
                <c:pt idx="13">
                  <c:v>0.54226231619167442</c:v>
                </c:pt>
                <c:pt idx="14">
                  <c:v>0.5427442591335111</c:v>
                </c:pt>
                <c:pt idx="15">
                  <c:v>0.54880940614372642</c:v>
                </c:pt>
                <c:pt idx="16">
                  <c:v>0.54882325069370919</c:v>
                </c:pt>
                <c:pt idx="17">
                  <c:v>0.54917917793459692</c:v>
                </c:pt>
                <c:pt idx="18">
                  <c:v>0.99115869857114025</c:v>
                </c:pt>
                <c:pt idx="19">
                  <c:v>0.99180296533794476</c:v>
                </c:pt>
                <c:pt idx="20">
                  <c:v>0.99697641985433905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9-44A4-88A6-EE00BCA75C95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7.9136937458547609E-7</c:v>
                </c:pt>
                <c:pt idx="1">
                  <c:v>7.9136937458547609E-7</c:v>
                </c:pt>
                <c:pt idx="2">
                  <c:v>2.0308048947942069E-4</c:v>
                </c:pt>
                <c:pt idx="3">
                  <c:v>2.045455701535222E-4</c:v>
                </c:pt>
                <c:pt idx="4">
                  <c:v>2.068865706481314E-3</c:v>
                </c:pt>
                <c:pt idx="5">
                  <c:v>2.9930049060333708E-3</c:v>
                </c:pt>
                <c:pt idx="6">
                  <c:v>0.12953199451832029</c:v>
                </c:pt>
                <c:pt idx="7">
                  <c:v>0.1295826919721435</c:v>
                </c:pt>
                <c:pt idx="8">
                  <c:v>0.13129662554643129</c:v>
                </c:pt>
                <c:pt idx="9">
                  <c:v>0.13129662554643129</c:v>
                </c:pt>
                <c:pt idx="10">
                  <c:v>0.13129662554643129</c:v>
                </c:pt>
                <c:pt idx="11">
                  <c:v>0.13129662554643129</c:v>
                </c:pt>
                <c:pt idx="12">
                  <c:v>0.54481106995811135</c:v>
                </c:pt>
                <c:pt idx="13">
                  <c:v>0.53916774184241989</c:v>
                </c:pt>
                <c:pt idx="14">
                  <c:v>0.53969884515276345</c:v>
                </c:pt>
                <c:pt idx="15">
                  <c:v>0.54874551708528863</c:v>
                </c:pt>
                <c:pt idx="16">
                  <c:v>0.54876397433633439</c:v>
                </c:pt>
                <c:pt idx="17">
                  <c:v>0.54917917793459692</c:v>
                </c:pt>
                <c:pt idx="18">
                  <c:v>0.99115869857114025</c:v>
                </c:pt>
                <c:pt idx="19">
                  <c:v>0.99180296533794476</c:v>
                </c:pt>
                <c:pt idx="20">
                  <c:v>0.99697641985433905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19-44A4-88A6-EE00BCA75C95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0.34415385453004171</c:v>
                </c:pt>
                <c:pt idx="1">
                  <c:v>0.34415385453004171</c:v>
                </c:pt>
                <c:pt idx="2">
                  <c:v>0.34415385453004171</c:v>
                </c:pt>
                <c:pt idx="3">
                  <c:v>0.34911950300254652</c:v>
                </c:pt>
                <c:pt idx="4">
                  <c:v>0.36281648371986991</c:v>
                </c:pt>
                <c:pt idx="5">
                  <c:v>0.36282988508446129</c:v>
                </c:pt>
                <c:pt idx="6">
                  <c:v>0.36282988508446129</c:v>
                </c:pt>
                <c:pt idx="7">
                  <c:v>0.3631849045414911</c:v>
                </c:pt>
                <c:pt idx="8">
                  <c:v>0.3751941241389275</c:v>
                </c:pt>
                <c:pt idx="9">
                  <c:v>0.3751941241389275</c:v>
                </c:pt>
                <c:pt idx="10">
                  <c:v>0.3751941241389275</c:v>
                </c:pt>
                <c:pt idx="11">
                  <c:v>0.3751941241389275</c:v>
                </c:pt>
                <c:pt idx="12">
                  <c:v>0.38505144102927691</c:v>
                </c:pt>
                <c:pt idx="13">
                  <c:v>0.37620519746060849</c:v>
                </c:pt>
                <c:pt idx="14">
                  <c:v>0.37694635391428288</c:v>
                </c:pt>
                <c:pt idx="15">
                  <c:v>0.378394385281273</c:v>
                </c:pt>
                <c:pt idx="16">
                  <c:v>0.37841984014129831</c:v>
                </c:pt>
                <c:pt idx="17">
                  <c:v>0.37899247714601653</c:v>
                </c:pt>
                <c:pt idx="18">
                  <c:v>0.98901893154957832</c:v>
                </c:pt>
                <c:pt idx="19">
                  <c:v>0.99009039136433252</c:v>
                </c:pt>
                <c:pt idx="20">
                  <c:v>0.99697641985433905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19-44A4-88A6-EE00BCA75C95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8.6900487405367044E-2</c:v>
                </c:pt>
                <c:pt idx="1">
                  <c:v>0.25586505632772749</c:v>
                </c:pt>
                <c:pt idx="2">
                  <c:v>0.28003205921589241</c:v>
                </c:pt>
                <c:pt idx="3">
                  <c:v>0.29344157537639542</c:v>
                </c:pt>
                <c:pt idx="4">
                  <c:v>0.65108032522670589</c:v>
                </c:pt>
                <c:pt idx="5">
                  <c:v>0.79238484603107262</c:v>
                </c:pt>
                <c:pt idx="6">
                  <c:v>0.89378823185309508</c:v>
                </c:pt>
                <c:pt idx="7">
                  <c:v>0.99103367296220346</c:v>
                </c:pt>
                <c:pt idx="8">
                  <c:v>0.99474340809575823</c:v>
                </c:pt>
                <c:pt idx="9">
                  <c:v>0.99741788157771916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9-44A4-88A6-EE00BCA7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1.1419935780065209</c:v>
                </c:pt>
                <c:pt idx="3">
                  <c:v>1.225384124091522</c:v>
                </c:pt>
                <c:pt idx="4">
                  <c:v>1.4585070009876151</c:v>
                </c:pt>
                <c:pt idx="5">
                  <c:v>5.0990094637796446</c:v>
                </c:pt>
                <c:pt idx="6">
                  <c:v>1.004833924852236</c:v>
                </c:pt>
                <c:pt idx="7">
                  <c:v>1.0031075293025531</c:v>
                </c:pt>
                <c:pt idx="8">
                  <c:v>1.00008126091456</c:v>
                </c:pt>
                <c:pt idx="9">
                  <c:v>1.0004689963478159</c:v>
                </c:pt>
                <c:pt idx="10">
                  <c:v>1.0017731069575411</c:v>
                </c:pt>
                <c:pt idx="11">
                  <c:v>1.5535744556209721</c:v>
                </c:pt>
                <c:pt idx="12">
                  <c:v>0.98464926219763971</c:v>
                </c:pt>
                <c:pt idx="13">
                  <c:v>1.002143907065443</c:v>
                </c:pt>
                <c:pt idx="14">
                  <c:v>1.0138310844302809</c:v>
                </c:pt>
                <c:pt idx="15">
                  <c:v>1.000049090428005</c:v>
                </c:pt>
                <c:pt idx="16">
                  <c:v>1.000359016062212</c:v>
                </c:pt>
                <c:pt idx="17">
                  <c:v>2.9301868665641342</c:v>
                </c:pt>
                <c:pt idx="18">
                  <c:v>1.0026804920314321</c:v>
                </c:pt>
                <c:pt idx="19">
                  <c:v>1.000110700484065</c:v>
                </c:pt>
                <c:pt idx="20">
                  <c:v>1.002539077997302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3-45A1-85BB-AF5FABF4BC10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49.216106194690262</c:v>
                </c:pt>
                <c:pt idx="2">
                  <c:v>1.003924776580926</c:v>
                </c:pt>
                <c:pt idx="3">
                  <c:v>1.198531851306778</c:v>
                </c:pt>
                <c:pt idx="4">
                  <c:v>1.087576854207545</c:v>
                </c:pt>
                <c:pt idx="5">
                  <c:v>5.4344424374158846</c:v>
                </c:pt>
                <c:pt idx="6">
                  <c:v>1.001844754569805</c:v>
                </c:pt>
                <c:pt idx="7">
                  <c:v>1.003333834998497</c:v>
                </c:pt>
                <c:pt idx="8">
                  <c:v>1.0000164170444119</c:v>
                </c:pt>
                <c:pt idx="9">
                  <c:v>1.0003932844710151</c:v>
                </c:pt>
                <c:pt idx="10">
                  <c:v>1.001802852797024</c:v>
                </c:pt>
                <c:pt idx="11">
                  <c:v>1.5535744556209721</c:v>
                </c:pt>
                <c:pt idx="12">
                  <c:v>0.98464926219763971</c:v>
                </c:pt>
                <c:pt idx="13">
                  <c:v>1.002143907065443</c:v>
                </c:pt>
                <c:pt idx="14">
                  <c:v>1.0138310844302809</c:v>
                </c:pt>
                <c:pt idx="15">
                  <c:v>1.000049090428005</c:v>
                </c:pt>
                <c:pt idx="16">
                  <c:v>1.000359016062212</c:v>
                </c:pt>
                <c:pt idx="17">
                  <c:v>2.9301868665641342</c:v>
                </c:pt>
                <c:pt idx="18">
                  <c:v>1.0026804920314321</c:v>
                </c:pt>
                <c:pt idx="19">
                  <c:v>1.000110700484065</c:v>
                </c:pt>
                <c:pt idx="20">
                  <c:v>1.002539077997302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3-45A1-85BB-AF5FABF4BC10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1.0002093690218841</c:v>
                </c:pt>
                <c:pt idx="3">
                  <c:v>1.104267034553492</c:v>
                </c:pt>
                <c:pt idx="4">
                  <c:v>1.0208129803724011</c:v>
                </c:pt>
                <c:pt idx="5">
                  <c:v>6.9329558376324831</c:v>
                </c:pt>
                <c:pt idx="6">
                  <c:v>1.0000281028496849</c:v>
                </c:pt>
                <c:pt idx="7">
                  <c:v>1.0009580511666101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1.951357578825013</c:v>
                </c:pt>
                <c:pt idx="12">
                  <c:v>0.96647760859208609</c:v>
                </c:pt>
                <c:pt idx="13">
                  <c:v>1.002451840056314</c:v>
                </c:pt>
                <c:pt idx="14">
                  <c:v>1.014222090282676</c:v>
                </c:pt>
                <c:pt idx="15">
                  <c:v>1.0000512399294319</c:v>
                </c:pt>
                <c:pt idx="16">
                  <c:v>1.0003694058424879</c:v>
                </c:pt>
                <c:pt idx="17">
                  <c:v>2.9301868665641342</c:v>
                </c:pt>
                <c:pt idx="18">
                  <c:v>1.0026804920314321</c:v>
                </c:pt>
                <c:pt idx="19">
                  <c:v>1.000110700484065</c:v>
                </c:pt>
                <c:pt idx="20">
                  <c:v>1.002539077997302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3-45A1-85BB-AF5FABF4BC10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2">
                  <c:v>1.0280542567473721</c:v>
                </c:pt>
                <c:pt idx="3">
                  <c:v>1.0009316666648349</c:v>
                </c:pt>
                <c:pt idx="4">
                  <c:v>1.0001035568677361</c:v>
                </c:pt>
                <c:pt idx="5">
                  <c:v>1</c:v>
                </c:pt>
                <c:pt idx="6">
                  <c:v>1.0012709171785641</c:v>
                </c:pt>
                <c:pt idx="7">
                  <c:v>1.00097163212963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1.0004065061306211</c:v>
                </c:pt>
                <c:pt idx="12">
                  <c:v>0.95826952629642026</c:v>
                </c:pt>
                <c:pt idx="13">
                  <c:v>1.0034241471926739</c:v>
                </c:pt>
                <c:pt idx="14">
                  <c:v>1.000197982053775</c:v>
                </c:pt>
                <c:pt idx="15">
                  <c:v>1.0001440222139859</c:v>
                </c:pt>
                <c:pt idx="16">
                  <c:v>1.0005549224850721</c:v>
                </c:pt>
                <c:pt idx="17">
                  <c:v>3.0747769588504532</c:v>
                </c:pt>
                <c:pt idx="18">
                  <c:v>1.0027356196856481</c:v>
                </c:pt>
                <c:pt idx="19">
                  <c:v>1.000112447697765</c:v>
                </c:pt>
                <c:pt idx="20">
                  <c:v>1.002539077997302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3-45A1-85BB-AF5FABF4BC10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4.2335914068283307</c:v>
                </c:pt>
                <c:pt idx="3">
                  <c:v>7.5522242653553517</c:v>
                </c:pt>
                <c:pt idx="4">
                  <c:v>4.2669385196625829</c:v>
                </c:pt>
                <c:pt idx="5">
                  <c:v>15.957792667491811</c:v>
                </c:pt>
                <c:pt idx="6">
                  <c:v>1.082529755575683</c:v>
                </c:pt>
                <c:pt idx="7">
                  <c:v>1.0171680248205739</c:v>
                </c:pt>
                <c:pt idx="8">
                  <c:v>1.0024722970769611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2.5747337096087302</c:v>
                </c:pt>
                <c:pt idx="12">
                  <c:v>1.003236858306068</c:v>
                </c:pt>
                <c:pt idx="13">
                  <c:v>1.000888763477465</c:v>
                </c:pt>
                <c:pt idx="14">
                  <c:v>1.011174962992512</c:v>
                </c:pt>
                <c:pt idx="15">
                  <c:v>1.000025226517308</c:v>
                </c:pt>
                <c:pt idx="16">
                  <c:v>1.0006485279922781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1.0052162119868551</c:v>
                </c:pt>
                <c:pt idx="20">
                  <c:v>1.00303274990807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3-45A1-85BB-AF5FABF4BC10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128.82668831168829</c:v>
                </c:pt>
                <c:pt idx="2">
                  <c:v>1.665103094436428</c:v>
                </c:pt>
                <c:pt idx="3">
                  <c:v>9.9630306146398571</c:v>
                </c:pt>
                <c:pt idx="4">
                  <c:v>2.313489654258484</c:v>
                </c:pt>
                <c:pt idx="5">
                  <c:v>22.739554746869651</c:v>
                </c:pt>
                <c:pt idx="6">
                  <c:v>1.0033642735605439</c:v>
                </c:pt>
                <c:pt idx="7">
                  <c:v>1.023410942937147</c:v>
                </c:pt>
                <c:pt idx="8">
                  <c:v>1.0000880715845839</c:v>
                </c:pt>
                <c:pt idx="9">
                  <c:v>1.000634425581562</c:v>
                </c:pt>
                <c:pt idx="10">
                  <c:v>1.000914880577906</c:v>
                </c:pt>
                <c:pt idx="11">
                  <c:v>2.5747337096087302</c:v>
                </c:pt>
                <c:pt idx="12">
                  <c:v>1.003236858306068</c:v>
                </c:pt>
                <c:pt idx="13">
                  <c:v>1.000888763477465</c:v>
                </c:pt>
                <c:pt idx="14">
                  <c:v>1.011174962992512</c:v>
                </c:pt>
                <c:pt idx="15">
                  <c:v>1.000025226517308</c:v>
                </c:pt>
                <c:pt idx="16">
                  <c:v>1.0006485279922781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1.0052162119868551</c:v>
                </c:pt>
                <c:pt idx="20">
                  <c:v>1.00303274990807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B3-45A1-85BB-AF5FABF4BC10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1.0072142857142861</c:v>
                </c:pt>
                <c:pt idx="3">
                  <c:v>10.114448848383869</c:v>
                </c:pt>
                <c:pt idx="4">
                  <c:v>1.4466888288867299</c:v>
                </c:pt>
                <c:pt idx="5">
                  <c:v>43.278243298969073</c:v>
                </c:pt>
                <c:pt idx="6">
                  <c:v>1.000391389432485</c:v>
                </c:pt>
                <c:pt idx="7">
                  <c:v>1.0132265625000001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4.1494674192174594</c:v>
                </c:pt>
                <c:pt idx="12">
                  <c:v>0.9896416786903296</c:v>
                </c:pt>
                <c:pt idx="13">
                  <c:v>1.0009850428153</c:v>
                </c:pt>
                <c:pt idx="14">
                  <c:v>1.016762444488768</c:v>
                </c:pt>
                <c:pt idx="15">
                  <c:v>1.0000336353564101</c:v>
                </c:pt>
                <c:pt idx="16">
                  <c:v>1.0007566159909911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1.0052162119868551</c:v>
                </c:pt>
                <c:pt idx="20">
                  <c:v>1.00303274990807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B3-45A1-85BB-AF5FABF4BC10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2">
                  <c:v>1.014428571428571</c:v>
                </c:pt>
                <c:pt idx="3">
                  <c:v>1.0392329291246249</c:v>
                </c:pt>
                <c:pt idx="4">
                  <c:v>1.000036937033439</c:v>
                </c:pt>
                <c:pt idx="5">
                  <c:v>1</c:v>
                </c:pt>
                <c:pt idx="6">
                  <c:v>1.0009784735812131</c:v>
                </c:pt>
                <c:pt idx="7">
                  <c:v>1.0330664062499999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1.0262725779967159</c:v>
                </c:pt>
                <c:pt idx="12">
                  <c:v>0.97702581362889696</c:v>
                </c:pt>
                <c:pt idx="13">
                  <c:v>1.0019700856306</c:v>
                </c:pt>
                <c:pt idx="14">
                  <c:v>1.0038414786400069</c:v>
                </c:pt>
                <c:pt idx="15">
                  <c:v>1.0000672707128211</c:v>
                </c:pt>
                <c:pt idx="16">
                  <c:v>1.0015132319819819</c:v>
                </c:pt>
                <c:pt idx="17">
                  <c:v>2.609600430587264</c:v>
                </c:pt>
                <c:pt idx="18">
                  <c:v>1.0010833562236019</c:v>
                </c:pt>
                <c:pt idx="19">
                  <c:v>1.006954949315807</c:v>
                </c:pt>
                <c:pt idx="20">
                  <c:v>1.00303274990807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3-45A1-85BB-AF5FABF4BC10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156.31870206489671</c:v>
                </c:pt>
                <c:pt idx="2">
                  <c:v>1.0107294674500611</c:v>
                </c:pt>
                <c:pt idx="3">
                  <c:v>1.101243517508369</c:v>
                </c:pt>
                <c:pt idx="4">
                  <c:v>1.036164463815894</c:v>
                </c:pt>
                <c:pt idx="5">
                  <c:v>4.4557994250161226</c:v>
                </c:pt>
                <c:pt idx="6">
                  <c:v>1.001047924866018</c:v>
                </c:pt>
                <c:pt idx="7">
                  <c:v>1.001754506098246</c:v>
                </c:pt>
                <c:pt idx="8">
                  <c:v>1.0000054723481371</c:v>
                </c:pt>
                <c:pt idx="9">
                  <c:v>1.0001310948236719</c:v>
                </c:pt>
                <c:pt idx="10">
                  <c:v>1.000600950932341</c:v>
                </c:pt>
                <c:pt idx="11">
                  <c:v>1.501779513525535</c:v>
                </c:pt>
                <c:pt idx="12">
                  <c:v>0.96979879902871546</c:v>
                </c:pt>
                <c:pt idx="13">
                  <c:v>1.002673298104811</c:v>
                </c:pt>
                <c:pt idx="14">
                  <c:v>1.0094170522555781</c:v>
                </c:pt>
                <c:pt idx="15">
                  <c:v>1.000081450857141</c:v>
                </c:pt>
                <c:pt idx="16">
                  <c:v>1.0004277814632569</c:v>
                </c:pt>
                <c:pt idx="17">
                  <c:v>2.978383563992907</c:v>
                </c:pt>
                <c:pt idx="18">
                  <c:v>1.0026988679161699</c:v>
                </c:pt>
                <c:pt idx="19">
                  <c:v>1.000111282888632</c:v>
                </c:pt>
                <c:pt idx="20">
                  <c:v>1.002539077997302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B3-45A1-85BB-AF5FABF4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0.32574128489765458</v>
      </c>
      <c r="F7" s="5">
        <v>5.3882378307385903E-5</v>
      </c>
      <c r="G7" s="5">
        <v>6.1919465306300807E-4</v>
      </c>
      <c r="H7" s="4">
        <f t="shared" ref="H7:H29" si="3">+I7/I8</f>
        <v>0.3396340580952939</v>
      </c>
      <c r="I7" s="5">
        <v>8.6900487405367044E-2</v>
      </c>
      <c r="J7" s="5">
        <f t="shared" ref="J7:J30" si="4">I7</f>
        <v>8.6900487405367044E-2</v>
      </c>
      <c r="K7" s="1"/>
      <c r="L7" s="3">
        <v>0</v>
      </c>
      <c r="M7" s="4">
        <f t="shared" ref="M7:M29" si="5">+P7/P8</f>
        <v>1</v>
      </c>
      <c r="N7" s="4">
        <f t="shared" ref="N7:N29" si="6">+Q7/Q8</f>
        <v>0.28643027189575238</v>
      </c>
      <c r="O7" s="4">
        <f t="shared" ref="O7:O29" si="7">+R7/R8</f>
        <v>0.16994902743966139</v>
      </c>
      <c r="P7" s="5">
        <v>0.20287915741950671</v>
      </c>
      <c r="Q7" s="5">
        <v>6.5937067079926096E-2</v>
      </c>
      <c r="R7" s="5">
        <v>6.9313388935983919E-2</v>
      </c>
      <c r="S7" s="4">
        <f t="shared" ref="S7:S29" si="8">+T7/T8</f>
        <v>0.16994902743966139</v>
      </c>
      <c r="T7" s="5">
        <v>6.9313388935983919E-2</v>
      </c>
      <c r="U7" s="5">
        <f t="shared" ref="U7:U30" si="9">T7</f>
        <v>6.9313388935983919E-2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1</v>
      </c>
      <c r="C8" s="4">
        <f t="shared" si="1"/>
        <v>2.3824272168485251E-3</v>
      </c>
      <c r="D8" s="4">
        <f t="shared" si="2"/>
        <v>2.0318551736786646E-2</v>
      </c>
      <c r="E8" s="5">
        <v>0.32574128489765458</v>
      </c>
      <c r="F8" s="5">
        <v>5.3882378307385903E-5</v>
      </c>
      <c r="G8" s="5">
        <v>6.1919465306300807E-4</v>
      </c>
      <c r="H8" s="4">
        <f t="shared" si="3"/>
        <v>0.91369915660430423</v>
      </c>
      <c r="I8" s="5">
        <v>0.25586505632772749</v>
      </c>
      <c r="J8" s="5">
        <f t="shared" si="4"/>
        <v>0.25586505632772749</v>
      </c>
      <c r="K8" s="1"/>
      <c r="L8" s="3">
        <f t="shared" ref="L8:L29" si="11">1+L7</f>
        <v>1</v>
      </c>
      <c r="M8" s="4">
        <f t="shared" si="5"/>
        <v>1</v>
      </c>
      <c r="N8" s="4">
        <f t="shared" si="6"/>
        <v>0.85413241443511023</v>
      </c>
      <c r="O8" s="4">
        <f t="shared" si="7"/>
        <v>0.84574231616973572</v>
      </c>
      <c r="P8" s="5">
        <v>0.20287915741950671</v>
      </c>
      <c r="Q8" s="5">
        <v>0.23020285755244541</v>
      </c>
      <c r="R8" s="5">
        <v>0.40784810587158499</v>
      </c>
      <c r="S8" s="4">
        <f t="shared" si="8"/>
        <v>0.84574231616973572</v>
      </c>
      <c r="T8" s="5">
        <v>0.40784810587158499</v>
      </c>
      <c r="U8" s="5">
        <f t="shared" si="9"/>
        <v>0.40784810587158499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0.97271130724546306</v>
      </c>
      <c r="C9" s="4">
        <f t="shared" si="1"/>
        <v>0.99979067480432759</v>
      </c>
      <c r="D9" s="4">
        <f t="shared" si="2"/>
        <v>0.99609056706988242</v>
      </c>
      <c r="E9" s="5">
        <v>0.32574128489765458</v>
      </c>
      <c r="F9" s="5">
        <v>2.261658947074216E-2</v>
      </c>
      <c r="G9" s="5">
        <v>3.0474349800333402E-2</v>
      </c>
      <c r="H9" s="4">
        <f t="shared" si="3"/>
        <v>0.95430260301968894</v>
      </c>
      <c r="I9" s="5">
        <v>0.28003205921589241</v>
      </c>
      <c r="J9" s="5">
        <f t="shared" si="4"/>
        <v>0.28003205921589241</v>
      </c>
      <c r="K9" s="1"/>
      <c r="L9" s="3">
        <f t="shared" si="11"/>
        <v>2</v>
      </c>
      <c r="M9" s="4">
        <f t="shared" si="5"/>
        <v>1</v>
      </c>
      <c r="N9" s="4">
        <f t="shared" si="6"/>
        <v>0.98601952881258736</v>
      </c>
      <c r="O9" s="4">
        <f t="shared" si="7"/>
        <v>0.78893143402518284</v>
      </c>
      <c r="P9" s="5">
        <v>0.20287915741950671</v>
      </c>
      <c r="Q9" s="5">
        <v>0.26951659211375623</v>
      </c>
      <c r="R9" s="5">
        <v>0.48223684457303678</v>
      </c>
      <c r="S9" s="4">
        <f t="shared" si="8"/>
        <v>0.78893143402518284</v>
      </c>
      <c r="T9" s="5">
        <v>0.48223684457303678</v>
      </c>
      <c r="U9" s="5">
        <f t="shared" si="9"/>
        <v>0.48223684457303678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0.99906920053000337</v>
      </c>
      <c r="C10" s="4">
        <f t="shared" si="1"/>
        <v>0.90557806102067318</v>
      </c>
      <c r="D10" s="4">
        <f t="shared" si="2"/>
        <v>0.83435412993796032</v>
      </c>
      <c r="E10" s="5">
        <v>0.33487971453739251</v>
      </c>
      <c r="F10" s="5">
        <v>2.2621324683958E-2</v>
      </c>
      <c r="G10" s="5">
        <v>3.0593954814748709E-2</v>
      </c>
      <c r="H10" s="4">
        <f t="shared" si="3"/>
        <v>0.45069949744560195</v>
      </c>
      <c r="I10" s="5">
        <v>0.29344157537639542</v>
      </c>
      <c r="J10" s="5">
        <f t="shared" si="4"/>
        <v>0.29344157537639542</v>
      </c>
      <c r="K10" s="1"/>
      <c r="L10" s="3">
        <f t="shared" si="11"/>
        <v>3</v>
      </c>
      <c r="M10" s="4">
        <f t="shared" si="5"/>
        <v>0.27480053861680942</v>
      </c>
      <c r="N10" s="4">
        <f t="shared" si="6"/>
        <v>0.51145620652662904</v>
      </c>
      <c r="O10" s="4">
        <f t="shared" si="7"/>
        <v>0.84479678788605084</v>
      </c>
      <c r="P10" s="5">
        <v>0.20287915741950671</v>
      </c>
      <c r="Q10" s="5">
        <v>0.2733379859507663</v>
      </c>
      <c r="R10" s="5">
        <v>0.61125317584651306</v>
      </c>
      <c r="S10" s="4">
        <f t="shared" si="8"/>
        <v>0.84479678788605084</v>
      </c>
      <c r="T10" s="5">
        <v>0.61125317584651306</v>
      </c>
      <c r="U10" s="5">
        <f t="shared" si="9"/>
        <v>0.61125317584651306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0.99989645385517822</v>
      </c>
      <c r="C11" s="4">
        <f t="shared" si="1"/>
        <v>0.97961136782879876</v>
      </c>
      <c r="D11" s="4">
        <f t="shared" si="2"/>
        <v>0.91947525007659625</v>
      </c>
      <c r="E11" s="5">
        <v>0.33519171080415627</v>
      </c>
      <c r="F11" s="5">
        <v>2.4979983126426009E-2</v>
      </c>
      <c r="G11" s="5">
        <v>3.6667829302916698E-2</v>
      </c>
      <c r="H11" s="4">
        <f t="shared" si="3"/>
        <v>0.8216718536300408</v>
      </c>
      <c r="I11" s="5">
        <v>0.65108032522670589</v>
      </c>
      <c r="J11" s="5">
        <f t="shared" si="4"/>
        <v>0.65108032522670589</v>
      </c>
      <c r="K11" s="1"/>
      <c r="L11" s="3">
        <f t="shared" si="11"/>
        <v>4</v>
      </c>
      <c r="M11" s="4">
        <f t="shared" si="5"/>
        <v>0.88721252851593801</v>
      </c>
      <c r="N11" s="4">
        <f t="shared" si="6"/>
        <v>0.7076335847762053</v>
      </c>
      <c r="O11" s="4">
        <f t="shared" si="7"/>
        <v>0.91183172213718733</v>
      </c>
      <c r="P11" s="5">
        <v>0.7382778739833834</v>
      </c>
      <c r="Q11" s="5">
        <v>0.53443087103594455</v>
      </c>
      <c r="R11" s="5">
        <v>0.72355054447598233</v>
      </c>
      <c r="S11" s="4">
        <f t="shared" si="8"/>
        <v>0.91183172213718733</v>
      </c>
      <c r="T11" s="5">
        <v>0.72355054447598233</v>
      </c>
      <c r="U11" s="5">
        <f t="shared" si="9"/>
        <v>0.72355054447598233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0.14423862251825437</v>
      </c>
      <c r="D12" s="4">
        <f t="shared" si="2"/>
        <v>0.18401151755974934</v>
      </c>
      <c r="E12" s="5">
        <v>0.33522642220781829</v>
      </c>
      <c r="F12" s="5">
        <v>2.5499891024939211E-2</v>
      </c>
      <c r="G12" s="5">
        <v>3.9879082443885369E-2</v>
      </c>
      <c r="H12" s="4">
        <f t="shared" si="3"/>
        <v>0.88654651940115348</v>
      </c>
      <c r="I12" s="5">
        <v>0.79238484603107262</v>
      </c>
      <c r="J12" s="5">
        <f t="shared" si="4"/>
        <v>0.79238484603107262</v>
      </c>
      <c r="K12" s="1"/>
      <c r="L12" s="3">
        <f t="shared" si="11"/>
        <v>5</v>
      </c>
      <c r="M12" s="4">
        <f t="shared" si="5"/>
        <v>0.84806179236231038</v>
      </c>
      <c r="N12" s="4">
        <f t="shared" si="6"/>
        <v>0.96643633820131847</v>
      </c>
      <c r="O12" s="4">
        <f t="shared" si="7"/>
        <v>0.83930644273052946</v>
      </c>
      <c r="P12" s="5">
        <v>0.83213193034854771</v>
      </c>
      <c r="Q12" s="5">
        <v>0.75523672495697403</v>
      </c>
      <c r="R12" s="5">
        <v>0.79351324033791659</v>
      </c>
      <c r="S12" s="4">
        <f t="shared" si="8"/>
        <v>0.83930644273052946</v>
      </c>
      <c r="T12" s="5">
        <v>0.79351324033791659</v>
      </c>
      <c r="U12" s="5">
        <f t="shared" si="9"/>
        <v>0.79351324033791659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0.99873069600169206</v>
      </c>
      <c r="C13" s="4">
        <f t="shared" si="1"/>
        <v>0.99997189794006303</v>
      </c>
      <c r="D13" s="4">
        <f t="shared" si="2"/>
        <v>0.99815864228325735</v>
      </c>
      <c r="E13" s="5">
        <v>0.33522642220781829</v>
      </c>
      <c r="F13" s="5">
        <v>0.17678961834034451</v>
      </c>
      <c r="G13" s="5">
        <v>0.21672057799825739</v>
      </c>
      <c r="H13" s="4">
        <f t="shared" si="3"/>
        <v>0.90187473568033127</v>
      </c>
      <c r="I13" s="5">
        <v>0.89378823185309508</v>
      </c>
      <c r="J13" s="5">
        <f t="shared" si="4"/>
        <v>0.89378823185309508</v>
      </c>
      <c r="K13" s="1"/>
      <c r="L13" s="3">
        <f t="shared" si="11"/>
        <v>6</v>
      </c>
      <c r="M13" s="4">
        <f t="shared" si="5"/>
        <v>1</v>
      </c>
      <c r="N13" s="4">
        <f t="shared" si="6"/>
        <v>0.78625132168817125</v>
      </c>
      <c r="O13" s="4">
        <f t="shared" si="7"/>
        <v>0.94721178525777172</v>
      </c>
      <c r="P13" s="5">
        <v>0.98121615410901908</v>
      </c>
      <c r="Q13" s="5">
        <v>0.78146557109243397</v>
      </c>
      <c r="R13" s="5">
        <v>0.94543923403753094</v>
      </c>
      <c r="S13" s="4">
        <f t="shared" si="8"/>
        <v>0.94721178525777172</v>
      </c>
      <c r="T13" s="5">
        <v>0.94543923403753094</v>
      </c>
      <c r="U13" s="5">
        <f t="shared" si="9"/>
        <v>0.94543923403753094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0.99902931102296766</v>
      </c>
      <c r="C14" s="4">
        <f t="shared" si="1"/>
        <v>0.99904286581691071</v>
      </c>
      <c r="D14" s="4">
        <f t="shared" si="2"/>
        <v>0.99667724252665879</v>
      </c>
      <c r="E14" s="5">
        <v>0.33565246722651082</v>
      </c>
      <c r="F14" s="5">
        <v>0.1767945866324146</v>
      </c>
      <c r="G14" s="5">
        <v>0.2171203742748905</v>
      </c>
      <c r="H14" s="4">
        <f t="shared" si="3"/>
        <v>0.99627066125458796</v>
      </c>
      <c r="I14" s="5">
        <v>0.99103367296220346</v>
      </c>
      <c r="J14" s="5">
        <f t="shared" si="4"/>
        <v>0.99103367296220346</v>
      </c>
      <c r="K14" s="1"/>
      <c r="L14" s="3">
        <f t="shared" si="11"/>
        <v>7</v>
      </c>
      <c r="M14" s="4">
        <f t="shared" si="5"/>
        <v>0.9937564183427412</v>
      </c>
      <c r="N14" s="4">
        <f t="shared" si="6"/>
        <v>0.99621522949139552</v>
      </c>
      <c r="O14" s="4">
        <f t="shared" si="7"/>
        <v>0.9988839072099831</v>
      </c>
      <c r="P14" s="5">
        <v>0.98121615410901908</v>
      </c>
      <c r="Q14" s="5">
        <v>0.99391320502271241</v>
      </c>
      <c r="R14" s="5">
        <v>0.99812866430947289</v>
      </c>
      <c r="S14" s="4">
        <f t="shared" si="8"/>
        <v>0.9988839072099831</v>
      </c>
      <c r="T14" s="5">
        <v>0.99812866430947289</v>
      </c>
      <c r="U14" s="5">
        <f t="shared" si="9"/>
        <v>0.99812866430947289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0.99998358322510306</v>
      </c>
      <c r="E15" s="5">
        <v>0.33597859794805779</v>
      </c>
      <c r="F15" s="5">
        <v>0.17696396489238811</v>
      </c>
      <c r="G15" s="5">
        <v>0.21784421777753499</v>
      </c>
      <c r="H15" s="4">
        <f t="shared" si="3"/>
        <v>0.99731860283301677</v>
      </c>
      <c r="I15" s="5">
        <v>0.99474340809575823</v>
      </c>
      <c r="J15" s="5">
        <f t="shared" si="4"/>
        <v>0.99474340809575823</v>
      </c>
      <c r="K15" s="1"/>
      <c r="L15" s="3">
        <f t="shared" si="11"/>
        <v>8</v>
      </c>
      <c r="M15" s="4">
        <f t="shared" si="5"/>
        <v>0.99385983769549069</v>
      </c>
      <c r="N15" s="4">
        <f t="shared" si="6"/>
        <v>0.99851842966512294</v>
      </c>
      <c r="O15" s="4">
        <f t="shared" si="7"/>
        <v>0.9996172270711754</v>
      </c>
      <c r="P15" s="5">
        <v>0.98738094768269757</v>
      </c>
      <c r="Q15" s="5">
        <v>0.99768922979639818</v>
      </c>
      <c r="R15" s="5">
        <v>0.99924391323650441</v>
      </c>
      <c r="S15" s="4">
        <f t="shared" si="8"/>
        <v>0.9996172270711754</v>
      </c>
      <c r="T15" s="5">
        <v>0.99924391323650441</v>
      </c>
      <c r="U15" s="5">
        <f t="shared" si="9"/>
        <v>0.99924391323650441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0.99960687014085348</v>
      </c>
      <c r="E16" s="5">
        <v>0.33597859794805779</v>
      </c>
      <c r="F16" s="5">
        <v>0.17696396489238811</v>
      </c>
      <c r="G16" s="5">
        <v>0.2178477941357331</v>
      </c>
      <c r="H16" s="4">
        <f t="shared" si="3"/>
        <v>0.99741788157771916</v>
      </c>
      <c r="I16" s="5">
        <v>0.99741788157771916</v>
      </c>
      <c r="J16" s="5">
        <f t="shared" si="4"/>
        <v>0.99741788157771916</v>
      </c>
      <c r="K16" s="1"/>
      <c r="L16" s="3">
        <f t="shared" si="11"/>
        <v>9</v>
      </c>
      <c r="M16" s="4">
        <f t="shared" si="5"/>
        <v>0.99348108277741054</v>
      </c>
      <c r="N16" s="4">
        <f t="shared" si="6"/>
        <v>0.99916956979051164</v>
      </c>
      <c r="O16" s="4">
        <f t="shared" si="7"/>
        <v>0.99962654321618205</v>
      </c>
      <c r="P16" s="5">
        <v>0.99348108277741054</v>
      </c>
      <c r="Q16" s="5">
        <v>0.99916956979051164</v>
      </c>
      <c r="R16" s="5">
        <v>0.99962654321618205</v>
      </c>
      <c r="S16" s="4">
        <f t="shared" si="8"/>
        <v>0.99962654321618205</v>
      </c>
      <c r="T16" s="5">
        <v>0.99962654321618205</v>
      </c>
      <c r="U16" s="5">
        <f t="shared" si="9"/>
        <v>0.99962654321618205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1</v>
      </c>
      <c r="D17" s="4">
        <f t="shared" si="2"/>
        <v>0.99820039163195573</v>
      </c>
      <c r="E17" s="5">
        <v>0.33597859794805779</v>
      </c>
      <c r="F17" s="5">
        <v>0.17696396489238811</v>
      </c>
      <c r="G17" s="5">
        <v>0.21793347029021159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0.99959365904946695</v>
      </c>
      <c r="C18" s="4">
        <f t="shared" si="1"/>
        <v>0.51246373850257554</v>
      </c>
      <c r="D18" s="4">
        <f t="shared" si="2"/>
        <v>0.64367690675004985</v>
      </c>
      <c r="E18" s="5">
        <v>0.33597859794805779</v>
      </c>
      <c r="F18" s="5">
        <v>0.17696396489238811</v>
      </c>
      <c r="G18" s="5">
        <v>0.21832637225668949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1.0435477415888015</v>
      </c>
      <c r="C19" s="4">
        <f t="shared" si="1"/>
        <v>1.0346851195618982</v>
      </c>
      <c r="D19" s="4">
        <f t="shared" si="2"/>
        <v>1.0155900566746976</v>
      </c>
      <c r="E19" s="5">
        <v>0.33611517530788099</v>
      </c>
      <c r="F19" s="5">
        <v>0.34531997407168491</v>
      </c>
      <c r="G19" s="5">
        <v>0.33918627492638809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0.99658753758093865</v>
      </c>
      <c r="C20" s="4">
        <f t="shared" si="1"/>
        <v>0.99755415676011239</v>
      </c>
      <c r="D20" s="4">
        <f t="shared" si="2"/>
        <v>0.9978606794390229</v>
      </c>
      <c r="E20" s="5">
        <v>0.32208892982332138</v>
      </c>
      <c r="F20" s="5">
        <v>0.33374402273988318</v>
      </c>
      <c r="G20" s="5">
        <v>0.3339795153538338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0.9998020571353593</v>
      </c>
      <c r="C21" s="4">
        <f t="shared" si="1"/>
        <v>0.98597734123626446</v>
      </c>
      <c r="D21" s="4">
        <f t="shared" si="2"/>
        <v>0.98635760469106815</v>
      </c>
      <c r="E21" s="5">
        <v>0.32319180972816719</v>
      </c>
      <c r="F21" s="5">
        <v>0.3345623097033924</v>
      </c>
      <c r="G21" s="5">
        <v>0.33469553639651412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0.99985599852542517</v>
      </c>
      <c r="C22" s="4">
        <f t="shared" si="1"/>
        <v>0.99994876269596356</v>
      </c>
      <c r="D22" s="4">
        <f t="shared" si="2"/>
        <v>0.99995091198174735</v>
      </c>
      <c r="E22" s="5">
        <v>0.32325579590642062</v>
      </c>
      <c r="F22" s="5">
        <v>0.33932048507717483</v>
      </c>
      <c r="G22" s="5">
        <v>0.33932473861885248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0.99944538528310511</v>
      </c>
      <c r="C23" s="4">
        <f t="shared" si="1"/>
        <v>0.99963073056779739</v>
      </c>
      <c r="D23" s="4">
        <f t="shared" si="2"/>
        <v>0.99964111278406342</v>
      </c>
      <c r="E23" s="5">
        <v>0.32330235192183088</v>
      </c>
      <c r="F23" s="5">
        <v>0.33933787183488512</v>
      </c>
      <c r="G23" s="5">
        <v>0.3393413962155038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0.32522684194103735</v>
      </c>
      <c r="C24" s="4">
        <f t="shared" si="1"/>
        <v>0.34127516282692777</v>
      </c>
      <c r="D24" s="4">
        <f t="shared" si="2"/>
        <v>0.34127516282692777</v>
      </c>
      <c r="E24" s="5">
        <v>0.32348175966638892</v>
      </c>
      <c r="F24" s="5">
        <v>0.33946322522731848</v>
      </c>
      <c r="G24" s="5">
        <v>0.33946322522731848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0.99727184351294385</v>
      </c>
      <c r="C25" s="4">
        <f t="shared" si="1"/>
        <v>0.99732667379814999</v>
      </c>
      <c r="D25" s="4">
        <f t="shared" si="2"/>
        <v>0.99732667379814999</v>
      </c>
      <c r="E25" s="5">
        <v>0.9946342612306126</v>
      </c>
      <c r="F25" s="5">
        <v>0.99469068424259111</v>
      </c>
      <c r="G25" s="5">
        <v>0.99469068424259111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0.9998875649452984</v>
      </c>
      <c r="C26" s="4">
        <f t="shared" si="1"/>
        <v>0.99988931176917528</v>
      </c>
      <c r="D26" s="4">
        <f t="shared" si="2"/>
        <v>0.99988931176917528</v>
      </c>
      <c r="E26" s="5">
        <v>0.99735520229565466</v>
      </c>
      <c r="F26" s="5">
        <v>0.99735694469544256</v>
      </c>
      <c r="G26" s="5">
        <v>0.99735694469544256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0.99746735259200636</v>
      </c>
      <c r="C27" s="4">
        <f t="shared" si="1"/>
        <v>0.99746735259200636</v>
      </c>
      <c r="D27" s="4">
        <f t="shared" si="2"/>
        <v>0.99746735259200636</v>
      </c>
      <c r="E27" s="5">
        <v>0.99746735259200636</v>
      </c>
      <c r="F27" s="5">
        <v>0.99746735259200636</v>
      </c>
      <c r="G27" s="5">
        <v>0.99746735259200636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2.280675783955564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1.0029773778828459</v>
      </c>
      <c r="P38" s="4">
        <v>0.99999999999999989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12">1+A38</f>
        <v>1</v>
      </c>
      <c r="B39" s="4"/>
      <c r="C39" s="4">
        <v>1.2666666666666671</v>
      </c>
      <c r="D39" s="4">
        <v>1</v>
      </c>
      <c r="E39" s="4">
        <v>1</v>
      </c>
      <c r="F39" s="4">
        <v>2.5789473684210531</v>
      </c>
      <c r="G39" s="4">
        <v>3.489795918367347</v>
      </c>
      <c r="H39" s="4">
        <v>1</v>
      </c>
      <c r="I39" s="4">
        <v>1</v>
      </c>
      <c r="J39" s="4">
        <v>1</v>
      </c>
      <c r="K39" s="4">
        <v>1.028409356725146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1.0090982497242089</v>
      </c>
      <c r="W39" s="4">
        <v>0.99999999999999989</v>
      </c>
      <c r="X39" s="4"/>
    </row>
    <row r="40" spans="1:24" ht="15.5" customHeight="1" x14ac:dyDescent="0.35">
      <c r="A40" s="1">
        <f t="shared" si="12"/>
        <v>2</v>
      </c>
      <c r="B40" s="4"/>
      <c r="C40" s="4">
        <v>1</v>
      </c>
      <c r="D40" s="4">
        <v>1</v>
      </c>
      <c r="E40" s="4">
        <v>21</v>
      </c>
      <c r="F40" s="4">
        <v>4.5523809523809531</v>
      </c>
      <c r="G40" s="4">
        <v>1.1613598326359831</v>
      </c>
      <c r="H40" s="4">
        <v>1</v>
      </c>
      <c r="I40" s="4">
        <v>1</v>
      </c>
      <c r="J40" s="4">
        <v>1.0360275971394091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1.0208648479474209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/>
      <c r="D41" s="4">
        <v>1</v>
      </c>
      <c r="E41" s="4">
        <v>6.6000000000000014</v>
      </c>
      <c r="F41" s="4">
        <v>1</v>
      </c>
      <c r="G41" s="4">
        <v>10.84848484848485</v>
      </c>
      <c r="H41" s="4">
        <v>1.0027932960893851</v>
      </c>
      <c r="I41" s="4">
        <v>1</v>
      </c>
      <c r="J41" s="4">
        <v>1</v>
      </c>
      <c r="K41" s="4">
        <v>1</v>
      </c>
      <c r="L41" s="4">
        <v>1.0029526462395539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5.8279653391101478</v>
      </c>
      <c r="T41" s="4">
        <v>1.0032500686708059</v>
      </c>
      <c r="U41" s="4">
        <v>1</v>
      </c>
      <c r="V41" s="4"/>
    </row>
    <row r="42" spans="1:24" ht="15.5" customHeight="1" x14ac:dyDescent="0.35">
      <c r="A42" s="1">
        <f t="shared" si="12"/>
        <v>4</v>
      </c>
      <c r="B42" s="4"/>
      <c r="C42" s="4"/>
      <c r="D42" s="4">
        <v>1.0819148936170211</v>
      </c>
      <c r="E42" s="4">
        <v>1.123028515240905</v>
      </c>
      <c r="F42" s="4">
        <v>3.7834203060974341</v>
      </c>
      <c r="G42" s="4">
        <v>3.6477325323064389</v>
      </c>
      <c r="H42" s="4">
        <v>0.99999999999999989</v>
      </c>
      <c r="I42" s="4">
        <v>0.99999999999999989</v>
      </c>
      <c r="J42" s="4">
        <v>0.99999999999999989</v>
      </c>
      <c r="K42" s="4">
        <v>1.0076131069787451</v>
      </c>
      <c r="L42" s="4">
        <v>1.008025920695315</v>
      </c>
      <c r="M42" s="4">
        <v>1</v>
      </c>
      <c r="N42" s="4">
        <v>1.097755369224773</v>
      </c>
      <c r="O42" s="4">
        <v>1</v>
      </c>
      <c r="P42" s="4">
        <v>1.089050231012586</v>
      </c>
      <c r="Q42" s="4">
        <v>1</v>
      </c>
      <c r="R42" s="4">
        <v>1</v>
      </c>
      <c r="S42" s="4">
        <v>1.0008359526516419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/>
      <c r="D43" s="4">
        <v>43.857142857142861</v>
      </c>
      <c r="E43" s="4">
        <v>1.175895765472313</v>
      </c>
      <c r="F43" s="4">
        <v>0.99999999999999989</v>
      </c>
      <c r="G43" s="4">
        <v>0.99999999999999989</v>
      </c>
      <c r="H43" s="4">
        <v>0.99999999999999989</v>
      </c>
      <c r="I43" s="4">
        <v>1.1913875598086121</v>
      </c>
      <c r="J43" s="4">
        <v>1.001056859015008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1.0045396959459461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1</v>
      </c>
      <c r="F44" s="4">
        <v>37.441758530183733</v>
      </c>
      <c r="G44" s="4">
        <v>0.99999999999999989</v>
      </c>
      <c r="H44" s="4">
        <v>1.0350500620035601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1.0067726312552869</v>
      </c>
      <c r="O44" s="4">
        <v>1</v>
      </c>
      <c r="P44" s="4">
        <v>1</v>
      </c>
      <c r="Q44" s="4">
        <v>1.0002018121384619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>
        <v>96</v>
      </c>
      <c r="D45" s="4">
        <v>1.017743055555554</v>
      </c>
      <c r="E45" s="4">
        <v>1</v>
      </c>
      <c r="F45" s="4">
        <v>1.0341168844461119</v>
      </c>
      <c r="G45" s="4">
        <v>4.0078189436178313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1.0115244359200199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10.26191666666667</v>
      </c>
      <c r="E46" s="4">
        <v>0.99999999999999933</v>
      </c>
      <c r="F46" s="4">
        <v>2.388142241134291</v>
      </c>
      <c r="G46" s="4">
        <v>1.0017002002835931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19.817986781314609</v>
      </c>
      <c r="N46" s="4">
        <v>0.9303180758206262</v>
      </c>
      <c r="O46" s="4">
        <v>1.005910256891801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2.8181818181818179</v>
      </c>
      <c r="E47" s="4">
        <v>47.87096774193548</v>
      </c>
      <c r="F47" s="4">
        <v>1</v>
      </c>
      <c r="G47" s="4">
        <v>25.734366576819411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1.0007593650660651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1</v>
      </c>
      <c r="D48" s="4">
        <v>1</v>
      </c>
      <c r="E48" s="4">
        <v>1.3533333333333331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1.0788177339901479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1.1388888888888891</v>
      </c>
      <c r="E49" s="4">
        <v>1</v>
      </c>
      <c r="F49" s="4">
        <v>11.79268292682927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>
        <v>1.0685714285714289</v>
      </c>
      <c r="D50" s="4">
        <v>0.99999999999999989</v>
      </c>
      <c r="E50" s="4">
        <v>4.7967914438502666</v>
      </c>
      <c r="F50" s="4">
        <v>0.99999999999999989</v>
      </c>
      <c r="G50" s="4">
        <v>0.99999999999999989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/>
      <c r="D51" s="4">
        <v>5</v>
      </c>
      <c r="E51" s="4">
        <v>3</v>
      </c>
      <c r="F51" s="4">
        <v>3.2333333333333338</v>
      </c>
      <c r="G51" s="4">
        <v>212.39121649484531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/>
      <c r="E52" s="4"/>
      <c r="F52" s="4"/>
      <c r="G52" s="4"/>
      <c r="H52" s="4"/>
      <c r="I52" s="4"/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/>
      <c r="D53" s="4"/>
      <c r="E53" s="4">
        <v>46.454545454545453</v>
      </c>
      <c r="F53" s="4">
        <v>1</v>
      </c>
      <c r="G53" s="4">
        <v>1</v>
      </c>
      <c r="H53" s="4">
        <v>1.001956947162427</v>
      </c>
      <c r="I53" s="4">
        <v>1.0661328125</v>
      </c>
    </row>
    <row r="54" spans="1:55" ht="15.5" customHeight="1" x14ac:dyDescent="0.35">
      <c r="A54" s="1">
        <f t="shared" si="12"/>
        <v>16</v>
      </c>
      <c r="B54" s="4"/>
      <c r="C54" s="4"/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>
        <v>492.23818181818177</v>
      </c>
      <c r="D55" s="4">
        <v>1</v>
      </c>
      <c r="E55" s="4">
        <v>1</v>
      </c>
      <c r="F55" s="4">
        <v>1.000110811100317</v>
      </c>
      <c r="G55" s="4">
        <v>1</v>
      </c>
    </row>
    <row r="56" spans="1:55" ht="15.5" customHeight="1" x14ac:dyDescent="0.35">
      <c r="A56" s="1">
        <f t="shared" si="12"/>
        <v>18</v>
      </c>
      <c r="B56" s="4"/>
      <c r="C56" s="4">
        <v>21</v>
      </c>
      <c r="D56" s="4">
        <v>1.0288571428571429</v>
      </c>
      <c r="E56" s="4">
        <v>1.1176987873738791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0.99999999999999756</v>
      </c>
    </row>
    <row r="58" spans="1:55" ht="15.5" customHeight="1" x14ac:dyDescent="0.35">
      <c r="A58" s="1">
        <f t="shared" si="12"/>
        <v>20</v>
      </c>
      <c r="B58" s="4"/>
      <c r="C58" s="4"/>
      <c r="D58" s="4"/>
    </row>
    <row r="59" spans="1:55" ht="15.5" customHeight="1" x14ac:dyDescent="0.35">
      <c r="A59" s="1">
        <f t="shared" si="12"/>
        <v>21</v>
      </c>
      <c r="B59" s="4"/>
      <c r="C59" s="4"/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44743</v>
      </c>
      <c r="C65" s="9">
        <f>A67</f>
        <v>44774</v>
      </c>
      <c r="D65" s="9">
        <f>A68</f>
        <v>44805</v>
      </c>
      <c r="E65" s="9">
        <f>A69</f>
        <v>44835</v>
      </c>
      <c r="F65" s="9">
        <f>A70</f>
        <v>44866</v>
      </c>
      <c r="G65" s="9">
        <f>A71</f>
        <v>44896</v>
      </c>
      <c r="H65" s="9">
        <f>A72</f>
        <v>44927</v>
      </c>
      <c r="I65" s="9">
        <f>A73</f>
        <v>44958</v>
      </c>
      <c r="J65" s="9">
        <f>A74</f>
        <v>44986</v>
      </c>
      <c r="K65" s="9">
        <f>A75</f>
        <v>45017</v>
      </c>
      <c r="L65" s="9">
        <f>A76</f>
        <v>45047</v>
      </c>
      <c r="M65" s="9">
        <f>A77</f>
        <v>45078</v>
      </c>
      <c r="N65" s="9">
        <f>A78</f>
        <v>45108</v>
      </c>
      <c r="O65" s="9">
        <f>A79</f>
        <v>45139</v>
      </c>
      <c r="P65" s="9">
        <f>A80</f>
        <v>45170</v>
      </c>
      <c r="Q65" s="9">
        <f>A81</f>
        <v>45200</v>
      </c>
      <c r="R65" s="9">
        <f>A82</f>
        <v>45231</v>
      </c>
      <c r="S65" s="9">
        <f>A83</f>
        <v>45261</v>
      </c>
      <c r="T65" s="9">
        <f>A84</f>
        <v>45292</v>
      </c>
      <c r="U65" s="9">
        <f>A85</f>
        <v>45323</v>
      </c>
      <c r="V65" s="9">
        <f>A86</f>
        <v>45352</v>
      </c>
      <c r="W65" s="9">
        <f>A87</f>
        <v>45383</v>
      </c>
      <c r="X65" s="9">
        <f>A88</f>
        <v>45413</v>
      </c>
      <c r="Y65" s="9">
        <f>A89</f>
        <v>45444</v>
      </c>
      <c r="Z65" s="9" t="s">
        <v>33</v>
      </c>
      <c r="AA65" s="7" t="s">
        <v>33</v>
      </c>
      <c r="AB65" s="7"/>
      <c r="AC65" s="7" t="s">
        <v>23</v>
      </c>
      <c r="AD65" s="9">
        <f>AC66</f>
        <v>44743</v>
      </c>
      <c r="AE65" s="9">
        <f>AC67</f>
        <v>44774</v>
      </c>
      <c r="AF65" s="9">
        <f>AC68</f>
        <v>44805</v>
      </c>
      <c r="AG65" s="9">
        <f>AC69</f>
        <v>44835</v>
      </c>
      <c r="AH65" s="9">
        <f>AC70</f>
        <v>44866</v>
      </c>
      <c r="AI65" s="9">
        <f>AC71</f>
        <v>44896</v>
      </c>
      <c r="AJ65" s="9">
        <f>AC72</f>
        <v>44927</v>
      </c>
      <c r="AK65" s="9">
        <f>AC73</f>
        <v>44958</v>
      </c>
      <c r="AL65" s="9">
        <f>AC74</f>
        <v>44986</v>
      </c>
      <c r="AM65" s="9">
        <f>AC75</f>
        <v>45017</v>
      </c>
      <c r="AN65" s="9">
        <f>AC76</f>
        <v>45047</v>
      </c>
      <c r="AO65" s="9">
        <f>AC77</f>
        <v>45078</v>
      </c>
      <c r="AP65" s="9">
        <f>AC78</f>
        <v>45108</v>
      </c>
      <c r="AQ65" s="9">
        <f>AC79</f>
        <v>45139</v>
      </c>
      <c r="AR65" s="9">
        <f>AC80</f>
        <v>45170</v>
      </c>
      <c r="AS65" s="9">
        <f>AC81</f>
        <v>45200</v>
      </c>
      <c r="AT65" s="9">
        <f>AC82</f>
        <v>45231</v>
      </c>
      <c r="AU65" s="9">
        <f>AC83</f>
        <v>45261</v>
      </c>
      <c r="AV65" s="9">
        <f>AC84</f>
        <v>45292</v>
      </c>
      <c r="AW65" s="9">
        <f>AC85</f>
        <v>45323</v>
      </c>
      <c r="AX65" s="9">
        <f>AC86</f>
        <v>45352</v>
      </c>
      <c r="AY65" s="9">
        <f>AC87</f>
        <v>45383</v>
      </c>
      <c r="AZ65" s="9">
        <f>AC88</f>
        <v>45413</v>
      </c>
      <c r="BA65" s="9">
        <f>AC89</f>
        <v>45444</v>
      </c>
      <c r="BB65" s="9" t="s">
        <v>33</v>
      </c>
      <c r="BC65" s="7" t="s">
        <v>33</v>
      </c>
    </row>
    <row r="66" spans="1:55" x14ac:dyDescent="0.35">
      <c r="A66" s="10">
        <f>Summary!A8</f>
        <v>44743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44743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44774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44774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44805</v>
      </c>
      <c r="B68" s="11"/>
      <c r="C68" s="11">
        <v>736.32999999999993</v>
      </c>
      <c r="D68" s="11">
        <v>736.32999999999993</v>
      </c>
      <c r="E68" s="11">
        <v>736.32999999999993</v>
      </c>
      <c r="F68" s="11">
        <v>736.32999999999993</v>
      </c>
      <c r="G68" s="11">
        <v>736.32999999999993</v>
      </c>
      <c r="H68" s="11">
        <v>736.32999999999993</v>
      </c>
      <c r="I68" s="11">
        <v>1679.33</v>
      </c>
      <c r="J68" s="11">
        <v>1679.33</v>
      </c>
      <c r="K68" s="11">
        <v>1679.33</v>
      </c>
      <c r="L68" s="11">
        <v>1679.33</v>
      </c>
      <c r="M68" s="11">
        <v>1679.33</v>
      </c>
      <c r="N68" s="11">
        <v>1679.33</v>
      </c>
      <c r="O68" s="11">
        <v>1679.33</v>
      </c>
      <c r="P68" s="11">
        <v>1684.33</v>
      </c>
      <c r="Q68" s="11">
        <v>1684.33</v>
      </c>
      <c r="R68" s="11">
        <v>1684.33</v>
      </c>
      <c r="S68" s="11">
        <v>1684.33</v>
      </c>
      <c r="T68" s="11">
        <v>1684.33</v>
      </c>
      <c r="U68" s="11">
        <v>1684.33</v>
      </c>
      <c r="V68" s="11">
        <v>1684.33</v>
      </c>
      <c r="W68" s="11">
        <v>1684.33</v>
      </c>
      <c r="X68" s="11">
        <v>1684.33</v>
      </c>
      <c r="Y68" s="11">
        <v>1684.33</v>
      </c>
      <c r="Z68" s="12"/>
      <c r="AA68" s="12"/>
      <c r="AC68" s="10">
        <f t="shared" si="13"/>
        <v>44805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44835</v>
      </c>
      <c r="B69" s="11"/>
      <c r="C69" s="11">
        <v>75</v>
      </c>
      <c r="D69" s="11">
        <v>95</v>
      </c>
      <c r="E69" s="11">
        <v>95</v>
      </c>
      <c r="F69" s="11">
        <v>95</v>
      </c>
      <c r="G69" s="11">
        <v>245</v>
      </c>
      <c r="H69" s="11">
        <v>855</v>
      </c>
      <c r="I69" s="11">
        <v>855</v>
      </c>
      <c r="J69" s="11">
        <v>855</v>
      </c>
      <c r="K69" s="11">
        <v>855</v>
      </c>
      <c r="L69" s="11">
        <v>879.29</v>
      </c>
      <c r="M69" s="11">
        <v>879.29</v>
      </c>
      <c r="N69" s="11">
        <v>879.29</v>
      </c>
      <c r="O69" s="11">
        <v>879.29</v>
      </c>
      <c r="P69" s="11">
        <v>879.29</v>
      </c>
      <c r="Q69" s="11">
        <v>879.29</v>
      </c>
      <c r="R69" s="11">
        <v>879.29</v>
      </c>
      <c r="S69" s="11">
        <v>879.29</v>
      </c>
      <c r="T69" s="11">
        <v>879.29</v>
      </c>
      <c r="U69" s="11">
        <v>879.29</v>
      </c>
      <c r="V69" s="11">
        <v>879.29</v>
      </c>
      <c r="W69" s="11">
        <v>887.29</v>
      </c>
      <c r="X69" s="11">
        <v>887.29</v>
      </c>
      <c r="Y69" s="11"/>
      <c r="Z69" s="12"/>
      <c r="AA69" s="12"/>
      <c r="AC69" s="10">
        <f t="shared" si="13"/>
        <v>44835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44866</v>
      </c>
      <c r="B70" s="11"/>
      <c r="C70" s="11">
        <v>5</v>
      </c>
      <c r="D70" s="11">
        <v>5</v>
      </c>
      <c r="E70" s="11">
        <v>5</v>
      </c>
      <c r="F70" s="11">
        <v>105</v>
      </c>
      <c r="G70" s="11">
        <v>478</v>
      </c>
      <c r="H70" s="11">
        <v>555.13000000000011</v>
      </c>
      <c r="I70" s="11">
        <v>555.13000000000011</v>
      </c>
      <c r="J70" s="11">
        <v>555.13000000000011</v>
      </c>
      <c r="K70" s="11">
        <v>575.13000000000011</v>
      </c>
      <c r="L70" s="11">
        <v>575.13000000000011</v>
      </c>
      <c r="M70" s="11">
        <v>575.13000000000011</v>
      </c>
      <c r="N70" s="11">
        <v>575.13000000000011</v>
      </c>
      <c r="O70" s="11">
        <v>575.13000000000011</v>
      </c>
      <c r="P70" s="11">
        <v>575.13000000000011</v>
      </c>
      <c r="Q70" s="11">
        <v>575.13000000000011</v>
      </c>
      <c r="R70" s="11">
        <v>575.13000000000011</v>
      </c>
      <c r="S70" s="11">
        <v>575.13000000000011</v>
      </c>
      <c r="T70" s="11">
        <v>575.13000000000011</v>
      </c>
      <c r="U70" s="11">
        <v>575.13000000000011</v>
      </c>
      <c r="V70" s="11">
        <v>587.13000000000011</v>
      </c>
      <c r="W70" s="11">
        <v>587.13000000000011</v>
      </c>
      <c r="X70" s="11"/>
      <c r="Y70" s="11"/>
      <c r="Z70" s="12"/>
      <c r="AA70" s="12"/>
      <c r="AC70" s="10">
        <f t="shared" si="13"/>
        <v>44866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44896</v>
      </c>
      <c r="B71" s="11"/>
      <c r="C71" s="11"/>
      <c r="D71" s="11">
        <v>250</v>
      </c>
      <c r="E71" s="11">
        <v>250</v>
      </c>
      <c r="F71" s="11">
        <v>1650</v>
      </c>
      <c r="G71" s="11">
        <v>1650</v>
      </c>
      <c r="H71" s="11">
        <v>17900</v>
      </c>
      <c r="I71" s="11">
        <v>17950</v>
      </c>
      <c r="J71" s="11">
        <v>17950</v>
      </c>
      <c r="K71" s="11">
        <v>17950</v>
      </c>
      <c r="L71" s="11">
        <v>17950</v>
      </c>
      <c r="M71" s="11">
        <v>18003</v>
      </c>
      <c r="N71" s="11">
        <v>18003</v>
      </c>
      <c r="O71" s="11">
        <v>18003</v>
      </c>
      <c r="P71" s="11">
        <v>18003</v>
      </c>
      <c r="Q71" s="11">
        <v>18003</v>
      </c>
      <c r="R71" s="11">
        <v>18003</v>
      </c>
      <c r="S71" s="11">
        <v>18003</v>
      </c>
      <c r="T71" s="11">
        <v>104920.86</v>
      </c>
      <c r="U71" s="11">
        <v>105261.86</v>
      </c>
      <c r="V71" s="11">
        <v>105261.86</v>
      </c>
      <c r="W71" s="11"/>
      <c r="X71" s="11"/>
      <c r="Y71" s="11"/>
      <c r="Z71" s="12"/>
      <c r="AA71" s="12"/>
      <c r="AC71" s="10">
        <f t="shared" si="13"/>
        <v>44896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44927</v>
      </c>
      <c r="B72" s="11"/>
      <c r="C72" s="11"/>
      <c r="D72" s="11">
        <v>940</v>
      </c>
      <c r="E72" s="11">
        <v>1017</v>
      </c>
      <c r="F72" s="11">
        <v>1142.1199999999999</v>
      </c>
      <c r="G72" s="11">
        <v>4321.1200000000008</v>
      </c>
      <c r="H72" s="11">
        <v>15762.29</v>
      </c>
      <c r="I72" s="11">
        <v>15762.29</v>
      </c>
      <c r="J72" s="11">
        <v>15762.29</v>
      </c>
      <c r="K72" s="11">
        <v>15762.29</v>
      </c>
      <c r="L72" s="11">
        <v>15882.29</v>
      </c>
      <c r="M72" s="11">
        <v>16009.76</v>
      </c>
      <c r="N72" s="11">
        <v>16009.76</v>
      </c>
      <c r="O72" s="11">
        <v>17574.8</v>
      </c>
      <c r="P72" s="11">
        <v>17574.8</v>
      </c>
      <c r="Q72" s="11">
        <v>19139.84</v>
      </c>
      <c r="R72" s="11">
        <v>19139.84</v>
      </c>
      <c r="S72" s="11">
        <v>19139.84</v>
      </c>
      <c r="T72" s="11">
        <v>19155.84</v>
      </c>
      <c r="U72" s="11">
        <v>19155.84</v>
      </c>
      <c r="V72" s="11"/>
      <c r="W72" s="11"/>
      <c r="X72" s="11"/>
      <c r="Y72" s="11"/>
      <c r="Z72" s="12"/>
      <c r="AA72" s="12"/>
      <c r="AC72" s="10">
        <f t="shared" si="13"/>
        <v>44927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44958</v>
      </c>
      <c r="B73" s="11"/>
      <c r="C73" s="11"/>
      <c r="D73" s="11">
        <v>77</v>
      </c>
      <c r="E73" s="11">
        <v>3377</v>
      </c>
      <c r="F73" s="11">
        <v>3971.0000000000009</v>
      </c>
      <c r="G73" s="11">
        <v>3971.0000000000009</v>
      </c>
      <c r="H73" s="11">
        <v>3971.0000000000009</v>
      </c>
      <c r="I73" s="11">
        <v>3971.0000000000009</v>
      </c>
      <c r="J73" s="11">
        <v>4731.0000000000009</v>
      </c>
      <c r="K73" s="11">
        <v>4736.0000000000009</v>
      </c>
      <c r="L73" s="11">
        <v>4736.0000000000009</v>
      </c>
      <c r="M73" s="11">
        <v>4736.0000000000009</v>
      </c>
      <c r="N73" s="11">
        <v>4736.0000000000009</v>
      </c>
      <c r="O73" s="11">
        <v>4736.0000000000009</v>
      </c>
      <c r="P73" s="11">
        <v>4736.0000000000009</v>
      </c>
      <c r="Q73" s="11">
        <v>4736.0000000000009</v>
      </c>
      <c r="R73" s="11">
        <v>4736.0000000000009</v>
      </c>
      <c r="S73" s="11">
        <v>4757.5000000000009</v>
      </c>
      <c r="T73" s="11">
        <v>4757.5000000000009</v>
      </c>
      <c r="U73" s="11"/>
      <c r="V73" s="11"/>
      <c r="W73" s="11"/>
      <c r="X73" s="11"/>
      <c r="Y73" s="11"/>
      <c r="Z73" s="12"/>
      <c r="AA73" s="12"/>
      <c r="AC73" s="10">
        <f t="shared" si="13"/>
        <v>44958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44986</v>
      </c>
      <c r="B74" s="11"/>
      <c r="C74" s="11"/>
      <c r="D74" s="11">
        <v>381</v>
      </c>
      <c r="E74" s="11">
        <v>381</v>
      </c>
      <c r="F74" s="11">
        <v>381</v>
      </c>
      <c r="G74" s="11">
        <v>14265.31</v>
      </c>
      <c r="H74" s="11">
        <v>14265.31</v>
      </c>
      <c r="I74" s="11">
        <v>14765.31</v>
      </c>
      <c r="J74" s="11">
        <v>14765.31</v>
      </c>
      <c r="K74" s="11">
        <v>14765.31</v>
      </c>
      <c r="L74" s="11">
        <v>14765.31</v>
      </c>
      <c r="M74" s="11">
        <v>14765.31</v>
      </c>
      <c r="N74" s="11">
        <v>14765.31</v>
      </c>
      <c r="O74" s="11">
        <v>14865.31</v>
      </c>
      <c r="P74" s="11">
        <v>14865.31</v>
      </c>
      <c r="Q74" s="11">
        <v>14865.31</v>
      </c>
      <c r="R74" s="11">
        <v>14868.31</v>
      </c>
      <c r="S74" s="11">
        <v>14868.31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44986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45017</v>
      </c>
      <c r="B75" s="11"/>
      <c r="C75" s="11">
        <v>3</v>
      </c>
      <c r="D75" s="11">
        <v>288</v>
      </c>
      <c r="E75" s="11">
        <v>293.10999999999967</v>
      </c>
      <c r="F75" s="11">
        <v>293.10999999999967</v>
      </c>
      <c r="G75" s="11">
        <v>303.10999999999967</v>
      </c>
      <c r="H75" s="11">
        <v>1214.809999999999</v>
      </c>
      <c r="I75" s="11">
        <v>1214.809999999999</v>
      </c>
      <c r="J75" s="11">
        <v>1214.809999999999</v>
      </c>
      <c r="K75" s="11">
        <v>1214.809999999999</v>
      </c>
      <c r="L75" s="11">
        <v>1214.809999999999</v>
      </c>
      <c r="M75" s="11">
        <v>1214.809999999999</v>
      </c>
      <c r="N75" s="11">
        <v>1214.809999999999</v>
      </c>
      <c r="O75" s="11">
        <v>1214.809999999999</v>
      </c>
      <c r="P75" s="11">
        <v>1214.809999999999</v>
      </c>
      <c r="Q75" s="11">
        <v>1228.809999999999</v>
      </c>
      <c r="R75" s="11">
        <v>1228.809999999999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45017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45047</v>
      </c>
      <c r="B76" s="11"/>
      <c r="C76" s="11"/>
      <c r="D76" s="11">
        <v>120</v>
      </c>
      <c r="E76" s="11">
        <v>1231.43</v>
      </c>
      <c r="F76" s="11">
        <v>1231.4299999999989</v>
      </c>
      <c r="G76" s="11">
        <v>2940.829999999999</v>
      </c>
      <c r="H76" s="11">
        <v>2945.8299999999981</v>
      </c>
      <c r="I76" s="11">
        <v>2945.8299999999981</v>
      </c>
      <c r="J76" s="11">
        <v>2945.8299999999981</v>
      </c>
      <c r="K76" s="11">
        <v>2945.8299999999981</v>
      </c>
      <c r="L76" s="11">
        <v>2945.8299999999981</v>
      </c>
      <c r="M76" s="11">
        <v>2945.8299999999981</v>
      </c>
      <c r="N76" s="11">
        <v>58380.419999999991</v>
      </c>
      <c r="O76" s="11">
        <v>54312.359999999993</v>
      </c>
      <c r="P76" s="11">
        <v>54633.359999999993</v>
      </c>
      <c r="Q76" s="11">
        <v>54633.359999999993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45047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45078</v>
      </c>
      <c r="B77" s="11"/>
      <c r="C77" s="11"/>
      <c r="D77" s="11">
        <v>11</v>
      </c>
      <c r="E77" s="11">
        <v>31</v>
      </c>
      <c r="F77" s="11">
        <v>1484</v>
      </c>
      <c r="G77" s="11">
        <v>1484</v>
      </c>
      <c r="H77" s="11">
        <v>38189.800000000003</v>
      </c>
      <c r="I77" s="11">
        <v>38189.800000000003</v>
      </c>
      <c r="J77" s="11">
        <v>38189.800000000003</v>
      </c>
      <c r="K77" s="11">
        <v>38189.800000000003</v>
      </c>
      <c r="L77" s="11">
        <v>38189.800000000003</v>
      </c>
      <c r="M77" s="11">
        <v>38189.800000000003</v>
      </c>
      <c r="N77" s="11">
        <v>38189.800000000003</v>
      </c>
      <c r="O77" s="11">
        <v>38218.800000000003</v>
      </c>
      <c r="P77" s="11">
        <v>38218.800000000003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45078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45108</v>
      </c>
      <c r="B78" s="11"/>
      <c r="C78" s="11">
        <v>150</v>
      </c>
      <c r="D78" s="11">
        <v>150</v>
      </c>
      <c r="E78" s="11">
        <v>150</v>
      </c>
      <c r="F78" s="11">
        <v>203</v>
      </c>
      <c r="G78" s="11">
        <v>203</v>
      </c>
      <c r="H78" s="11">
        <v>203</v>
      </c>
      <c r="I78" s="11">
        <v>203</v>
      </c>
      <c r="J78" s="11">
        <v>203</v>
      </c>
      <c r="K78" s="11">
        <v>203</v>
      </c>
      <c r="L78" s="11">
        <v>203</v>
      </c>
      <c r="M78" s="11">
        <v>203</v>
      </c>
      <c r="N78" s="11">
        <v>219</v>
      </c>
      <c r="O78" s="11">
        <v>219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45108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45139</v>
      </c>
      <c r="B79" s="11"/>
      <c r="C79" s="11"/>
      <c r="D79" s="11">
        <v>72</v>
      </c>
      <c r="E79" s="11">
        <v>82</v>
      </c>
      <c r="F79" s="11">
        <v>82</v>
      </c>
      <c r="G79" s="11">
        <v>967</v>
      </c>
      <c r="H79" s="11">
        <v>967</v>
      </c>
      <c r="I79" s="11">
        <v>967</v>
      </c>
      <c r="J79" s="11">
        <v>967</v>
      </c>
      <c r="K79" s="11">
        <v>967</v>
      </c>
      <c r="L79" s="11">
        <v>967</v>
      </c>
      <c r="M79" s="11">
        <v>967</v>
      </c>
      <c r="N79" s="11">
        <v>967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45139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45170</v>
      </c>
      <c r="B80" s="11"/>
      <c r="C80" s="11">
        <v>350</v>
      </c>
      <c r="D80" s="11">
        <v>374</v>
      </c>
      <c r="E80" s="11">
        <v>374</v>
      </c>
      <c r="F80" s="11">
        <v>1794</v>
      </c>
      <c r="G80" s="11">
        <v>1794</v>
      </c>
      <c r="H80" s="11">
        <v>1794</v>
      </c>
      <c r="I80" s="11">
        <v>1794</v>
      </c>
      <c r="J80" s="11">
        <v>1794</v>
      </c>
      <c r="K80" s="11">
        <v>1794</v>
      </c>
      <c r="L80" s="11">
        <v>1794</v>
      </c>
      <c r="M80" s="11">
        <v>1794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45170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45200</v>
      </c>
      <c r="B81" s="11"/>
      <c r="C81" s="11"/>
      <c r="D81" s="11">
        <v>20</v>
      </c>
      <c r="E81" s="11">
        <v>100</v>
      </c>
      <c r="F81" s="11">
        <v>300</v>
      </c>
      <c r="G81" s="11">
        <v>970.00000000000023</v>
      </c>
      <c r="H81" s="11">
        <v>206019.48</v>
      </c>
      <c r="I81" s="11">
        <v>206019.48</v>
      </c>
      <c r="J81" s="11">
        <v>206019.48</v>
      </c>
      <c r="K81" s="11">
        <v>206019.48</v>
      </c>
      <c r="L81" s="11">
        <v>206019.48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45200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45231</v>
      </c>
      <c r="B82" s="11"/>
      <c r="C82" s="11"/>
      <c r="D82" s="11"/>
      <c r="E82" s="11"/>
      <c r="F82" s="11"/>
      <c r="G82" s="11"/>
      <c r="H82" s="11"/>
      <c r="I82" s="11"/>
      <c r="J82" s="11">
        <v>19</v>
      </c>
      <c r="K82" s="11">
        <v>19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45231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45261</v>
      </c>
      <c r="B83" s="11"/>
      <c r="C83" s="11"/>
      <c r="D83" s="11"/>
      <c r="E83" s="11">
        <v>66</v>
      </c>
      <c r="F83" s="11">
        <v>3066</v>
      </c>
      <c r="G83" s="11">
        <v>3066</v>
      </c>
      <c r="H83" s="11">
        <v>3066</v>
      </c>
      <c r="I83" s="11">
        <v>3072</v>
      </c>
      <c r="J83" s="11">
        <v>3275.16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45261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45292</v>
      </c>
      <c r="B84" s="11"/>
      <c r="C84" s="11"/>
      <c r="D84" s="11">
        <v>1655</v>
      </c>
      <c r="E84" s="11">
        <v>1655</v>
      </c>
      <c r="F84" s="11">
        <v>1655</v>
      </c>
      <c r="G84" s="11">
        <v>1655</v>
      </c>
      <c r="H84" s="11">
        <v>1655</v>
      </c>
      <c r="I84" s="11">
        <v>1655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45292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45323</v>
      </c>
      <c r="B85" s="11"/>
      <c r="C85" s="11">
        <v>55</v>
      </c>
      <c r="D85" s="11">
        <v>27073.1</v>
      </c>
      <c r="E85" s="11">
        <v>27073.1</v>
      </c>
      <c r="F85" s="11">
        <v>27073.1</v>
      </c>
      <c r="G85" s="11">
        <v>27076.1</v>
      </c>
      <c r="H85" s="11">
        <v>27076.1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45323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45352</v>
      </c>
      <c r="B86" s="11"/>
      <c r="C86" s="11">
        <v>10</v>
      </c>
      <c r="D86" s="11">
        <v>210</v>
      </c>
      <c r="E86" s="11">
        <v>216.05999999999989</v>
      </c>
      <c r="F86" s="11">
        <v>241.49000000000021</v>
      </c>
      <c r="G86" s="11">
        <v>241.49000000000021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45352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45383</v>
      </c>
      <c r="B87" s="11"/>
      <c r="C87" s="11"/>
      <c r="D87" s="11">
        <v>6.0100000000000051</v>
      </c>
      <c r="E87" s="11">
        <v>6.0100000000000051</v>
      </c>
      <c r="F87" s="11">
        <v>6.0099999999999909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45383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45413</v>
      </c>
      <c r="B88" s="11"/>
      <c r="C88" s="11"/>
      <c r="D88" s="11"/>
      <c r="E88" s="11">
        <v>18.67999999999995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45413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45444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45444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11.3572134599682</v>
      </c>
      <c r="C99" s="4">
        <v>1.048442697079891</v>
      </c>
      <c r="D99" s="4">
        <v>1.038769566143219</v>
      </c>
      <c r="E99" s="4">
        <v>1.0031096363983809</v>
      </c>
      <c r="F99" s="4">
        <v>1</v>
      </c>
      <c r="G99" s="4">
        <v>1.009203006477088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3.3836711136762201</v>
      </c>
      <c r="C100" s="4">
        <v>1.5521416247351261</v>
      </c>
      <c r="D100" s="4">
        <v>1.0004691571443971</v>
      </c>
      <c r="E100" s="4">
        <v>1.0135928400480769</v>
      </c>
      <c r="F100" s="4">
        <v>1</v>
      </c>
      <c r="G100" s="4">
        <v>1.0006627126202989</v>
      </c>
      <c r="H100" s="4">
        <v>1</v>
      </c>
      <c r="I100" s="4">
        <v>1.011206587749186</v>
      </c>
      <c r="J100" s="4">
        <v>1.015802860702921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/>
    </row>
    <row r="101" spans="1:24" ht="15.5" customHeight="1" x14ac:dyDescent="0.35">
      <c r="A101" s="1">
        <f t="shared" si="16"/>
        <v>2</v>
      </c>
      <c r="B101" s="4">
        <v>39.43034323622728</v>
      </c>
      <c r="C101" s="4">
        <v>1.019893200687612</v>
      </c>
      <c r="D101" s="4">
        <v>1.6371835652987821</v>
      </c>
      <c r="E101" s="4">
        <v>1.0035682445945151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</row>
    <row r="102" spans="1:24" ht="15.5" customHeight="1" x14ac:dyDescent="0.35">
      <c r="A102" s="1">
        <f t="shared" si="16"/>
        <v>3</v>
      </c>
      <c r="B102" s="4">
        <v>6.6442168923098066</v>
      </c>
      <c r="C102" s="4">
        <v>1.056942490690939</v>
      </c>
      <c r="D102" s="4">
        <v>1.0134696609685161</v>
      </c>
      <c r="E102" s="4">
        <v>1.0053687853412849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17.452919538285911</v>
      </c>
      <c r="C103" s="4">
        <v>1.261626681589906</v>
      </c>
      <c r="D103" s="4">
        <v>1.002557736288171</v>
      </c>
      <c r="E103" s="4">
        <v>1.0191992032254049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80.924503882657476</v>
      </c>
      <c r="C104" s="4">
        <v>1.2733776514929389</v>
      </c>
      <c r="D104" s="4">
        <v>2.463925078705874</v>
      </c>
      <c r="E104" s="4">
        <v>1.272741329010795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15.611855174623519</v>
      </c>
      <c r="C105" s="4">
        <v>1.443418724833041</v>
      </c>
      <c r="D105" s="4">
        <v>3.1597156263330022</v>
      </c>
      <c r="E105" s="4">
        <v>1.308829697042788</v>
      </c>
      <c r="F105" s="4">
        <v>0.99999999999999989</v>
      </c>
      <c r="G105" s="4">
        <v>1.001885496324932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16.84202171566449</v>
      </c>
      <c r="C106" s="4">
        <v>1.062029444475862</v>
      </c>
      <c r="D106" s="4">
        <v>1.1361493514330949</v>
      </c>
      <c r="E106" s="4">
        <v>1.005355396483685</v>
      </c>
      <c r="F106" s="4">
        <v>1</v>
      </c>
      <c r="G106" s="4">
        <v>1.005003651733408</v>
      </c>
      <c r="H106" s="4">
        <v>0.99999999999999989</v>
      </c>
      <c r="I106" s="4">
        <v>0.99999999999999989</v>
      </c>
      <c r="J106" s="4">
        <v>0.99999999999999989</v>
      </c>
      <c r="K106" s="4">
        <v>0.99999999999999989</v>
      </c>
      <c r="L106" s="4">
        <v>0.99999999999999989</v>
      </c>
      <c r="M106" s="4">
        <v>0.99999999999999989</v>
      </c>
      <c r="N106" s="4">
        <v>0.99999999999999989</v>
      </c>
      <c r="O106" s="4">
        <v>0.99999999999999989</v>
      </c>
      <c r="P106" s="4">
        <v>0.99999999999999989</v>
      </c>
      <c r="Q106" s="4">
        <v>0.99999999999999989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13.607573946241949</v>
      </c>
      <c r="C107" s="4">
        <v>1.5261039851725049</v>
      </c>
      <c r="D107" s="4">
        <v>1.415041467192079</v>
      </c>
      <c r="E107" s="4">
        <v>1.009204760648664</v>
      </c>
      <c r="F107" s="4">
        <v>1</v>
      </c>
      <c r="G107" s="4">
        <v>2.04029721291373</v>
      </c>
      <c r="H107" s="4">
        <v>1.1030011899215491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23.269640195869709</v>
      </c>
      <c r="C108" s="4">
        <v>1.445348704224708</v>
      </c>
      <c r="D108" s="4">
        <v>1</v>
      </c>
      <c r="E108" s="4">
        <v>1.391763149398948</v>
      </c>
      <c r="F108" s="4">
        <v>1</v>
      </c>
      <c r="G108" s="4">
        <v>1.0108250212634351</v>
      </c>
      <c r="H108" s="4">
        <v>1</v>
      </c>
      <c r="I108" s="4">
        <v>1.004454623584307</v>
      </c>
      <c r="J108" s="4">
        <v>0.99999999999999989</v>
      </c>
      <c r="K108" s="4">
        <v>0.99999999999999989</v>
      </c>
      <c r="L108" s="4">
        <v>0.99999999999999989</v>
      </c>
      <c r="M108" s="4">
        <v>0.99999999999999989</v>
      </c>
      <c r="N108" s="4">
        <v>0.99999999999999989</v>
      </c>
      <c r="O108" s="4">
        <v>0.99999999999999989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4.0940178679222496</v>
      </c>
      <c r="C109" s="4">
        <v>1.2610013048959401</v>
      </c>
      <c r="D109" s="4">
        <v>1.8929732352700439</v>
      </c>
      <c r="E109" s="4">
        <v>1</v>
      </c>
      <c r="F109" s="4">
        <v>1.083210952930258</v>
      </c>
      <c r="G109" s="4">
        <v>1</v>
      </c>
      <c r="H109" s="4">
        <v>1</v>
      </c>
      <c r="I109" s="4">
        <v>1.00390901211195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12.55037573058725</v>
      </c>
      <c r="C110" s="4">
        <v>1.019004956368434</v>
      </c>
      <c r="D110" s="4">
        <v>1</v>
      </c>
      <c r="E110" s="4">
        <v>1</v>
      </c>
      <c r="F110" s="4">
        <v>1</v>
      </c>
      <c r="G110" s="4">
        <v>1</v>
      </c>
      <c r="H110" s="4">
        <v>2.758522758185439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5.2432959531935639</v>
      </c>
      <c r="C111" s="4">
        <v>2.2018318765110658</v>
      </c>
      <c r="D111" s="4">
        <v>1.041936778089829</v>
      </c>
      <c r="E111" s="4">
        <v>1</v>
      </c>
      <c r="F111" s="4">
        <v>1</v>
      </c>
      <c r="G111" s="4">
        <v>1</v>
      </c>
      <c r="H111" s="4">
        <v>1.055570192327179</v>
      </c>
      <c r="I111" s="4">
        <v>1</v>
      </c>
      <c r="J111" s="4">
        <v>1</v>
      </c>
      <c r="K111" s="4">
        <v>1</v>
      </c>
      <c r="L111" s="4">
        <v>1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3.7327697441601781</v>
      </c>
      <c r="C112" s="4">
        <v>1.0302882208501201</v>
      </c>
      <c r="D112" s="4">
        <v>1</v>
      </c>
      <c r="E112" s="4">
        <v>1</v>
      </c>
      <c r="F112" s="4">
        <v>1.2990570949268241</v>
      </c>
      <c r="G112" s="4">
        <v>1</v>
      </c>
      <c r="H112" s="4">
        <v>1</v>
      </c>
      <c r="I112" s="4">
        <v>1</v>
      </c>
      <c r="J112" s="4">
        <v>1</v>
      </c>
      <c r="K112" s="4">
        <v>1.0244202201560331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14.59087413483722</v>
      </c>
      <c r="C113" s="4">
        <v>1</v>
      </c>
      <c r="D113" s="4">
        <v>1.0339254027653331</v>
      </c>
      <c r="E113" s="4">
        <v>1.014927782497876</v>
      </c>
      <c r="F113" s="4">
        <v>2.3393940915978129</v>
      </c>
      <c r="G113" s="4">
        <v>1</v>
      </c>
      <c r="H113" s="4">
        <v>1</v>
      </c>
      <c r="I113" s="4">
        <v>1</v>
      </c>
      <c r="J113" s="4">
        <v>1.00981188519164</v>
      </c>
      <c r="V113" s="4"/>
    </row>
    <row r="114" spans="1:55" ht="15.5" customHeight="1" x14ac:dyDescent="0.35">
      <c r="A114" s="1">
        <f t="shared" si="16"/>
        <v>15</v>
      </c>
      <c r="B114" s="4">
        <v>3.8840097298681351</v>
      </c>
      <c r="C114" s="4">
        <v>1.391027753971916</v>
      </c>
      <c r="D114" s="4">
        <v>1.0589322527902181</v>
      </c>
      <c r="E114" s="4">
        <v>0.99999999999999989</v>
      </c>
      <c r="F114" s="4">
        <v>0.99999999999999989</v>
      </c>
      <c r="G114" s="4">
        <v>0.99999999999999989</v>
      </c>
      <c r="H114" s="4">
        <v>0.99999999999999989</v>
      </c>
      <c r="I114" s="4">
        <v>1.061358754027927</v>
      </c>
    </row>
    <row r="115" spans="1:55" ht="15.5" customHeight="1" x14ac:dyDescent="0.35">
      <c r="A115" s="1">
        <f t="shared" si="16"/>
        <v>16</v>
      </c>
      <c r="B115" s="4"/>
      <c r="C115" s="4">
        <v>3.608754027926961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/>
      <c r="C116" s="4">
        <v>1</v>
      </c>
      <c r="D116" s="4">
        <v>1</v>
      </c>
      <c r="E116" s="4">
        <v>1</v>
      </c>
      <c r="F116" s="4">
        <v>1</v>
      </c>
      <c r="G116" s="4">
        <v>1.5508464749536179</v>
      </c>
    </row>
    <row r="117" spans="1:55" ht="15.5" customHeight="1" x14ac:dyDescent="0.35">
      <c r="A117" s="1">
        <f t="shared" si="16"/>
        <v>18</v>
      </c>
      <c r="B117" s="4">
        <v>6.1086414831057523</v>
      </c>
      <c r="C117" s="4">
        <v>1</v>
      </c>
      <c r="D117" s="4">
        <v>1</v>
      </c>
      <c r="E117" s="4">
        <v>3.6943610494713468</v>
      </c>
      <c r="F117" s="4">
        <v>1.1615846656655771</v>
      </c>
    </row>
    <row r="118" spans="1:55" ht="15.5" customHeight="1" x14ac:dyDescent="0.35">
      <c r="A118" s="1">
        <f t="shared" si="16"/>
        <v>19</v>
      </c>
      <c r="B118" s="4">
        <v>1</v>
      </c>
      <c r="C118" s="4">
        <v>1</v>
      </c>
      <c r="D118" s="4">
        <v>1</v>
      </c>
      <c r="E118" s="4">
        <v>11.953419979129119</v>
      </c>
    </row>
    <row r="119" spans="1:55" ht="15.5" customHeight="1" x14ac:dyDescent="0.35">
      <c r="A119" s="1">
        <f t="shared" si="16"/>
        <v>20</v>
      </c>
      <c r="B119" s="4"/>
      <c r="C119" s="4"/>
      <c r="D119" s="4"/>
    </row>
    <row r="120" spans="1:55" ht="15.5" customHeight="1" x14ac:dyDescent="0.35">
      <c r="A120" s="1">
        <f t="shared" si="16"/>
        <v>21</v>
      </c>
      <c r="B120" s="4"/>
      <c r="C120" s="4"/>
    </row>
    <row r="121" spans="1:55" ht="15.5" customHeight="1" x14ac:dyDescent="0.35">
      <c r="A121" s="1">
        <f t="shared" si="16"/>
        <v>22</v>
      </c>
      <c r="B121" s="4"/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44743</v>
      </c>
      <c r="C126" s="9">
        <f>A128</f>
        <v>44774</v>
      </c>
      <c r="D126" s="9">
        <f>A129</f>
        <v>44805</v>
      </c>
      <c r="E126" s="9">
        <f>A130</f>
        <v>44835</v>
      </c>
      <c r="F126" s="9">
        <f>A131</f>
        <v>44866</v>
      </c>
      <c r="G126" s="9">
        <f>A132</f>
        <v>44896</v>
      </c>
      <c r="H126" s="9">
        <f>A133</f>
        <v>44927</v>
      </c>
      <c r="I126" s="9">
        <f>A134</f>
        <v>44958</v>
      </c>
      <c r="J126" s="9">
        <f>A135</f>
        <v>44986</v>
      </c>
      <c r="K126" s="9">
        <f>A136</f>
        <v>45017</v>
      </c>
      <c r="L126" s="9">
        <f>A137</f>
        <v>45047</v>
      </c>
      <c r="M126" s="9">
        <f>A138</f>
        <v>45078</v>
      </c>
      <c r="N126" s="9">
        <f>A139</f>
        <v>45108</v>
      </c>
      <c r="O126" s="9">
        <f>A140</f>
        <v>45139</v>
      </c>
      <c r="P126" s="9">
        <f>A141</f>
        <v>45170</v>
      </c>
      <c r="Q126" s="9">
        <f>A142</f>
        <v>45200</v>
      </c>
      <c r="R126" s="9">
        <f>A143</f>
        <v>45231</v>
      </c>
      <c r="S126" s="9">
        <f>A144</f>
        <v>45261</v>
      </c>
      <c r="T126" s="9">
        <f>A145</f>
        <v>45292</v>
      </c>
      <c r="U126" s="9">
        <f>A146</f>
        <v>45323</v>
      </c>
      <c r="V126" s="9">
        <f>A147</f>
        <v>45352</v>
      </c>
      <c r="W126" s="9">
        <f>A148</f>
        <v>45383</v>
      </c>
      <c r="X126" s="9">
        <f>A149</f>
        <v>45413</v>
      </c>
      <c r="Y126" s="9">
        <f>A150</f>
        <v>45444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44743</v>
      </c>
      <c r="AE126" s="9">
        <f>AC128</f>
        <v>44774</v>
      </c>
      <c r="AF126" s="9">
        <f>AC129</f>
        <v>44805</v>
      </c>
      <c r="AG126" s="9">
        <f>AC130</f>
        <v>44835</v>
      </c>
      <c r="AH126" s="9">
        <f>AC131</f>
        <v>44866</v>
      </c>
      <c r="AI126" s="9">
        <f>AC132</f>
        <v>44896</v>
      </c>
      <c r="AJ126" s="9">
        <f>AC133</f>
        <v>44927</v>
      </c>
      <c r="AK126" s="9">
        <f>AC134</f>
        <v>44958</v>
      </c>
      <c r="AL126" s="9">
        <f>AC135</f>
        <v>44986</v>
      </c>
      <c r="AM126" s="9">
        <f>AC136</f>
        <v>45017</v>
      </c>
      <c r="AN126" s="9">
        <f>AC137</f>
        <v>45047</v>
      </c>
      <c r="AO126" s="9">
        <f>AC138</f>
        <v>45078</v>
      </c>
      <c r="AP126" s="9">
        <f>AC139</f>
        <v>45108</v>
      </c>
      <c r="AQ126" s="9">
        <f>AC140</f>
        <v>45139</v>
      </c>
      <c r="AR126" s="9">
        <f>AC141</f>
        <v>45170</v>
      </c>
      <c r="AS126" s="9">
        <f>AC142</f>
        <v>45200</v>
      </c>
      <c r="AT126" s="9">
        <f>AC143</f>
        <v>45231</v>
      </c>
      <c r="AU126" s="9">
        <f>AC144</f>
        <v>45261</v>
      </c>
      <c r="AV126" s="9">
        <f>AC145</f>
        <v>45292</v>
      </c>
      <c r="AW126" s="9">
        <f>AC146</f>
        <v>45323</v>
      </c>
      <c r="AX126" s="9">
        <f>AC147</f>
        <v>45352</v>
      </c>
      <c r="AY126" s="9">
        <f>AC148</f>
        <v>45383</v>
      </c>
      <c r="AZ126" s="9">
        <f>AC149</f>
        <v>45413</v>
      </c>
      <c r="BA126" s="9">
        <f>AC150</f>
        <v>45444</v>
      </c>
      <c r="BB126" s="9" t="s">
        <v>33</v>
      </c>
      <c r="BC126" s="7" t="s">
        <v>33</v>
      </c>
    </row>
    <row r="127" spans="1:55" x14ac:dyDescent="0.35">
      <c r="A127" s="10">
        <f>Summary!A8</f>
        <v>44743</v>
      </c>
      <c r="B127" s="11"/>
      <c r="C127" s="11">
        <v>736.32999999999993</v>
      </c>
      <c r="D127" s="11">
        <v>736.32999999999993</v>
      </c>
      <c r="E127" s="11">
        <v>736.32999999999993</v>
      </c>
      <c r="F127" s="11">
        <v>736.32999999999993</v>
      </c>
      <c r="G127" s="11">
        <v>736.32999999999993</v>
      </c>
      <c r="H127" s="11">
        <v>736.32999999999993</v>
      </c>
      <c r="I127" s="11">
        <v>1679.33</v>
      </c>
      <c r="J127" s="11">
        <v>1679.33</v>
      </c>
      <c r="K127" s="11">
        <v>1679.33</v>
      </c>
      <c r="L127" s="11">
        <v>1679.33</v>
      </c>
      <c r="M127" s="11">
        <v>1679.33</v>
      </c>
      <c r="N127" s="11">
        <v>1679.33</v>
      </c>
      <c r="O127" s="11">
        <v>1679.33</v>
      </c>
      <c r="P127" s="11">
        <v>1684.33</v>
      </c>
      <c r="Q127" s="11">
        <v>1684.33</v>
      </c>
      <c r="R127" s="11">
        <v>1684.33</v>
      </c>
      <c r="S127" s="11">
        <v>1684.33</v>
      </c>
      <c r="T127" s="11">
        <v>1684.33</v>
      </c>
      <c r="U127" s="11">
        <v>1684.33</v>
      </c>
      <c r="V127" s="11">
        <v>1684.33</v>
      </c>
      <c r="W127" s="11">
        <v>1684.33</v>
      </c>
      <c r="X127" s="11">
        <v>1684.33</v>
      </c>
      <c r="Y127" s="11">
        <v>1684.33</v>
      </c>
      <c r="Z127" s="12"/>
      <c r="AA127" s="12"/>
      <c r="AC127" s="10">
        <f t="shared" ref="AC127:AC150" si="17">A127</f>
        <v>44743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44774</v>
      </c>
      <c r="B128" s="11"/>
      <c r="C128" s="11">
        <v>75</v>
      </c>
      <c r="D128" s="11">
        <v>95</v>
      </c>
      <c r="E128" s="11">
        <v>95</v>
      </c>
      <c r="F128" s="11">
        <v>95</v>
      </c>
      <c r="G128" s="11">
        <v>245</v>
      </c>
      <c r="H128" s="11">
        <v>855</v>
      </c>
      <c r="I128" s="11">
        <v>855</v>
      </c>
      <c r="J128" s="11">
        <v>855</v>
      </c>
      <c r="K128" s="11">
        <v>855</v>
      </c>
      <c r="L128" s="11">
        <v>879.29</v>
      </c>
      <c r="M128" s="11">
        <v>879.29</v>
      </c>
      <c r="N128" s="11">
        <v>879.29</v>
      </c>
      <c r="O128" s="11">
        <v>879.29</v>
      </c>
      <c r="P128" s="11">
        <v>879.29</v>
      </c>
      <c r="Q128" s="11">
        <v>879.29</v>
      </c>
      <c r="R128" s="11">
        <v>879.29</v>
      </c>
      <c r="S128" s="11">
        <v>879.29</v>
      </c>
      <c r="T128" s="11">
        <v>879.29</v>
      </c>
      <c r="U128" s="11">
        <v>879.29</v>
      </c>
      <c r="V128" s="11">
        <v>879.29</v>
      </c>
      <c r="W128" s="11">
        <v>887.29</v>
      </c>
      <c r="X128" s="11">
        <v>887.29</v>
      </c>
      <c r="Y128" s="11"/>
      <c r="Z128" s="12"/>
      <c r="AA128" s="12"/>
      <c r="AC128" s="10">
        <f t="shared" si="17"/>
        <v>44774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44805</v>
      </c>
      <c r="B129" s="11"/>
      <c r="C129" s="11">
        <v>5</v>
      </c>
      <c r="D129" s="11">
        <v>5</v>
      </c>
      <c r="E129" s="11">
        <v>5</v>
      </c>
      <c r="F129" s="11">
        <v>105</v>
      </c>
      <c r="G129" s="11">
        <v>478</v>
      </c>
      <c r="H129" s="11">
        <v>555.13000000000011</v>
      </c>
      <c r="I129" s="11">
        <v>555.13000000000011</v>
      </c>
      <c r="J129" s="11">
        <v>555.13000000000011</v>
      </c>
      <c r="K129" s="11">
        <v>575.13000000000011</v>
      </c>
      <c r="L129" s="11">
        <v>575.13000000000011</v>
      </c>
      <c r="M129" s="11">
        <v>575.13000000000011</v>
      </c>
      <c r="N129" s="11">
        <v>575.13000000000011</v>
      </c>
      <c r="O129" s="11">
        <v>575.13000000000011</v>
      </c>
      <c r="P129" s="11">
        <v>575.13000000000011</v>
      </c>
      <c r="Q129" s="11">
        <v>575.13000000000011</v>
      </c>
      <c r="R129" s="11">
        <v>575.13000000000011</v>
      </c>
      <c r="S129" s="11">
        <v>575.13000000000011</v>
      </c>
      <c r="T129" s="11">
        <v>575.13000000000011</v>
      </c>
      <c r="U129" s="11">
        <v>575.13000000000011</v>
      </c>
      <c r="V129" s="11">
        <v>587.13000000000011</v>
      </c>
      <c r="W129" s="11">
        <v>587.13000000000011</v>
      </c>
      <c r="X129" s="11"/>
      <c r="Y129" s="11"/>
      <c r="Z129" s="12"/>
      <c r="AA129" s="12"/>
      <c r="AC129" s="10">
        <f t="shared" si="17"/>
        <v>44805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44835</v>
      </c>
      <c r="B130" s="11"/>
      <c r="C130" s="11"/>
      <c r="D130" s="11">
        <v>250</v>
      </c>
      <c r="E130" s="11">
        <v>250</v>
      </c>
      <c r="F130" s="11">
        <v>1650</v>
      </c>
      <c r="G130" s="11">
        <v>1650</v>
      </c>
      <c r="H130" s="11">
        <v>17900</v>
      </c>
      <c r="I130" s="11">
        <v>17950</v>
      </c>
      <c r="J130" s="11">
        <v>17950</v>
      </c>
      <c r="K130" s="11">
        <v>17950</v>
      </c>
      <c r="L130" s="11">
        <v>17950</v>
      </c>
      <c r="M130" s="11">
        <v>18003</v>
      </c>
      <c r="N130" s="11">
        <v>18003</v>
      </c>
      <c r="O130" s="11">
        <v>18003</v>
      </c>
      <c r="P130" s="11">
        <v>18003</v>
      </c>
      <c r="Q130" s="11">
        <v>18003</v>
      </c>
      <c r="R130" s="11">
        <v>18003</v>
      </c>
      <c r="S130" s="11">
        <v>18003</v>
      </c>
      <c r="T130" s="11">
        <v>104920.86</v>
      </c>
      <c r="U130" s="11">
        <v>105261.86</v>
      </c>
      <c r="V130" s="11">
        <v>105261.86</v>
      </c>
      <c r="W130" s="11"/>
      <c r="X130" s="11"/>
      <c r="Y130" s="11"/>
      <c r="Z130" s="12"/>
      <c r="AA130" s="12"/>
      <c r="AC130" s="10">
        <f t="shared" si="17"/>
        <v>44835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44866</v>
      </c>
      <c r="B131" s="11"/>
      <c r="C131" s="11"/>
      <c r="D131" s="11">
        <v>940</v>
      </c>
      <c r="E131" s="11">
        <v>1017</v>
      </c>
      <c r="F131" s="11">
        <v>1142.1199999999999</v>
      </c>
      <c r="G131" s="11">
        <v>4321.1200000000008</v>
      </c>
      <c r="H131" s="11">
        <v>15762.29</v>
      </c>
      <c r="I131" s="11">
        <v>15762.29</v>
      </c>
      <c r="J131" s="11">
        <v>15762.29</v>
      </c>
      <c r="K131" s="11">
        <v>15762.29</v>
      </c>
      <c r="L131" s="11">
        <v>15882.29</v>
      </c>
      <c r="M131" s="11">
        <v>16009.76</v>
      </c>
      <c r="N131" s="11">
        <v>16009.76</v>
      </c>
      <c r="O131" s="11">
        <v>17574.8</v>
      </c>
      <c r="P131" s="11">
        <v>17574.8</v>
      </c>
      <c r="Q131" s="11">
        <v>19139.84</v>
      </c>
      <c r="R131" s="11">
        <v>19139.84</v>
      </c>
      <c r="S131" s="11">
        <v>19139.84</v>
      </c>
      <c r="T131" s="11">
        <v>19155.84</v>
      </c>
      <c r="U131" s="11">
        <v>19155.84</v>
      </c>
      <c r="V131" s="11"/>
      <c r="W131" s="11"/>
      <c r="X131" s="11"/>
      <c r="Y131" s="11"/>
      <c r="Z131" s="12"/>
      <c r="AA131" s="12"/>
      <c r="AC131" s="10">
        <f t="shared" si="17"/>
        <v>44866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44896</v>
      </c>
      <c r="B132" s="11"/>
      <c r="C132" s="11"/>
      <c r="D132" s="11">
        <v>77</v>
      </c>
      <c r="E132" s="11">
        <v>3377</v>
      </c>
      <c r="F132" s="11">
        <v>3971.0000000000009</v>
      </c>
      <c r="G132" s="11">
        <v>3971.0000000000009</v>
      </c>
      <c r="H132" s="11">
        <v>3971.0000000000009</v>
      </c>
      <c r="I132" s="11">
        <v>3971.0000000000009</v>
      </c>
      <c r="J132" s="11">
        <v>4731.0000000000009</v>
      </c>
      <c r="K132" s="11">
        <v>4736.0000000000009</v>
      </c>
      <c r="L132" s="11">
        <v>4736.0000000000009</v>
      </c>
      <c r="M132" s="11">
        <v>4736.0000000000009</v>
      </c>
      <c r="N132" s="11">
        <v>4736.0000000000009</v>
      </c>
      <c r="O132" s="11">
        <v>4736.0000000000009</v>
      </c>
      <c r="P132" s="11">
        <v>4736.0000000000009</v>
      </c>
      <c r="Q132" s="11">
        <v>4736.0000000000009</v>
      </c>
      <c r="R132" s="11">
        <v>4736.0000000000009</v>
      </c>
      <c r="S132" s="11">
        <v>4757.5000000000009</v>
      </c>
      <c r="T132" s="11">
        <v>4757.5000000000009</v>
      </c>
      <c r="U132" s="11"/>
      <c r="V132" s="11"/>
      <c r="W132" s="11"/>
      <c r="X132" s="11"/>
      <c r="Y132" s="11"/>
      <c r="Z132" s="12"/>
      <c r="AA132" s="12"/>
      <c r="AC132" s="10">
        <f t="shared" si="17"/>
        <v>44896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44927</v>
      </c>
      <c r="B133" s="11"/>
      <c r="C133" s="11"/>
      <c r="D133" s="11">
        <v>381</v>
      </c>
      <c r="E133" s="11">
        <v>381</v>
      </c>
      <c r="F133" s="11">
        <v>381</v>
      </c>
      <c r="G133" s="11">
        <v>14265.31</v>
      </c>
      <c r="H133" s="11">
        <v>14265.31</v>
      </c>
      <c r="I133" s="11">
        <v>14765.31</v>
      </c>
      <c r="J133" s="11">
        <v>14765.31</v>
      </c>
      <c r="K133" s="11">
        <v>14765.31</v>
      </c>
      <c r="L133" s="11">
        <v>14765.31</v>
      </c>
      <c r="M133" s="11">
        <v>14765.31</v>
      </c>
      <c r="N133" s="11">
        <v>14765.31</v>
      </c>
      <c r="O133" s="11">
        <v>14865.31</v>
      </c>
      <c r="P133" s="11">
        <v>14865.31</v>
      </c>
      <c r="Q133" s="11">
        <v>14865.31</v>
      </c>
      <c r="R133" s="11">
        <v>14868.31</v>
      </c>
      <c r="S133" s="11">
        <v>14868.31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44927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44958</v>
      </c>
      <c r="B134" s="11"/>
      <c r="C134" s="11">
        <v>3</v>
      </c>
      <c r="D134" s="11">
        <v>288</v>
      </c>
      <c r="E134" s="11">
        <v>293.10999999999967</v>
      </c>
      <c r="F134" s="11">
        <v>293.10999999999967</v>
      </c>
      <c r="G134" s="11">
        <v>303.10999999999967</v>
      </c>
      <c r="H134" s="11">
        <v>1214.809999999999</v>
      </c>
      <c r="I134" s="11">
        <v>1214.809999999999</v>
      </c>
      <c r="J134" s="11">
        <v>1214.809999999999</v>
      </c>
      <c r="K134" s="11">
        <v>1214.809999999999</v>
      </c>
      <c r="L134" s="11">
        <v>1214.809999999999</v>
      </c>
      <c r="M134" s="11">
        <v>1214.809999999999</v>
      </c>
      <c r="N134" s="11">
        <v>1214.809999999999</v>
      </c>
      <c r="O134" s="11">
        <v>1214.809999999999</v>
      </c>
      <c r="P134" s="11">
        <v>1214.809999999999</v>
      </c>
      <c r="Q134" s="11">
        <v>1228.809999999999</v>
      </c>
      <c r="R134" s="11">
        <v>1228.809999999999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44958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44986</v>
      </c>
      <c r="B135" s="11"/>
      <c r="C135" s="11"/>
      <c r="D135" s="11">
        <v>120</v>
      </c>
      <c r="E135" s="11">
        <v>1231.43</v>
      </c>
      <c r="F135" s="11">
        <v>1231.4299999999989</v>
      </c>
      <c r="G135" s="11">
        <v>2940.829999999999</v>
      </c>
      <c r="H135" s="11">
        <v>2945.8299999999981</v>
      </c>
      <c r="I135" s="11">
        <v>2945.8299999999981</v>
      </c>
      <c r="J135" s="11">
        <v>2945.8299999999981</v>
      </c>
      <c r="K135" s="11">
        <v>2945.8299999999981</v>
      </c>
      <c r="L135" s="11">
        <v>2945.8299999999981</v>
      </c>
      <c r="M135" s="11">
        <v>2945.8299999999981</v>
      </c>
      <c r="N135" s="11">
        <v>58380.419999999991</v>
      </c>
      <c r="O135" s="11">
        <v>54312.359999999993</v>
      </c>
      <c r="P135" s="11">
        <v>54633.359999999993</v>
      </c>
      <c r="Q135" s="11">
        <v>54633.359999999993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44986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45017</v>
      </c>
      <c r="B136" s="11"/>
      <c r="C136" s="11"/>
      <c r="D136" s="11">
        <v>11</v>
      </c>
      <c r="E136" s="11">
        <v>31</v>
      </c>
      <c r="F136" s="11">
        <v>1484</v>
      </c>
      <c r="G136" s="11">
        <v>1484</v>
      </c>
      <c r="H136" s="11">
        <v>38189.800000000003</v>
      </c>
      <c r="I136" s="11">
        <v>38189.800000000003</v>
      </c>
      <c r="J136" s="11">
        <v>38189.800000000003</v>
      </c>
      <c r="K136" s="11">
        <v>38189.800000000003</v>
      </c>
      <c r="L136" s="11">
        <v>38189.800000000003</v>
      </c>
      <c r="M136" s="11">
        <v>38189.800000000003</v>
      </c>
      <c r="N136" s="11">
        <v>38189.800000000003</v>
      </c>
      <c r="O136" s="11">
        <v>38218.800000000003</v>
      </c>
      <c r="P136" s="11">
        <v>38218.800000000003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45017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45047</v>
      </c>
      <c r="B137" s="11"/>
      <c r="C137" s="11">
        <v>150</v>
      </c>
      <c r="D137" s="11">
        <v>150</v>
      </c>
      <c r="E137" s="11">
        <v>150</v>
      </c>
      <c r="F137" s="11">
        <v>203</v>
      </c>
      <c r="G137" s="11">
        <v>203</v>
      </c>
      <c r="H137" s="11">
        <v>203</v>
      </c>
      <c r="I137" s="11">
        <v>203</v>
      </c>
      <c r="J137" s="11">
        <v>203</v>
      </c>
      <c r="K137" s="11">
        <v>203</v>
      </c>
      <c r="L137" s="11">
        <v>203</v>
      </c>
      <c r="M137" s="11">
        <v>203</v>
      </c>
      <c r="N137" s="11">
        <v>219</v>
      </c>
      <c r="O137" s="11">
        <v>219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45047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45078</v>
      </c>
      <c r="B138" s="11"/>
      <c r="C138" s="11"/>
      <c r="D138" s="11">
        <v>72</v>
      </c>
      <c r="E138" s="11">
        <v>82</v>
      </c>
      <c r="F138" s="11">
        <v>82</v>
      </c>
      <c r="G138" s="11">
        <v>967</v>
      </c>
      <c r="H138" s="11">
        <v>967</v>
      </c>
      <c r="I138" s="11">
        <v>967</v>
      </c>
      <c r="J138" s="11">
        <v>967</v>
      </c>
      <c r="K138" s="11">
        <v>967</v>
      </c>
      <c r="L138" s="11">
        <v>967</v>
      </c>
      <c r="M138" s="11">
        <v>967</v>
      </c>
      <c r="N138" s="11">
        <v>967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45078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45108</v>
      </c>
      <c r="B139" s="11"/>
      <c r="C139" s="11">
        <v>350</v>
      </c>
      <c r="D139" s="11">
        <v>374</v>
      </c>
      <c r="E139" s="11">
        <v>374</v>
      </c>
      <c r="F139" s="11">
        <v>1794</v>
      </c>
      <c r="G139" s="11">
        <v>1794</v>
      </c>
      <c r="H139" s="11">
        <v>1794</v>
      </c>
      <c r="I139" s="11">
        <v>1794</v>
      </c>
      <c r="J139" s="11">
        <v>1794</v>
      </c>
      <c r="K139" s="11">
        <v>1794</v>
      </c>
      <c r="L139" s="11">
        <v>1794</v>
      </c>
      <c r="M139" s="11">
        <v>1794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45108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45139</v>
      </c>
      <c r="B140" s="11"/>
      <c r="C140" s="11"/>
      <c r="D140" s="11">
        <v>20</v>
      </c>
      <c r="E140" s="11">
        <v>100</v>
      </c>
      <c r="F140" s="11">
        <v>300</v>
      </c>
      <c r="G140" s="11">
        <v>970.00000000000023</v>
      </c>
      <c r="H140" s="11">
        <v>206019.48</v>
      </c>
      <c r="I140" s="11">
        <v>206019.48</v>
      </c>
      <c r="J140" s="11">
        <v>206019.48</v>
      </c>
      <c r="K140" s="11">
        <v>206019.48</v>
      </c>
      <c r="L140" s="11">
        <v>206019.48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45139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45170</v>
      </c>
      <c r="B141" s="11"/>
      <c r="C141" s="11"/>
      <c r="D141" s="11"/>
      <c r="E141" s="11"/>
      <c r="F141" s="11"/>
      <c r="G141" s="11"/>
      <c r="H141" s="11"/>
      <c r="I141" s="11"/>
      <c r="J141" s="11">
        <v>19</v>
      </c>
      <c r="K141" s="11">
        <v>19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45170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45200</v>
      </c>
      <c r="B142" s="11"/>
      <c r="C142" s="11"/>
      <c r="D142" s="11"/>
      <c r="E142" s="11">
        <v>66</v>
      </c>
      <c r="F142" s="11">
        <v>3066</v>
      </c>
      <c r="G142" s="11">
        <v>3066</v>
      </c>
      <c r="H142" s="11">
        <v>3066</v>
      </c>
      <c r="I142" s="11">
        <v>3072</v>
      </c>
      <c r="J142" s="11">
        <v>3275.16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45200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45231</v>
      </c>
      <c r="B143" s="11"/>
      <c r="C143" s="11"/>
      <c r="D143" s="11">
        <v>1655</v>
      </c>
      <c r="E143" s="11">
        <v>1655</v>
      </c>
      <c r="F143" s="11">
        <v>1655</v>
      </c>
      <c r="G143" s="11">
        <v>1655</v>
      </c>
      <c r="H143" s="11">
        <v>1655</v>
      </c>
      <c r="I143" s="11">
        <v>1655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45231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45261</v>
      </c>
      <c r="B144" s="11"/>
      <c r="C144" s="11">
        <v>55</v>
      </c>
      <c r="D144" s="11">
        <v>27073.1</v>
      </c>
      <c r="E144" s="11">
        <v>27073.1</v>
      </c>
      <c r="F144" s="11">
        <v>27073.1</v>
      </c>
      <c r="G144" s="11">
        <v>27076.1</v>
      </c>
      <c r="H144" s="11">
        <v>27076.1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45261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45292</v>
      </c>
      <c r="B145" s="11"/>
      <c r="C145" s="11">
        <v>10</v>
      </c>
      <c r="D145" s="11">
        <v>210</v>
      </c>
      <c r="E145" s="11">
        <v>216.05999999999989</v>
      </c>
      <c r="F145" s="11">
        <v>241.49000000000021</v>
      </c>
      <c r="G145" s="11">
        <v>241.49000000000021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45292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45323</v>
      </c>
      <c r="B146" s="11"/>
      <c r="C146" s="11"/>
      <c r="D146" s="11">
        <v>6.0100000000000051</v>
      </c>
      <c r="E146" s="11">
        <v>6.0100000000000051</v>
      </c>
      <c r="F146" s="11">
        <v>6.0099999999999909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45323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45352</v>
      </c>
      <c r="B147" s="11"/>
      <c r="C147" s="11"/>
      <c r="D147" s="11"/>
      <c r="E147" s="11">
        <v>18.67999999999995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45352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45383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45383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45413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45413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45444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45444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4.7430598509103063E-2</v>
      </c>
      <c r="C2" s="51">
        <v>6.9313388935983919E-2</v>
      </c>
      <c r="D2" s="51">
        <v>6.5937067079926096E-2</v>
      </c>
      <c r="E2" s="51">
        <v>0.20287915741950671</v>
      </c>
      <c r="F2" s="51">
        <v>1.5667932657184379E-2</v>
      </c>
      <c r="G2" s="51">
        <v>2.8089402386538068E-2</v>
      </c>
      <c r="H2" s="51">
        <v>2.7328237628752129E-2</v>
      </c>
      <c r="I2" s="51">
        <v>0.1399712203696335</v>
      </c>
      <c r="J2" s="51">
        <v>6.9313388935983919E-2</v>
      </c>
      <c r="M2" s="34">
        <v>1</v>
      </c>
      <c r="N2" s="11">
        <v>8.7446044018031941</v>
      </c>
      <c r="O2" s="11">
        <v>5.8841172265904227</v>
      </c>
      <c r="P2" s="11">
        <v>3.491251093613299</v>
      </c>
      <c r="Q2" s="11"/>
      <c r="R2" s="11">
        <v>15.54044132217772</v>
      </c>
      <c r="S2" s="11">
        <v>6.7299952536788714</v>
      </c>
      <c r="T2" s="11">
        <v>3.5543207415528761</v>
      </c>
      <c r="U2" s="11"/>
      <c r="V2" s="11">
        <v>5.8841172265904227</v>
      </c>
    </row>
    <row r="3" spans="1:27" x14ac:dyDescent="0.35">
      <c r="A3">
        <f t="shared" ref="A3:A24" si="0">+A2+1</f>
        <v>2</v>
      </c>
      <c r="B3" s="51">
        <v>0.41476182050286259</v>
      </c>
      <c r="C3" s="51">
        <v>0.40784810587158499</v>
      </c>
      <c r="D3" s="51">
        <v>0.23020285755244541</v>
      </c>
      <c r="E3" s="51">
        <v>0.20287915741950671</v>
      </c>
      <c r="F3" s="51">
        <v>0.2434865880988058</v>
      </c>
      <c r="G3" s="51">
        <v>0.1890415447400772</v>
      </c>
      <c r="H3" s="51">
        <v>9.7133321833959493E-2</v>
      </c>
      <c r="I3" s="51">
        <v>0.1399712203696335</v>
      </c>
      <c r="J3" s="51">
        <v>0.40784810587158499</v>
      </c>
      <c r="M3">
        <f t="shared" ref="M3:M24" si="1">+M2+1</f>
        <v>2</v>
      </c>
      <c r="N3" s="11">
        <v>1.244688525908159</v>
      </c>
      <c r="O3" s="11">
        <v>1.1823932430493469</v>
      </c>
      <c r="P3" s="11">
        <v>1.1707786557443329</v>
      </c>
      <c r="Q3" s="11">
        <v>1</v>
      </c>
      <c r="R3" s="11">
        <v>1.3600616672753481</v>
      </c>
      <c r="S3" s="11">
        <v>1.4511908140524441</v>
      </c>
      <c r="T3" s="11">
        <v>1.6521885069817399</v>
      </c>
      <c r="U3" s="11">
        <v>1</v>
      </c>
      <c r="V3" s="11">
        <v>1.1823932430493469</v>
      </c>
    </row>
    <row r="4" spans="1:27" x14ac:dyDescent="0.35">
      <c r="A4">
        <f t="shared" si="0"/>
        <v>3</v>
      </c>
      <c r="B4" s="51">
        <v>0.51624927896469242</v>
      </c>
      <c r="C4" s="51">
        <v>0.48223684457303678</v>
      </c>
      <c r="D4" s="51">
        <v>0.26951659211375623</v>
      </c>
      <c r="E4" s="51">
        <v>0.20287915741950671</v>
      </c>
      <c r="F4" s="51">
        <v>0.33115677496884788</v>
      </c>
      <c r="G4" s="51">
        <v>0.27433535320108399</v>
      </c>
      <c r="H4" s="51">
        <v>0.16048255797902641</v>
      </c>
      <c r="I4" s="51">
        <v>0.1399712203696335</v>
      </c>
      <c r="J4" s="51">
        <v>0.48223684457303678</v>
      </c>
      <c r="M4">
        <f t="shared" si="1"/>
        <v>3</v>
      </c>
      <c r="N4" s="11">
        <v>1.4051389462746531</v>
      </c>
      <c r="O4" s="11">
        <v>1.2675372749415379</v>
      </c>
      <c r="P4" s="11">
        <v>1.014178696038859</v>
      </c>
      <c r="Q4" s="11">
        <v>1</v>
      </c>
      <c r="R4" s="11">
        <v>1.294752443921128</v>
      </c>
      <c r="S4" s="11">
        <v>1.0934334244468571</v>
      </c>
      <c r="T4" s="11">
        <v>1.0117864505580441</v>
      </c>
      <c r="U4" s="11">
        <v>1</v>
      </c>
      <c r="V4" s="11">
        <v>1.2675372749415379</v>
      </c>
    </row>
    <row r="5" spans="1:27" x14ac:dyDescent="0.35">
      <c r="A5">
        <f t="shared" si="0"/>
        <v>4</v>
      </c>
      <c r="B5" s="51">
        <v>0.72540196785949695</v>
      </c>
      <c r="C5" s="51">
        <v>0.61125317584651306</v>
      </c>
      <c r="D5" s="51">
        <v>0.2733379859507663</v>
      </c>
      <c r="E5" s="51">
        <v>0.20287915741950671</v>
      </c>
      <c r="F5" s="51">
        <v>0.4287660437119547</v>
      </c>
      <c r="G5" s="51">
        <v>0.29996744469749931</v>
      </c>
      <c r="H5" s="51">
        <v>0.1623740777140745</v>
      </c>
      <c r="I5" s="51">
        <v>0.1399712203696335</v>
      </c>
      <c r="J5" s="51">
        <v>0.61125317584651306</v>
      </c>
      <c r="M5">
        <f t="shared" si="1"/>
        <v>4</v>
      </c>
      <c r="N5" s="11">
        <v>1.1440787979696481</v>
      </c>
      <c r="O5" s="11">
        <v>1.183716621961024</v>
      </c>
      <c r="P5" s="11">
        <v>1.955201613039639</v>
      </c>
      <c r="Q5" s="11">
        <v>3.639003056665882</v>
      </c>
      <c r="R5" s="11">
        <v>1.734772092664544</v>
      </c>
      <c r="S5" s="11">
        <v>2.1719730600954961</v>
      </c>
      <c r="T5" s="11">
        <v>3.2771181351830569</v>
      </c>
      <c r="U5" s="11">
        <v>5.5492603428668206</v>
      </c>
      <c r="V5" s="11">
        <v>1.183716621961024</v>
      </c>
    </row>
    <row r="6" spans="1:27" x14ac:dyDescent="0.35">
      <c r="A6">
        <f t="shared" si="0"/>
        <v>5</v>
      </c>
      <c r="B6" s="51">
        <v>0.82991701143351071</v>
      </c>
      <c r="C6" s="51">
        <v>0.72355054447598233</v>
      </c>
      <c r="D6" s="51">
        <v>0.53443087103594455</v>
      </c>
      <c r="E6" s="51">
        <v>0.7382778739833834</v>
      </c>
      <c r="F6" s="51">
        <v>0.74381136691368499</v>
      </c>
      <c r="G6" s="51">
        <v>0.65152120878865394</v>
      </c>
      <c r="H6" s="51">
        <v>0.53211903476041666</v>
      </c>
      <c r="I6" s="51">
        <v>0.77673674233987944</v>
      </c>
      <c r="J6" s="51">
        <v>0.72355054447598233</v>
      </c>
      <c r="M6">
        <f t="shared" si="1"/>
        <v>5</v>
      </c>
      <c r="N6" s="11">
        <v>1.037643530263453</v>
      </c>
      <c r="O6" s="11">
        <v>1.0966935847067929</v>
      </c>
      <c r="P6" s="11">
        <v>1.413160739560231</v>
      </c>
      <c r="Q6" s="11">
        <v>1.1271256523763531</v>
      </c>
      <c r="R6" s="11">
        <v>1.0991182529010779</v>
      </c>
      <c r="S6" s="11">
        <v>1.156937233760039</v>
      </c>
      <c r="T6" s="11">
        <v>1.3000059753650359</v>
      </c>
      <c r="U6" s="11">
        <v>1.0538615552218591</v>
      </c>
      <c r="V6" s="11">
        <v>1.0966935847067929</v>
      </c>
    </row>
    <row r="7" spans="1:27" x14ac:dyDescent="0.35">
      <c r="A7">
        <f t="shared" si="0"/>
        <v>6</v>
      </c>
      <c r="B7" s="51">
        <v>0.86115801756956234</v>
      </c>
      <c r="C7" s="51">
        <v>0.79351324033791659</v>
      </c>
      <c r="D7" s="51">
        <v>0.75523672495697403</v>
      </c>
      <c r="E7" s="51">
        <v>0.83213193034854771</v>
      </c>
      <c r="F7" s="51">
        <v>0.81753665009013199</v>
      </c>
      <c r="G7" s="51">
        <v>0.75376914503194237</v>
      </c>
      <c r="H7" s="51">
        <v>0.69175792479401688</v>
      </c>
      <c r="I7" s="51">
        <v>0.81857299128026584</v>
      </c>
      <c r="J7" s="51">
        <v>0.79351324033791659</v>
      </c>
      <c r="M7">
        <f t="shared" si="1"/>
        <v>6</v>
      </c>
      <c r="N7" s="11">
        <v>1.1130156415391761</v>
      </c>
      <c r="O7" s="11">
        <v>1.191459935356487</v>
      </c>
      <c r="P7" s="11">
        <v>1.0347293044269721</v>
      </c>
      <c r="Q7" s="11">
        <v>1.1791593596198451</v>
      </c>
      <c r="R7" s="11">
        <v>1.089929087571472</v>
      </c>
      <c r="S7" s="11">
        <v>1.134071488099093</v>
      </c>
      <c r="T7" s="11">
        <v>1.091807745825603</v>
      </c>
      <c r="U7" s="11">
        <v>1.1836154916512061</v>
      </c>
      <c r="V7" s="11">
        <v>1.191459935356487</v>
      </c>
    </row>
    <row r="8" spans="1:27" x14ac:dyDescent="0.35">
      <c r="A8">
        <f t="shared" si="0"/>
        <v>7</v>
      </c>
      <c r="B8" s="51">
        <v>0.95848234339179128</v>
      </c>
      <c r="C8" s="51">
        <v>0.94543923403753094</v>
      </c>
      <c r="D8" s="51">
        <v>0.78146557109243397</v>
      </c>
      <c r="E8" s="51">
        <v>0.98121615410901908</v>
      </c>
      <c r="F8" s="51">
        <v>0.89105697508897574</v>
      </c>
      <c r="G8" s="51">
        <v>0.85482809598955634</v>
      </c>
      <c r="H8" s="51">
        <v>0.75526666052635261</v>
      </c>
      <c r="I8" s="51">
        <v>0.96887567352658999</v>
      </c>
      <c r="J8" s="51">
        <v>0.94543923403753094</v>
      </c>
      <c r="M8">
        <f t="shared" si="1"/>
        <v>7</v>
      </c>
      <c r="N8" s="11">
        <v>1.0400871049222751</v>
      </c>
      <c r="O8" s="11">
        <v>1.0557301076314869</v>
      </c>
      <c r="P8" s="11">
        <v>1.271857957393173</v>
      </c>
      <c r="Q8" s="11">
        <v>1</v>
      </c>
      <c r="R8" s="11">
        <v>1.1127702435549509</v>
      </c>
      <c r="S8" s="11">
        <v>1.159757845036181</v>
      </c>
      <c r="T8" s="11">
        <v>1.302348825085436</v>
      </c>
      <c r="U8" s="11">
        <v>1</v>
      </c>
      <c r="V8" s="11">
        <v>1.0557301076314869</v>
      </c>
    </row>
    <row r="9" spans="1:27" x14ac:dyDescent="0.35">
      <c r="A9">
        <f t="shared" si="0"/>
        <v>8</v>
      </c>
      <c r="B9" s="51">
        <v>0.99690512565748579</v>
      </c>
      <c r="C9" s="51">
        <v>0.99812866430947289</v>
      </c>
      <c r="D9" s="51">
        <v>0.99391320502271241</v>
      </c>
      <c r="E9" s="51">
        <v>0.98121615410901908</v>
      </c>
      <c r="F9" s="51">
        <v>0.99154168719109737</v>
      </c>
      <c r="G9" s="51">
        <v>0.9913935904812291</v>
      </c>
      <c r="H9" s="51">
        <v>0.98362064796269644</v>
      </c>
      <c r="I9" s="51">
        <v>0.96887567352658999</v>
      </c>
      <c r="J9" s="51">
        <v>0.99812866430947289</v>
      </c>
      <c r="M9">
        <f t="shared" si="1"/>
        <v>8</v>
      </c>
      <c r="N9" s="11">
        <v>1.001523647615951</v>
      </c>
      <c r="O9" s="11">
        <v>1.001117339844962</v>
      </c>
      <c r="P9" s="11">
        <v>1.0037991494172771</v>
      </c>
      <c r="Q9" s="11">
        <v>1.006282808887585</v>
      </c>
      <c r="R9" s="11">
        <v>1.0050580610920861</v>
      </c>
      <c r="S9" s="11">
        <v>1.0058101991436821</v>
      </c>
      <c r="T9" s="11">
        <v>1.010877961023313</v>
      </c>
      <c r="U9" s="11">
        <v>1.0204529180093089</v>
      </c>
      <c r="V9" s="11">
        <v>1.001117339844962</v>
      </c>
    </row>
    <row r="10" spans="1:27" x14ac:dyDescent="0.35">
      <c r="A10">
        <f t="shared" si="0"/>
        <v>9</v>
      </c>
      <c r="B10" s="51">
        <v>0.99842405777552301</v>
      </c>
      <c r="C10" s="51">
        <v>0.99924391323650441</v>
      </c>
      <c r="D10" s="51">
        <v>0.99768922979639818</v>
      </c>
      <c r="E10" s="51">
        <v>0.98738094768269757</v>
      </c>
      <c r="F10" s="51">
        <v>0.99655696562025953</v>
      </c>
      <c r="G10" s="51">
        <v>0.9971537846716948</v>
      </c>
      <c r="H10" s="51">
        <v>0.99432043503296053</v>
      </c>
      <c r="I10" s="51">
        <v>0.98869200823844317</v>
      </c>
      <c r="J10" s="51">
        <v>0.99924391323650441</v>
      </c>
      <c r="M10">
        <f t="shared" si="1"/>
        <v>9</v>
      </c>
      <c r="N10" s="11">
        <v>1.001240494997405</v>
      </c>
      <c r="O10" s="11">
        <v>1.0003829195000431</v>
      </c>
      <c r="P10" s="11">
        <v>1.001483768642482</v>
      </c>
      <c r="Q10" s="11">
        <v>1.006178096821728</v>
      </c>
      <c r="R10" s="11">
        <v>1.001707649726304</v>
      </c>
      <c r="S10" s="11">
        <v>1.000817657099303</v>
      </c>
      <c r="T10" s="11">
        <v>1.001635314198607</v>
      </c>
      <c r="U10" s="11">
        <v>1.003270628397213</v>
      </c>
      <c r="V10" s="11">
        <v>1.0003829195000431</v>
      </c>
    </row>
    <row r="11" spans="1:27" x14ac:dyDescent="0.35">
      <c r="A11">
        <f t="shared" si="0"/>
        <v>10</v>
      </c>
      <c r="B11" s="51">
        <v>0.99966259782448197</v>
      </c>
      <c r="C11" s="51">
        <v>0.99962654321618205</v>
      </c>
      <c r="D11" s="51">
        <v>0.99916956979051164</v>
      </c>
      <c r="E11" s="51">
        <v>0.99348108277741054</v>
      </c>
      <c r="F11" s="51">
        <v>0.99825873584984737</v>
      </c>
      <c r="G11" s="51">
        <v>0.99796911454282866</v>
      </c>
      <c r="H11" s="51">
        <v>0.99594646135833453</v>
      </c>
      <c r="I11" s="51">
        <v>0.99192565239668551</v>
      </c>
      <c r="J11" s="51">
        <v>0.99962654321618205</v>
      </c>
      <c r="M11">
        <f t="shared" si="1"/>
        <v>10</v>
      </c>
      <c r="N11" s="11">
        <v>1.000337516054169</v>
      </c>
      <c r="O11" s="11">
        <v>1.0003735963058931</v>
      </c>
      <c r="P11" s="11">
        <v>1.000831120396974</v>
      </c>
      <c r="Q11" s="11">
        <v>1.006561692351871</v>
      </c>
      <c r="R11" s="11">
        <v>1.0017443014397169</v>
      </c>
      <c r="S11" s="11">
        <v>1.002035018346336</v>
      </c>
      <c r="T11" s="11">
        <v>1.004070036692672</v>
      </c>
      <c r="U11" s="11">
        <v>1.0081400733853441</v>
      </c>
      <c r="V11" s="11">
        <v>1.0003735963058931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9.9356345564123854E-4</v>
      </c>
      <c r="C56" s="51">
        <v>6.1919465306300807E-4</v>
      </c>
      <c r="D56" s="51">
        <v>5.3882378307385903E-5</v>
      </c>
      <c r="E56" s="51">
        <v>0.32574128489765458</v>
      </c>
      <c r="F56" s="51">
        <v>1.1332592363931329E-6</v>
      </c>
      <c r="G56" s="51">
        <v>1.815374159603156E-6</v>
      </c>
      <c r="H56" s="51">
        <v>7.9136937458547609E-7</v>
      </c>
      <c r="I56" s="51">
        <v>0.34415385453004171</v>
      </c>
      <c r="J56" s="51">
        <v>8.6900487405367044E-2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9.9356345564123854E-4</v>
      </c>
      <c r="C57" s="51">
        <v>6.1919465306300807E-4</v>
      </c>
      <c r="D57" s="51">
        <v>5.3882378307385903E-5</v>
      </c>
      <c r="E57" s="51">
        <v>0.32574128489765458</v>
      </c>
      <c r="F57" s="51">
        <v>1.1332592363931329E-6</v>
      </c>
      <c r="G57" s="51">
        <v>1.815374159603156E-6</v>
      </c>
      <c r="H57" s="51">
        <v>7.9136937458547609E-7</v>
      </c>
      <c r="I57" s="51">
        <v>0.34415385453004171</v>
      </c>
      <c r="J57" s="51">
        <v>0.25586505632772749</v>
      </c>
      <c r="M57">
        <f t="shared" ref="M57:M78" si="3">+M56+1</f>
        <v>2</v>
      </c>
      <c r="N57" s="11">
        <v>20.899229230024631</v>
      </c>
      <c r="O57" s="11">
        <v>49.216106194690262</v>
      </c>
      <c r="P57" s="11">
        <v>419.74</v>
      </c>
      <c r="Q57" s="11"/>
      <c r="R57" s="11">
        <v>76.821677489177503</v>
      </c>
      <c r="S57" s="11">
        <v>128.82668831168829</v>
      </c>
      <c r="T57" s="11">
        <v>256.61909090909091</v>
      </c>
      <c r="U57" s="11"/>
      <c r="V57" s="11">
        <v>156.31870206489671</v>
      </c>
    </row>
    <row r="58" spans="1:22" x14ac:dyDescent="0.35">
      <c r="A58">
        <f t="shared" si="2"/>
        <v>3</v>
      </c>
      <c r="B58" s="51">
        <v>2.0764710414021659E-2</v>
      </c>
      <c r="C58" s="51">
        <v>3.0474349800333402E-2</v>
      </c>
      <c r="D58" s="51">
        <v>2.261658947074216E-2</v>
      </c>
      <c r="E58" s="51">
        <v>0.32574128489765458</v>
      </c>
      <c r="F58" s="51">
        <v>8.7058875569824846E-5</v>
      </c>
      <c r="G58" s="51">
        <v>2.3386864102828891E-4</v>
      </c>
      <c r="H58" s="51">
        <v>2.0308048947942069E-4</v>
      </c>
      <c r="I58" s="51">
        <v>0.34415385453004171</v>
      </c>
      <c r="J58" s="51">
        <v>0.28003205921589241</v>
      </c>
      <c r="M58">
        <f t="shared" si="3"/>
        <v>3</v>
      </c>
      <c r="N58" s="11">
        <v>1.1419935780065209</v>
      </c>
      <c r="O58" s="11">
        <v>1.003924776580926</v>
      </c>
      <c r="P58" s="11">
        <v>1.0002093690218841</v>
      </c>
      <c r="Q58" s="11">
        <v>1.0280542567473721</v>
      </c>
      <c r="R58" s="11">
        <v>4.2335914068283307</v>
      </c>
      <c r="S58" s="11">
        <v>1.665103094436428</v>
      </c>
      <c r="T58" s="11">
        <v>1.0072142857142861</v>
      </c>
      <c r="U58" s="11">
        <v>1.014428571428571</v>
      </c>
      <c r="V58" s="11">
        <v>1.0107294674500611</v>
      </c>
    </row>
    <row r="59" spans="1:22" x14ac:dyDescent="0.35">
      <c r="A59">
        <f t="shared" si="2"/>
        <v>4</v>
      </c>
      <c r="B59" s="51">
        <v>2.3713165941977851E-2</v>
      </c>
      <c r="C59" s="51">
        <v>3.0593954814748709E-2</v>
      </c>
      <c r="D59" s="51">
        <v>2.2621324683958E-2</v>
      </c>
      <c r="E59" s="51">
        <v>0.33487971453739251</v>
      </c>
      <c r="F59" s="51">
        <v>3.685717075005474E-4</v>
      </c>
      <c r="G59" s="51">
        <v>3.8941539786784598E-4</v>
      </c>
      <c r="H59" s="51">
        <v>2.045455701535222E-4</v>
      </c>
      <c r="I59" s="51">
        <v>0.34911950300254652</v>
      </c>
      <c r="J59" s="51">
        <v>0.29344157537639542</v>
      </c>
      <c r="M59">
        <f t="shared" si="3"/>
        <v>4</v>
      </c>
      <c r="N59" s="11">
        <v>1.225384124091522</v>
      </c>
      <c r="O59" s="11">
        <v>1.198531851306778</v>
      </c>
      <c r="P59" s="11">
        <v>1.104267034553492</v>
      </c>
      <c r="Q59" s="11">
        <v>1.0009316666648349</v>
      </c>
      <c r="R59" s="11">
        <v>7.5522242653553517</v>
      </c>
      <c r="S59" s="11">
        <v>9.9630306146398571</v>
      </c>
      <c r="T59" s="11">
        <v>10.114448848383869</v>
      </c>
      <c r="U59" s="11">
        <v>1.0392329291246249</v>
      </c>
      <c r="V59" s="11">
        <v>1.101243517508369</v>
      </c>
    </row>
    <row r="60" spans="1:22" x14ac:dyDescent="0.35">
      <c r="A60">
        <f t="shared" si="2"/>
        <v>5</v>
      </c>
      <c r="B60" s="51">
        <v>2.9057737077247441E-2</v>
      </c>
      <c r="C60" s="51">
        <v>3.6667829302916698E-2</v>
      </c>
      <c r="D60" s="51">
        <v>2.4979983126426009E-2</v>
      </c>
      <c r="E60" s="51">
        <v>0.33519171080415627</v>
      </c>
      <c r="F60" s="51">
        <v>2.783536192909089E-3</v>
      </c>
      <c r="G60" s="51">
        <v>3.879757530769511E-3</v>
      </c>
      <c r="H60" s="51">
        <v>2.068865706481314E-3</v>
      </c>
      <c r="I60" s="51">
        <v>0.36281648371986991</v>
      </c>
      <c r="J60" s="51">
        <v>0.65108032522670589</v>
      </c>
      <c r="M60">
        <f t="shared" si="3"/>
        <v>5</v>
      </c>
      <c r="N60" s="11">
        <v>1.4585070009876151</v>
      </c>
      <c r="O60" s="11">
        <v>1.087576854207545</v>
      </c>
      <c r="P60" s="11">
        <v>1.0208129803724011</v>
      </c>
      <c r="Q60" s="11">
        <v>1.0001035568677361</v>
      </c>
      <c r="R60" s="11">
        <v>4.2669385196625829</v>
      </c>
      <c r="S60" s="11">
        <v>2.313489654258484</v>
      </c>
      <c r="T60" s="11">
        <v>1.4466888288867299</v>
      </c>
      <c r="U60" s="11">
        <v>1.000036937033439</v>
      </c>
      <c r="V60" s="11">
        <v>1.036164463815894</v>
      </c>
    </row>
    <row r="61" spans="1:22" x14ac:dyDescent="0.35">
      <c r="A61">
        <f t="shared" si="2"/>
        <v>6</v>
      </c>
      <c r="B61" s="51">
        <v>4.2380912960022783E-2</v>
      </c>
      <c r="C61" s="51">
        <v>3.9879082443885369E-2</v>
      </c>
      <c r="D61" s="51">
        <v>2.5499891024939211E-2</v>
      </c>
      <c r="E61" s="51">
        <v>0.33522642220781829</v>
      </c>
      <c r="F61" s="51">
        <v>1.187717780239873E-2</v>
      </c>
      <c r="G61" s="51">
        <v>8.9757789084667049E-3</v>
      </c>
      <c r="H61" s="51">
        <v>2.9930049060333708E-3</v>
      </c>
      <c r="I61" s="51">
        <v>0.36282988508446129</v>
      </c>
      <c r="J61" s="51">
        <v>0.79238484603107262</v>
      </c>
      <c r="M61">
        <f t="shared" si="3"/>
        <v>6</v>
      </c>
      <c r="N61" s="11">
        <v>5.0990094637796446</v>
      </c>
      <c r="O61" s="11">
        <v>5.4344424374158846</v>
      </c>
      <c r="P61" s="11">
        <v>6.9329558376324831</v>
      </c>
      <c r="Q61" s="11">
        <v>1</v>
      </c>
      <c r="R61" s="11">
        <v>15.957792667491811</v>
      </c>
      <c r="S61" s="11">
        <v>22.739554746869651</v>
      </c>
      <c r="T61" s="11">
        <v>43.278243298969073</v>
      </c>
      <c r="U61" s="11">
        <v>1</v>
      </c>
      <c r="V61" s="11">
        <v>4.4557994250161226</v>
      </c>
    </row>
    <row r="62" spans="1:22" x14ac:dyDescent="0.35">
      <c r="A62">
        <f t="shared" si="2"/>
        <v>7</v>
      </c>
      <c r="B62" s="51">
        <v>0.21610067626677759</v>
      </c>
      <c r="C62" s="51">
        <v>0.21672057799825739</v>
      </c>
      <c r="D62" s="51">
        <v>0.17678961834034451</v>
      </c>
      <c r="E62" s="51">
        <v>0.33522642220781829</v>
      </c>
      <c r="F62" s="51">
        <v>0.18953354084561491</v>
      </c>
      <c r="G62" s="51">
        <v>0.2041052158848766</v>
      </c>
      <c r="H62" s="51">
        <v>0.12953199451832029</v>
      </c>
      <c r="I62" s="51">
        <v>0.36282988508446129</v>
      </c>
      <c r="J62" s="51">
        <v>0.89378823185309508</v>
      </c>
      <c r="M62">
        <f t="shared" si="3"/>
        <v>7</v>
      </c>
      <c r="N62" s="11">
        <v>1.004833924852236</v>
      </c>
      <c r="O62" s="11">
        <v>1.001844754569805</v>
      </c>
      <c r="P62" s="11">
        <v>1.0000281028496849</v>
      </c>
      <c r="Q62" s="11">
        <v>1.0012709171785641</v>
      </c>
      <c r="R62" s="11">
        <v>1.082529755575683</v>
      </c>
      <c r="S62" s="11">
        <v>1.0033642735605439</v>
      </c>
      <c r="T62" s="11">
        <v>1.000391389432485</v>
      </c>
      <c r="U62" s="11">
        <v>1.0009784735812131</v>
      </c>
      <c r="V62" s="11">
        <v>1.001047924866018</v>
      </c>
    </row>
    <row r="63" spans="1:22" x14ac:dyDescent="0.35">
      <c r="A63">
        <f t="shared" si="2"/>
        <v>8</v>
      </c>
      <c r="B63" s="51">
        <v>0.21714529069636859</v>
      </c>
      <c r="C63" s="51">
        <v>0.2171203742748905</v>
      </c>
      <c r="D63" s="51">
        <v>0.1767945866324146</v>
      </c>
      <c r="E63" s="51">
        <v>0.33565246722651082</v>
      </c>
      <c r="F63" s="51">
        <v>0.20517569764499741</v>
      </c>
      <c r="G63" s="51">
        <v>0.20479188166624721</v>
      </c>
      <c r="H63" s="51">
        <v>0.1295826919721435</v>
      </c>
      <c r="I63" s="51">
        <v>0.3631849045414911</v>
      </c>
      <c r="J63" s="51">
        <v>0.99103367296220346</v>
      </c>
      <c r="M63">
        <f t="shared" si="3"/>
        <v>8</v>
      </c>
      <c r="N63" s="11">
        <v>1.0031075293025531</v>
      </c>
      <c r="O63" s="11">
        <v>1.003333834998497</v>
      </c>
      <c r="P63" s="11">
        <v>1.0009580511666101</v>
      </c>
      <c r="Q63" s="11">
        <v>1.00097163212963</v>
      </c>
      <c r="R63" s="11">
        <v>1.0171680248205739</v>
      </c>
      <c r="S63" s="11">
        <v>1.023410942937147</v>
      </c>
      <c r="T63" s="11">
        <v>1.0132265625000001</v>
      </c>
      <c r="U63" s="11">
        <v>1.0330664062499999</v>
      </c>
      <c r="V63" s="11">
        <v>1.001754506098246</v>
      </c>
    </row>
    <row r="64" spans="1:22" x14ac:dyDescent="0.35">
      <c r="A64">
        <f t="shared" si="2"/>
        <v>9</v>
      </c>
      <c r="B64" s="51">
        <v>0.21782007605011899</v>
      </c>
      <c r="C64" s="51">
        <v>0.21784421777753499</v>
      </c>
      <c r="D64" s="51">
        <v>0.17696396489238811</v>
      </c>
      <c r="E64" s="51">
        <v>0.33597859794805779</v>
      </c>
      <c r="F64" s="51">
        <v>0.20869815911474529</v>
      </c>
      <c r="G64" s="51">
        <v>0.2095862527219266</v>
      </c>
      <c r="H64" s="51">
        <v>0.13129662554643129</v>
      </c>
      <c r="I64" s="51">
        <v>0.3751941241389275</v>
      </c>
      <c r="J64" s="51">
        <v>0.99474340809575823</v>
      </c>
      <c r="M64">
        <f t="shared" si="3"/>
        <v>9</v>
      </c>
      <c r="N64" s="11">
        <v>1.00008126091456</v>
      </c>
      <c r="O64" s="11">
        <v>1.0000164170444119</v>
      </c>
      <c r="P64" s="11">
        <v>1</v>
      </c>
      <c r="Q64" s="11">
        <v>1</v>
      </c>
      <c r="R64" s="11">
        <v>1.0024722970769611</v>
      </c>
      <c r="S64" s="11">
        <v>1.0000880715845839</v>
      </c>
      <c r="T64" s="11">
        <v>1</v>
      </c>
      <c r="U64" s="11">
        <v>1</v>
      </c>
      <c r="V64" s="11">
        <v>1.0000054723481371</v>
      </c>
    </row>
    <row r="65" spans="1:22" x14ac:dyDescent="0.35">
      <c r="A65">
        <f t="shared" si="2"/>
        <v>10</v>
      </c>
      <c r="B65" s="51">
        <v>0.21783777630870829</v>
      </c>
      <c r="C65" s="51">
        <v>0.2178477941357331</v>
      </c>
      <c r="D65" s="51">
        <v>0.17696396489238811</v>
      </c>
      <c r="E65" s="51">
        <v>0.33597859794805779</v>
      </c>
      <c r="F65" s="51">
        <v>0.20921412296349179</v>
      </c>
      <c r="G65" s="51">
        <v>0.20960471131531089</v>
      </c>
      <c r="H65" s="51">
        <v>0.13129662554643129</v>
      </c>
      <c r="I65" s="51">
        <v>0.3751941241389275</v>
      </c>
      <c r="J65" s="51">
        <v>0.99741788157771916</v>
      </c>
      <c r="M65">
        <f t="shared" si="3"/>
        <v>10</v>
      </c>
      <c r="N65" s="11">
        <v>1.0004689963478159</v>
      </c>
      <c r="O65" s="11">
        <v>1.0003932844710151</v>
      </c>
      <c r="P65" s="11">
        <v>1</v>
      </c>
      <c r="Q65" s="11">
        <v>1</v>
      </c>
      <c r="R65" s="11">
        <v>1.002573033121706</v>
      </c>
      <c r="S65" s="11">
        <v>1.000634425581562</v>
      </c>
      <c r="T65" s="11">
        <v>1</v>
      </c>
      <c r="U65" s="11">
        <v>1</v>
      </c>
      <c r="V65" s="11">
        <v>1.0001310948236719</v>
      </c>
    </row>
    <row r="66" spans="1:22" x14ac:dyDescent="0.35">
      <c r="A66">
        <f t="shared" si="2"/>
        <v>11</v>
      </c>
      <c r="B66" s="51">
        <v>0.21793994143021339</v>
      </c>
      <c r="C66" s="51">
        <v>0.21793347029021159</v>
      </c>
      <c r="D66" s="51">
        <v>0.17696396489238811</v>
      </c>
      <c r="E66" s="51">
        <v>0.33597859794805779</v>
      </c>
      <c r="F66" s="51">
        <v>0.2097524378314056</v>
      </c>
      <c r="G66" s="51">
        <v>0.20973768990618519</v>
      </c>
      <c r="H66" s="51">
        <v>0.13129662554643129</v>
      </c>
      <c r="I66" s="51">
        <v>0.3751941241389275</v>
      </c>
      <c r="J66" s="51">
        <v>1</v>
      </c>
      <c r="M66">
        <f t="shared" si="3"/>
        <v>11</v>
      </c>
      <c r="N66" s="11">
        <v>1.0017731069575411</v>
      </c>
      <c r="O66" s="11">
        <v>1.001802852797024</v>
      </c>
      <c r="P66" s="11">
        <v>1</v>
      </c>
      <c r="Q66" s="11">
        <v>1</v>
      </c>
      <c r="R66" s="11">
        <v>1.0008445051488359</v>
      </c>
      <c r="S66" s="11">
        <v>1.000914880577906</v>
      </c>
      <c r="T66" s="11">
        <v>1</v>
      </c>
      <c r="U66" s="11">
        <v>1</v>
      </c>
      <c r="V66" s="11">
        <v>1.000600950932341</v>
      </c>
    </row>
    <row r="67" spans="1:22" x14ac:dyDescent="0.35">
      <c r="A67">
        <f t="shared" si="2"/>
        <v>12</v>
      </c>
      <c r="B67" s="51">
        <v>0.21832637225668949</v>
      </c>
      <c r="C67" s="51">
        <v>0.21832637225668949</v>
      </c>
      <c r="D67" s="51">
        <v>0.17696396489238811</v>
      </c>
      <c r="E67" s="51">
        <v>0.33597859794805779</v>
      </c>
      <c r="F67" s="51">
        <v>0.20992957484513519</v>
      </c>
      <c r="G67" s="51">
        <v>0.20992957484513519</v>
      </c>
      <c r="H67" s="51">
        <v>0.13129662554643129</v>
      </c>
      <c r="I67" s="51">
        <v>0.3751941241389275</v>
      </c>
      <c r="J67" s="51">
        <v>1</v>
      </c>
      <c r="M67">
        <f t="shared" si="3"/>
        <v>12</v>
      </c>
      <c r="N67" s="11">
        <v>1.5535744556209721</v>
      </c>
      <c r="O67" s="11">
        <v>1.5535744556209721</v>
      </c>
      <c r="P67" s="11">
        <v>1.951357578825013</v>
      </c>
      <c r="Q67" s="11">
        <v>1.0004065061306211</v>
      </c>
      <c r="R67" s="11">
        <v>2.5747337096087302</v>
      </c>
      <c r="S67" s="11">
        <v>2.5747337096087302</v>
      </c>
      <c r="T67" s="11">
        <v>4.1494674192174594</v>
      </c>
      <c r="U67" s="11">
        <v>1.0262725779967159</v>
      </c>
      <c r="V67" s="11">
        <v>1.501779513525535</v>
      </c>
    </row>
    <row r="68" spans="1:22" x14ac:dyDescent="0.35">
      <c r="A68">
        <f t="shared" si="2"/>
        <v>13</v>
      </c>
      <c r="B68" s="51">
        <v>0.33918627492638809</v>
      </c>
      <c r="C68" s="51">
        <v>0.33918627492638809</v>
      </c>
      <c r="D68" s="51">
        <v>0.34531997407168491</v>
      </c>
      <c r="E68" s="51">
        <v>0.33611517530788099</v>
      </c>
      <c r="F68" s="51">
        <v>0.54051275299759838</v>
      </c>
      <c r="G68" s="51">
        <v>0.54051275299759838</v>
      </c>
      <c r="H68" s="51">
        <v>0.54481106995811135</v>
      </c>
      <c r="I68" s="51">
        <v>0.38505144102927691</v>
      </c>
      <c r="J68" s="51">
        <v>1</v>
      </c>
      <c r="M68">
        <f t="shared" si="3"/>
        <v>13</v>
      </c>
      <c r="N68" s="11">
        <v>0.98464926219763971</v>
      </c>
      <c r="O68" s="11">
        <v>0.98464926219763971</v>
      </c>
      <c r="P68" s="11">
        <v>0.96647760859208609</v>
      </c>
      <c r="Q68" s="11">
        <v>0.95826952629642026</v>
      </c>
      <c r="R68" s="11">
        <v>1.003236858306068</v>
      </c>
      <c r="S68" s="11">
        <v>1.003236858306068</v>
      </c>
      <c r="T68" s="11">
        <v>0.9896416786903296</v>
      </c>
      <c r="U68" s="11">
        <v>0.97702581362889696</v>
      </c>
      <c r="V68" s="11">
        <v>0.96979879902871546</v>
      </c>
    </row>
    <row r="69" spans="1:22" x14ac:dyDescent="0.35">
      <c r="A69">
        <f t="shared" si="2"/>
        <v>14</v>
      </c>
      <c r="B69" s="51">
        <v>0.3339795153538338</v>
      </c>
      <c r="C69" s="51">
        <v>0.3339795153538338</v>
      </c>
      <c r="D69" s="51">
        <v>0.33374402273988318</v>
      </c>
      <c r="E69" s="51">
        <v>0.32208892982332138</v>
      </c>
      <c r="F69" s="51">
        <v>0.54226231619167442</v>
      </c>
      <c r="G69" s="51">
        <v>0.54226231619167442</v>
      </c>
      <c r="H69" s="51">
        <v>0.53916774184241989</v>
      </c>
      <c r="I69" s="51">
        <v>0.37620519746060849</v>
      </c>
      <c r="J69" s="51">
        <v>1</v>
      </c>
      <c r="M69">
        <f t="shared" si="3"/>
        <v>14</v>
      </c>
      <c r="N69" s="11">
        <v>1.002143907065443</v>
      </c>
      <c r="O69" s="11">
        <v>1.002143907065443</v>
      </c>
      <c r="P69" s="11">
        <v>1.002451840056314</v>
      </c>
      <c r="Q69" s="11">
        <v>1.0034241471926739</v>
      </c>
      <c r="R69" s="11">
        <v>1.000888763477465</v>
      </c>
      <c r="S69" s="11">
        <v>1.000888763477465</v>
      </c>
      <c r="T69" s="11">
        <v>1.0009850428153</v>
      </c>
      <c r="U69" s="11">
        <v>1.0019700856306</v>
      </c>
      <c r="V69" s="11">
        <v>1.002673298104811</v>
      </c>
    </row>
    <row r="70" spans="1:22" x14ac:dyDescent="0.35">
      <c r="A70">
        <f t="shared" si="2"/>
        <v>15</v>
      </c>
      <c r="B70" s="51">
        <v>0.33469553639651412</v>
      </c>
      <c r="C70" s="51">
        <v>0.33469553639651412</v>
      </c>
      <c r="D70" s="51">
        <v>0.3345623097033924</v>
      </c>
      <c r="E70" s="51">
        <v>0.32319180972816719</v>
      </c>
      <c r="F70" s="51">
        <v>0.5427442591335111</v>
      </c>
      <c r="G70" s="51">
        <v>0.5427442591335111</v>
      </c>
      <c r="H70" s="51">
        <v>0.53969884515276345</v>
      </c>
      <c r="I70" s="51">
        <v>0.37694635391428288</v>
      </c>
      <c r="J70" s="51">
        <v>1</v>
      </c>
      <c r="M70">
        <f t="shared" si="3"/>
        <v>15</v>
      </c>
      <c r="N70" s="11">
        <v>1.0138310844302809</v>
      </c>
      <c r="O70" s="11">
        <v>1.0138310844302809</v>
      </c>
      <c r="P70" s="11">
        <v>1.014222090282676</v>
      </c>
      <c r="Q70" s="11">
        <v>1.000197982053775</v>
      </c>
      <c r="R70" s="11">
        <v>1.011174962992512</v>
      </c>
      <c r="S70" s="11">
        <v>1.011174962992512</v>
      </c>
      <c r="T70" s="11">
        <v>1.016762444488768</v>
      </c>
      <c r="U70" s="11">
        <v>1.0038414786400069</v>
      </c>
      <c r="V70" s="11">
        <v>1.0094170522555781</v>
      </c>
    </row>
    <row r="71" spans="1:22" x14ac:dyDescent="0.35">
      <c r="A71">
        <f t="shared" si="2"/>
        <v>16</v>
      </c>
      <c r="B71" s="51">
        <v>0.33932473861885248</v>
      </c>
      <c r="C71" s="51">
        <v>0.33932473861885248</v>
      </c>
      <c r="D71" s="51">
        <v>0.33932048507717483</v>
      </c>
      <c r="E71" s="51">
        <v>0.32325579590642062</v>
      </c>
      <c r="F71" s="51">
        <v>0.54880940614372642</v>
      </c>
      <c r="G71" s="51">
        <v>0.54880940614372642</v>
      </c>
      <c r="H71" s="51">
        <v>0.54874551708528863</v>
      </c>
      <c r="I71" s="51">
        <v>0.378394385281273</v>
      </c>
      <c r="J71" s="51">
        <v>1</v>
      </c>
      <c r="M71">
        <f t="shared" si="3"/>
        <v>16</v>
      </c>
      <c r="N71" s="11">
        <v>1.000049090428005</v>
      </c>
      <c r="O71" s="11">
        <v>1.000049090428005</v>
      </c>
      <c r="P71" s="11">
        <v>1.0000512399294319</v>
      </c>
      <c r="Q71" s="11">
        <v>1.0001440222139859</v>
      </c>
      <c r="R71" s="11">
        <v>1.000025226517308</v>
      </c>
      <c r="S71" s="11">
        <v>1.000025226517308</v>
      </c>
      <c r="T71" s="11">
        <v>1.0000336353564101</v>
      </c>
      <c r="U71" s="11">
        <v>1.0000672707128211</v>
      </c>
      <c r="V71" s="11">
        <v>1.000081450857141</v>
      </c>
    </row>
    <row r="72" spans="1:22" x14ac:dyDescent="0.35">
      <c r="A72">
        <f t="shared" si="2"/>
        <v>17</v>
      </c>
      <c r="B72" s="51">
        <v>0.3393413962155038</v>
      </c>
      <c r="C72" s="51">
        <v>0.3393413962155038</v>
      </c>
      <c r="D72" s="51">
        <v>0.33933787183488512</v>
      </c>
      <c r="E72" s="51">
        <v>0.32330235192183088</v>
      </c>
      <c r="F72" s="51">
        <v>0.54882325069370919</v>
      </c>
      <c r="G72" s="51">
        <v>0.54882325069370919</v>
      </c>
      <c r="H72" s="51">
        <v>0.54876397433633439</v>
      </c>
      <c r="I72" s="51">
        <v>0.37841984014129831</v>
      </c>
      <c r="J72" s="51">
        <v>1</v>
      </c>
      <c r="M72">
        <f t="shared" si="3"/>
        <v>17</v>
      </c>
      <c r="N72" s="11">
        <v>1.000359016062212</v>
      </c>
      <c r="O72" s="11">
        <v>1.000359016062212</v>
      </c>
      <c r="P72" s="11">
        <v>1.0003694058424879</v>
      </c>
      <c r="Q72" s="11">
        <v>1.0005549224850721</v>
      </c>
      <c r="R72" s="11">
        <v>1.0006485279922781</v>
      </c>
      <c r="S72" s="11">
        <v>1.0006485279922781</v>
      </c>
      <c r="T72" s="11">
        <v>1.0007566159909911</v>
      </c>
      <c r="U72" s="11">
        <v>1.0015132319819819</v>
      </c>
      <c r="V72" s="11">
        <v>1.0004277814632569</v>
      </c>
    </row>
    <row r="73" spans="1:22" x14ac:dyDescent="0.35">
      <c r="A73">
        <f t="shared" si="2"/>
        <v>18</v>
      </c>
      <c r="B73" s="51">
        <v>0.33946322522731848</v>
      </c>
      <c r="C73" s="51">
        <v>0.33946322522731848</v>
      </c>
      <c r="D73" s="51">
        <v>0.33946322522731848</v>
      </c>
      <c r="E73" s="51">
        <v>0.32348175966638892</v>
      </c>
      <c r="F73" s="51">
        <v>0.54917917793459692</v>
      </c>
      <c r="G73" s="51">
        <v>0.54917917793459692</v>
      </c>
      <c r="H73" s="51">
        <v>0.54917917793459692</v>
      </c>
      <c r="I73" s="51">
        <v>0.37899247714601653</v>
      </c>
      <c r="J73" s="51">
        <v>1</v>
      </c>
      <c r="M73">
        <f t="shared" si="3"/>
        <v>18</v>
      </c>
      <c r="N73" s="11">
        <v>2.9301868665641342</v>
      </c>
      <c r="O73" s="11">
        <v>2.9301868665641342</v>
      </c>
      <c r="P73" s="11">
        <v>2.9301868665641342</v>
      </c>
      <c r="Q73" s="11">
        <v>3.0747769588504532</v>
      </c>
      <c r="R73" s="11">
        <v>1.804800215293632</v>
      </c>
      <c r="S73" s="11">
        <v>1.804800215293632</v>
      </c>
      <c r="T73" s="11">
        <v>1.804800215293632</v>
      </c>
      <c r="U73" s="11">
        <v>2.609600430587264</v>
      </c>
      <c r="V73" s="11">
        <v>2.978383563992907</v>
      </c>
    </row>
    <row r="74" spans="1:22" x14ac:dyDescent="0.35">
      <c r="A74">
        <f t="shared" si="2"/>
        <v>19</v>
      </c>
      <c r="B74" s="51">
        <v>0.99469068424259111</v>
      </c>
      <c r="C74" s="51">
        <v>0.99469068424259111</v>
      </c>
      <c r="D74" s="51">
        <v>0.99469068424259111</v>
      </c>
      <c r="E74" s="51">
        <v>0.9946342612306126</v>
      </c>
      <c r="F74" s="51">
        <v>0.99115869857114025</v>
      </c>
      <c r="G74" s="51">
        <v>0.99115869857114025</v>
      </c>
      <c r="H74" s="51">
        <v>0.99115869857114025</v>
      </c>
      <c r="I74" s="51">
        <v>0.98901893154957832</v>
      </c>
      <c r="J74" s="51">
        <v>1</v>
      </c>
      <c r="M74">
        <f t="shared" si="3"/>
        <v>19</v>
      </c>
      <c r="N74" s="11">
        <v>1.0026804920314321</v>
      </c>
      <c r="O74" s="11">
        <v>1.0026804920314321</v>
      </c>
      <c r="P74" s="11">
        <v>1.0026804920314321</v>
      </c>
      <c r="Q74" s="11">
        <v>1.0027356196856481</v>
      </c>
      <c r="R74" s="11">
        <v>1.000650013734161</v>
      </c>
      <c r="S74" s="11">
        <v>1.000650013734161</v>
      </c>
      <c r="T74" s="11">
        <v>1.000650013734161</v>
      </c>
      <c r="U74" s="11">
        <v>1.0010833562236019</v>
      </c>
      <c r="V74" s="11">
        <v>1.0026988679161699</v>
      </c>
    </row>
    <row r="75" spans="1:22" x14ac:dyDescent="0.35">
      <c r="A75">
        <f t="shared" si="2"/>
        <v>20</v>
      </c>
      <c r="B75" s="51">
        <v>0.99735694469544256</v>
      </c>
      <c r="C75" s="51">
        <v>0.99735694469544256</v>
      </c>
      <c r="D75" s="51">
        <v>0.99735694469544256</v>
      </c>
      <c r="E75" s="51">
        <v>0.99735520229565466</v>
      </c>
      <c r="F75" s="51">
        <v>0.99180296533794476</v>
      </c>
      <c r="G75" s="51">
        <v>0.99180296533794476</v>
      </c>
      <c r="H75" s="51">
        <v>0.99180296533794476</v>
      </c>
      <c r="I75" s="51">
        <v>0.99009039136433252</v>
      </c>
      <c r="J75" s="51">
        <v>1</v>
      </c>
      <c r="M75">
        <f t="shared" si="3"/>
        <v>20</v>
      </c>
      <c r="N75" s="11">
        <v>1.000110700484065</v>
      </c>
      <c r="O75" s="11">
        <v>1.000110700484065</v>
      </c>
      <c r="P75" s="11">
        <v>1.000110700484065</v>
      </c>
      <c r="Q75" s="11">
        <v>1.000112447697765</v>
      </c>
      <c r="R75" s="11">
        <v>1.0052162119868551</v>
      </c>
      <c r="S75" s="11">
        <v>1.0052162119868551</v>
      </c>
      <c r="T75" s="11">
        <v>1.0052162119868551</v>
      </c>
      <c r="U75" s="11">
        <v>1.006954949315807</v>
      </c>
      <c r="V75" s="11">
        <v>1.000111282888632</v>
      </c>
    </row>
    <row r="76" spans="1:22" x14ac:dyDescent="0.35">
      <c r="A76">
        <f t="shared" si="2"/>
        <v>21</v>
      </c>
      <c r="B76" s="51">
        <v>0.99746735259200636</v>
      </c>
      <c r="C76" s="51">
        <v>0.99746735259200636</v>
      </c>
      <c r="D76" s="51">
        <v>0.99746735259200636</v>
      </c>
      <c r="E76" s="51">
        <v>0.99746735259200636</v>
      </c>
      <c r="F76" s="51">
        <v>0.99697641985433905</v>
      </c>
      <c r="G76" s="51">
        <v>0.99697641985433905</v>
      </c>
      <c r="H76" s="51">
        <v>0.99697641985433905</v>
      </c>
      <c r="I76" s="51">
        <v>0.99697641985433905</v>
      </c>
      <c r="J76" s="51">
        <v>1</v>
      </c>
      <c r="M76">
        <f t="shared" si="3"/>
        <v>21</v>
      </c>
      <c r="N76" s="11">
        <v>1.002539077997302</v>
      </c>
      <c r="O76" s="11">
        <v>1.002539077997302</v>
      </c>
      <c r="P76" s="11">
        <v>1.002539077997302</v>
      </c>
      <c r="Q76" s="11">
        <v>1.002539077997302</v>
      </c>
      <c r="R76" s="11">
        <v>1.00303274990807</v>
      </c>
      <c r="S76" s="11">
        <v>1.00303274990807</v>
      </c>
      <c r="T76" s="11">
        <v>1.00303274990807</v>
      </c>
      <c r="U76" s="11">
        <v>1.00303274990807</v>
      </c>
      <c r="V76" s="11">
        <v>1.002539077997302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abSelected="1" topLeftCell="C1" zoomScaleNormal="100" workbookViewId="0">
      <pane ySplit="7" topLeftCell="A14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45473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44743</v>
      </c>
      <c r="B8" s="12">
        <v>1684.33</v>
      </c>
      <c r="C8" s="12">
        <f>'Completion Factors'!J30</f>
        <v>1</v>
      </c>
      <c r="D8" s="12">
        <f t="shared" ref="D8:D31" si="1">MAX((1/C8-1)*B8,0)</f>
        <v>0</v>
      </c>
      <c r="E8" s="12">
        <v>2913.67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4598</v>
      </c>
      <c r="L8" s="17">
        <f t="shared" ref="L8:L31" si="6">K8-E8-B8</f>
        <v>0</v>
      </c>
      <c r="M8" s="12">
        <v>29363.4575</v>
      </c>
      <c r="N8" s="12">
        <f t="shared" ref="N8:N28" si="7">100*$K8/$M8</f>
        <v>15.658918913074183</v>
      </c>
      <c r="O8" s="12">
        <f t="shared" ref="O8:O31" si="8">100*(E8/M8)</f>
        <v>9.9227756131920088</v>
      </c>
      <c r="P8" s="12">
        <f t="shared" ref="P8:P31" si="9">N8-O8</f>
        <v>5.7361432998821744</v>
      </c>
      <c r="Q8" s="12"/>
      <c r="R8" s="12"/>
      <c r="S8" s="12"/>
      <c r="T8" s="12"/>
    </row>
    <row r="9" spans="1:260" x14ac:dyDescent="0.35">
      <c r="A9" s="16">
        <f t="shared" si="0"/>
        <v>44774</v>
      </c>
      <c r="B9" s="12">
        <v>887.29</v>
      </c>
      <c r="C9" s="12">
        <f>'Completion Factors'!J29</f>
        <v>1</v>
      </c>
      <c r="D9" s="12">
        <f t="shared" si="1"/>
        <v>0</v>
      </c>
      <c r="E9" s="12">
        <v>4932.18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5819.47</v>
      </c>
      <c r="L9" s="17">
        <f t="shared" si="6"/>
        <v>0</v>
      </c>
      <c r="M9" s="12">
        <v>29103.355</v>
      </c>
      <c r="N9" s="12">
        <f t="shared" si="7"/>
        <v>19.995873328006343</v>
      </c>
      <c r="O9" s="12">
        <f t="shared" si="8"/>
        <v>16.947118296155203</v>
      </c>
      <c r="P9" s="12">
        <f t="shared" si="9"/>
        <v>3.0487550318511403</v>
      </c>
      <c r="Q9" s="12"/>
      <c r="R9" s="12"/>
      <c r="S9" s="12"/>
      <c r="T9" s="12"/>
    </row>
    <row r="10" spans="1:260" x14ac:dyDescent="0.35">
      <c r="A10" s="16">
        <f t="shared" si="0"/>
        <v>44805</v>
      </c>
      <c r="B10" s="12">
        <v>587.13000000000011</v>
      </c>
      <c r="C10" s="12">
        <f>'Completion Factors'!J28</f>
        <v>1</v>
      </c>
      <c r="D10" s="12">
        <f t="shared" si="1"/>
        <v>0</v>
      </c>
      <c r="E10" s="12">
        <v>4581.5599999999986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5168.6899999999987</v>
      </c>
      <c r="L10" s="17">
        <f t="shared" si="6"/>
        <v>0</v>
      </c>
      <c r="M10" s="12">
        <v>28675.235000000001</v>
      </c>
      <c r="N10" s="12">
        <f t="shared" si="7"/>
        <v>18.024926386828213</v>
      </c>
      <c r="O10" s="12">
        <f t="shared" si="8"/>
        <v>15.97741047283483</v>
      </c>
      <c r="P10" s="12">
        <f t="shared" si="9"/>
        <v>2.047515913993383</v>
      </c>
      <c r="Q10" s="12"/>
      <c r="R10" s="12"/>
      <c r="S10" s="12"/>
      <c r="T10" s="12"/>
    </row>
    <row r="11" spans="1:260" x14ac:dyDescent="0.35">
      <c r="A11" s="16">
        <f t="shared" si="0"/>
        <v>44835</v>
      </c>
      <c r="B11" s="12">
        <v>105261.86</v>
      </c>
      <c r="C11" s="12">
        <f>'Completion Factors'!J27</f>
        <v>1</v>
      </c>
      <c r="D11" s="12">
        <f t="shared" si="1"/>
        <v>0</v>
      </c>
      <c r="E11" s="12">
        <v>5205.88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110467.74</v>
      </c>
      <c r="L11" s="17">
        <f t="shared" si="6"/>
        <v>0</v>
      </c>
      <c r="M11" s="12">
        <v>28527.522499999999</v>
      </c>
      <c r="N11" s="12">
        <f t="shared" si="7"/>
        <v>387.2321544922101</v>
      </c>
      <c r="O11" s="12">
        <f t="shared" si="8"/>
        <v>18.248622886898083</v>
      </c>
      <c r="P11" s="12">
        <f t="shared" si="9"/>
        <v>368.98353160531201</v>
      </c>
      <c r="Q11" s="12"/>
      <c r="R11" s="12"/>
      <c r="S11" s="12"/>
      <c r="T11" s="12"/>
    </row>
    <row r="12" spans="1:260" x14ac:dyDescent="0.35">
      <c r="A12" s="16">
        <f t="shared" si="0"/>
        <v>44866</v>
      </c>
      <c r="B12" s="12">
        <v>19155.84</v>
      </c>
      <c r="C12" s="12">
        <f>'Completion Factors'!J26</f>
        <v>1</v>
      </c>
      <c r="D12" s="12">
        <f t="shared" si="1"/>
        <v>0</v>
      </c>
      <c r="E12" s="12">
        <v>5321.2899999999991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24477.129999999997</v>
      </c>
      <c r="L12" s="17">
        <f t="shared" si="6"/>
        <v>0</v>
      </c>
      <c r="M12" s="12">
        <v>27969.945833333331</v>
      </c>
      <c r="N12" s="12">
        <f t="shared" si="7"/>
        <v>87.512253852237521</v>
      </c>
      <c r="O12" s="12">
        <f t="shared" si="8"/>
        <v>19.025027905696991</v>
      </c>
      <c r="P12" s="12">
        <f t="shared" si="9"/>
        <v>68.487225946540534</v>
      </c>
      <c r="Q12" s="12"/>
      <c r="R12" s="12"/>
      <c r="S12" s="12"/>
      <c r="T12" s="12"/>
    </row>
    <row r="13" spans="1:260" x14ac:dyDescent="0.35">
      <c r="A13" s="16">
        <f t="shared" si="0"/>
        <v>44896</v>
      </c>
      <c r="B13" s="12">
        <v>4757.5000000000009</v>
      </c>
      <c r="C13" s="12">
        <f>'Completion Factors'!J25</f>
        <v>1</v>
      </c>
      <c r="D13" s="12">
        <f t="shared" si="1"/>
        <v>0</v>
      </c>
      <c r="E13" s="12">
        <v>7490.63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12248.130000000001</v>
      </c>
      <c r="L13" s="17">
        <f t="shared" si="6"/>
        <v>0</v>
      </c>
      <c r="M13" s="12">
        <v>27441.040000000001</v>
      </c>
      <c r="N13" s="12">
        <f t="shared" si="7"/>
        <v>44.634350593126207</v>
      </c>
      <c r="O13" s="12">
        <f t="shared" si="8"/>
        <v>27.29717969872862</v>
      </c>
      <c r="P13" s="12">
        <f t="shared" si="9"/>
        <v>17.337170894397588</v>
      </c>
      <c r="Q13" s="12"/>
      <c r="R13" s="12"/>
      <c r="S13" s="12"/>
      <c r="T13" s="12"/>
    </row>
    <row r="14" spans="1:260" x14ac:dyDescent="0.35">
      <c r="A14" s="16">
        <f t="shared" si="0"/>
        <v>44927</v>
      </c>
      <c r="B14" s="12">
        <v>14868.31</v>
      </c>
      <c r="C14" s="12">
        <f>'Completion Factors'!J24</f>
        <v>1</v>
      </c>
      <c r="D14" s="12">
        <f t="shared" si="1"/>
        <v>0</v>
      </c>
      <c r="E14" s="12">
        <v>14570.01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29438.32</v>
      </c>
      <c r="L14" s="17">
        <f t="shared" si="6"/>
        <v>0</v>
      </c>
      <c r="M14" s="12">
        <v>27160.433333333331</v>
      </c>
      <c r="N14" s="12">
        <f t="shared" si="7"/>
        <v>108.3867832251081</v>
      </c>
      <c r="O14" s="12">
        <f t="shared" si="8"/>
        <v>53.644247207641513</v>
      </c>
      <c r="P14" s="12">
        <f t="shared" si="9"/>
        <v>54.742536017466591</v>
      </c>
      <c r="Q14" s="12"/>
      <c r="R14" s="12"/>
      <c r="S14" s="12"/>
      <c r="T14" s="12"/>
    </row>
    <row r="15" spans="1:260" x14ac:dyDescent="0.35">
      <c r="A15" s="16">
        <f t="shared" si="0"/>
        <v>44958</v>
      </c>
      <c r="B15" s="12">
        <v>1228.809999999999</v>
      </c>
      <c r="C15" s="12">
        <f>'Completion Factors'!J23</f>
        <v>1</v>
      </c>
      <c r="D15" s="12">
        <f t="shared" si="1"/>
        <v>0</v>
      </c>
      <c r="E15" s="12">
        <v>3233.75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4462.5599999999995</v>
      </c>
      <c r="L15" s="17">
        <f t="shared" si="6"/>
        <v>0</v>
      </c>
      <c r="M15" s="12">
        <v>26614.09</v>
      </c>
      <c r="N15" s="12">
        <f t="shared" si="7"/>
        <v>16.767659536734111</v>
      </c>
      <c r="O15" s="12">
        <f t="shared" si="8"/>
        <v>12.150518766563124</v>
      </c>
      <c r="P15" s="12">
        <f t="shared" si="9"/>
        <v>4.6171407701709875</v>
      </c>
      <c r="Q15" s="12"/>
      <c r="R15" s="12"/>
      <c r="S15" s="12"/>
      <c r="T15" s="12"/>
    </row>
    <row r="16" spans="1:260" x14ac:dyDescent="0.35">
      <c r="A16" s="16">
        <f t="shared" si="0"/>
        <v>44986</v>
      </c>
      <c r="B16" s="12">
        <v>54633.359999999993</v>
      </c>
      <c r="C16" s="12">
        <f>'Completion Factors'!J22</f>
        <v>1</v>
      </c>
      <c r="D16" s="12">
        <f t="shared" si="1"/>
        <v>0</v>
      </c>
      <c r="E16" s="12">
        <v>17306.21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71939.569999999992</v>
      </c>
      <c r="L16" s="17">
        <f t="shared" si="6"/>
        <v>0</v>
      </c>
      <c r="M16" s="12">
        <v>25974.005833333329</v>
      </c>
      <c r="N16" s="12">
        <f t="shared" si="7"/>
        <v>276.96755926526157</v>
      </c>
      <c r="O16" s="12">
        <f t="shared" si="8"/>
        <v>66.628960165206195</v>
      </c>
      <c r="P16" s="12">
        <f t="shared" si="9"/>
        <v>210.33859910005538</v>
      </c>
      <c r="Q16" s="12"/>
      <c r="R16" s="12"/>
      <c r="S16" s="12"/>
      <c r="T16" s="12"/>
    </row>
    <row r="17" spans="1:20" x14ac:dyDescent="0.35">
      <c r="A17" s="16">
        <f t="shared" si="0"/>
        <v>45017</v>
      </c>
      <c r="B17" s="12">
        <v>38218.800000000003</v>
      </c>
      <c r="C17" s="12">
        <f>'Completion Factors'!J21</f>
        <v>1</v>
      </c>
      <c r="D17" s="12">
        <f t="shared" si="1"/>
        <v>0</v>
      </c>
      <c r="E17" s="12">
        <v>4464.6200000000008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42683.420000000006</v>
      </c>
      <c r="L17" s="17">
        <f t="shared" si="6"/>
        <v>0</v>
      </c>
      <c r="M17" s="12">
        <v>25374.62833333333</v>
      </c>
      <c r="N17" s="12">
        <f t="shared" si="7"/>
        <v>168.21298597674047</v>
      </c>
      <c r="O17" s="12">
        <f t="shared" si="8"/>
        <v>17.594819287008281</v>
      </c>
      <c r="P17" s="12">
        <f t="shared" si="9"/>
        <v>150.61816668973219</v>
      </c>
      <c r="Q17" s="12"/>
      <c r="R17" s="12"/>
      <c r="S17" s="12"/>
      <c r="T17" s="12"/>
    </row>
    <row r="18" spans="1:20" x14ac:dyDescent="0.35">
      <c r="A18" s="16">
        <f t="shared" si="0"/>
        <v>45047</v>
      </c>
      <c r="B18" s="12">
        <v>219</v>
      </c>
      <c r="C18" s="12">
        <f>'Completion Factors'!J20</f>
        <v>1</v>
      </c>
      <c r="D18" s="12">
        <f t="shared" si="1"/>
        <v>0</v>
      </c>
      <c r="E18" s="12">
        <v>7041.98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7260.98</v>
      </c>
      <c r="L18" s="17">
        <f t="shared" si="6"/>
        <v>0</v>
      </c>
      <c r="M18" s="12">
        <v>24674.52916666666</v>
      </c>
      <c r="N18" s="12">
        <f t="shared" si="7"/>
        <v>29.427025541014217</v>
      </c>
      <c r="O18" s="12">
        <f t="shared" si="8"/>
        <v>28.539470611310218</v>
      </c>
      <c r="P18" s="12">
        <f t="shared" si="9"/>
        <v>0.88755492970399885</v>
      </c>
      <c r="Q18" s="12"/>
      <c r="R18" s="12"/>
      <c r="S18" s="12"/>
      <c r="T18" s="12"/>
    </row>
    <row r="19" spans="1:20" x14ac:dyDescent="0.35">
      <c r="A19" s="16">
        <f t="shared" si="0"/>
        <v>45078</v>
      </c>
      <c r="B19" s="12">
        <v>967</v>
      </c>
      <c r="C19" s="12">
        <f>'Completion Factors'!J19</f>
        <v>1</v>
      </c>
      <c r="D19" s="12">
        <f t="shared" si="1"/>
        <v>0</v>
      </c>
      <c r="E19" s="12">
        <v>2535.11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3502.11</v>
      </c>
      <c r="L19" s="17">
        <f t="shared" si="6"/>
        <v>0</v>
      </c>
      <c r="M19" s="12">
        <v>24313.241666666669</v>
      </c>
      <c r="N19" s="12">
        <f t="shared" si="7"/>
        <v>14.404126146623119</v>
      </c>
      <c r="O19" s="12">
        <f t="shared" si="8"/>
        <v>10.426869583070131</v>
      </c>
      <c r="P19" s="12">
        <f t="shared" si="9"/>
        <v>3.977256563552988</v>
      </c>
      <c r="Q19" s="12">
        <f t="shared" ref="Q19:Q31" si="10">SUM(K8:K19)/SUM(M8:M19)*100</f>
        <v>99.038915740774783</v>
      </c>
      <c r="R19" s="12"/>
      <c r="S19" s="12"/>
      <c r="T19" s="12"/>
    </row>
    <row r="20" spans="1:20" x14ac:dyDescent="0.35">
      <c r="A20" s="16">
        <f t="shared" si="0"/>
        <v>45108</v>
      </c>
      <c r="B20" s="12">
        <v>1794</v>
      </c>
      <c r="C20" s="12">
        <f>'Completion Factors'!J18</f>
        <v>1</v>
      </c>
      <c r="D20" s="12">
        <f t="shared" si="1"/>
        <v>0</v>
      </c>
      <c r="E20" s="12">
        <v>520.85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2314.85</v>
      </c>
      <c r="L20" s="17">
        <f t="shared" si="6"/>
        <v>0</v>
      </c>
      <c r="M20" s="12">
        <v>24142.316666666669</v>
      </c>
      <c r="N20" s="12">
        <f t="shared" si="7"/>
        <v>9.5883507451300929</v>
      </c>
      <c r="O20" s="12">
        <f t="shared" si="8"/>
        <v>2.1574151610691876</v>
      </c>
      <c r="P20" s="12">
        <f t="shared" si="9"/>
        <v>7.4309355840609053</v>
      </c>
      <c r="Q20" s="12">
        <f t="shared" si="10"/>
        <v>99.941440406200982</v>
      </c>
      <c r="R20" s="12"/>
      <c r="S20" s="12"/>
      <c r="T20" s="12"/>
    </row>
    <row r="21" spans="1:20" x14ac:dyDescent="0.35">
      <c r="A21" s="16">
        <f t="shared" si="0"/>
        <v>45139</v>
      </c>
      <c r="B21" s="12">
        <v>206019.48</v>
      </c>
      <c r="C21" s="12">
        <f>'Completion Factors'!J17</f>
        <v>1</v>
      </c>
      <c r="D21" s="12">
        <f t="shared" si="1"/>
        <v>0</v>
      </c>
      <c r="E21" s="12">
        <v>1150.26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207169.74000000002</v>
      </c>
      <c r="L21" s="17">
        <f t="shared" si="6"/>
        <v>0</v>
      </c>
      <c r="M21" s="12">
        <v>23964.32166666667</v>
      </c>
      <c r="N21" s="12">
        <f t="shared" si="7"/>
        <v>864.49240200345059</v>
      </c>
      <c r="O21" s="12">
        <f t="shared" si="8"/>
        <v>4.7998854964460005</v>
      </c>
      <c r="P21" s="12">
        <f t="shared" si="9"/>
        <v>859.6925165070046</v>
      </c>
      <c r="Q21" s="12">
        <f t="shared" si="10"/>
        <v>165.52776787035575</v>
      </c>
      <c r="R21" s="12"/>
      <c r="S21" s="12"/>
      <c r="T21" s="12"/>
    </row>
    <row r="22" spans="1:20" x14ac:dyDescent="0.35">
      <c r="A22" s="16">
        <f t="shared" si="0"/>
        <v>45170</v>
      </c>
      <c r="B22" s="12">
        <v>19</v>
      </c>
      <c r="C22" s="12">
        <f>'Completion Factors'!J16</f>
        <v>0.99741788157771916</v>
      </c>
      <c r="D22" s="12">
        <f t="shared" si="1"/>
        <v>4.918725734667273E-2</v>
      </c>
      <c r="E22" s="12">
        <v>2821.99</v>
      </c>
      <c r="F22" s="12">
        <f>'Completion Factors'!U16</f>
        <v>0.99962654321618205</v>
      </c>
      <c r="G22" s="12">
        <f t="shared" si="2"/>
        <v>1.054285039266543</v>
      </c>
      <c r="H22" s="12">
        <f t="shared" si="3"/>
        <v>1.1034722966132158</v>
      </c>
      <c r="I22" s="12">
        <f t="shared" si="4"/>
        <v>1.1034722966132158</v>
      </c>
      <c r="J22" s="12"/>
      <c r="K22" s="12">
        <f t="shared" si="5"/>
        <v>2842.0934722966131</v>
      </c>
      <c r="L22" s="17">
        <f t="shared" si="6"/>
        <v>1.1034722966132904</v>
      </c>
      <c r="M22" s="12">
        <v>23798.84</v>
      </c>
      <c r="N22" s="12">
        <f t="shared" si="7"/>
        <v>11.942151265761748</v>
      </c>
      <c r="O22" s="12">
        <f t="shared" si="8"/>
        <v>11.857678777621093</v>
      </c>
      <c r="P22" s="12">
        <f t="shared" si="9"/>
        <v>8.4472488140654889E-2</v>
      </c>
      <c r="Q22" s="12">
        <f t="shared" si="10"/>
        <v>167.3813249492419</v>
      </c>
      <c r="R22" s="12"/>
      <c r="S22" s="12"/>
      <c r="T22" s="12"/>
    </row>
    <row r="23" spans="1:20" x14ac:dyDescent="0.35">
      <c r="A23" s="16">
        <f t="shared" si="0"/>
        <v>45200</v>
      </c>
      <c r="B23" s="12">
        <v>3275.16</v>
      </c>
      <c r="C23" s="12">
        <f>'Completion Factors'!J15</f>
        <v>0.99474340809575823</v>
      </c>
      <c r="D23" s="12">
        <f t="shared" si="1"/>
        <v>17.307156198253729</v>
      </c>
      <c r="E23" s="12">
        <v>474.3</v>
      </c>
      <c r="F23" s="12">
        <f>'Completion Factors'!U15</f>
        <v>0.99924391323650441</v>
      </c>
      <c r="G23" s="12">
        <f t="shared" si="2"/>
        <v>0.35888329883786546</v>
      </c>
      <c r="H23" s="12">
        <f t="shared" si="3"/>
        <v>17.666039497091596</v>
      </c>
      <c r="I23" s="12">
        <f t="shared" si="4"/>
        <v>17.666039497091596</v>
      </c>
      <c r="J23" s="12"/>
      <c r="K23" s="12">
        <f t="shared" si="5"/>
        <v>3767.1260394970918</v>
      </c>
      <c r="L23" s="17">
        <f t="shared" si="6"/>
        <v>17.666039497091788</v>
      </c>
      <c r="M23" s="12">
        <v>23172.67083333333</v>
      </c>
      <c r="N23" s="12">
        <f t="shared" si="7"/>
        <v>16.256762401674351</v>
      </c>
      <c r="O23" s="12">
        <f t="shared" si="8"/>
        <v>2.0468076529086621</v>
      </c>
      <c r="P23" s="12">
        <f t="shared" si="9"/>
        <v>14.209954748765689</v>
      </c>
      <c r="Q23" s="12">
        <f t="shared" si="10"/>
        <v>135.29413782846564</v>
      </c>
      <c r="R23" s="12"/>
      <c r="S23" s="12"/>
      <c r="T23" s="12"/>
    </row>
    <row r="24" spans="1:20" x14ac:dyDescent="0.35">
      <c r="A24" s="16">
        <f t="shared" si="0"/>
        <v>45231</v>
      </c>
      <c r="B24" s="12">
        <v>1655</v>
      </c>
      <c r="C24" s="12">
        <f>'Completion Factors'!J14</f>
        <v>0.99103367296220346</v>
      </c>
      <c r="D24" s="12">
        <f t="shared" si="1"/>
        <v>14.973528803717329</v>
      </c>
      <c r="E24" s="12">
        <v>268.77999999999997</v>
      </c>
      <c r="F24" s="12">
        <f>'Completion Factors'!U14</f>
        <v>0.99812866430947289</v>
      </c>
      <c r="G24" s="12">
        <f t="shared" si="2"/>
        <v>0.50392061152542822</v>
      </c>
      <c r="H24" s="12">
        <f t="shared" si="3"/>
        <v>15.477449415242758</v>
      </c>
      <c r="I24" s="12">
        <f t="shared" si="4"/>
        <v>15.477449415242758</v>
      </c>
      <c r="J24" s="47"/>
      <c r="K24" s="12">
        <f t="shared" si="5"/>
        <v>1939.2574494152427</v>
      </c>
      <c r="L24" s="17">
        <f t="shared" si="6"/>
        <v>15.477449415242745</v>
      </c>
      <c r="M24" s="12">
        <v>22582.26416666666</v>
      </c>
      <c r="N24" s="12">
        <f t="shared" si="7"/>
        <v>8.5875244178471313</v>
      </c>
      <c r="O24" s="12">
        <f t="shared" si="8"/>
        <v>1.1902260907776558</v>
      </c>
      <c r="P24" s="12">
        <f t="shared" si="9"/>
        <v>7.3972983270694757</v>
      </c>
      <c r="Q24" s="12">
        <f t="shared" si="10"/>
        <v>130.19787309310013</v>
      </c>
      <c r="R24" s="12"/>
      <c r="S24" s="12"/>
      <c r="T24" s="12"/>
    </row>
    <row r="25" spans="1:20" x14ac:dyDescent="0.35">
      <c r="A25" s="16">
        <f t="shared" si="0"/>
        <v>45261</v>
      </c>
      <c r="B25" s="12">
        <v>27076.1</v>
      </c>
      <c r="C25" s="12">
        <f>'Completion Factors'!J13</f>
        <v>0.89378823185309508</v>
      </c>
      <c r="D25" s="12">
        <f t="shared" si="1"/>
        <v>3217.5411949204154</v>
      </c>
      <c r="E25" s="12">
        <v>534.98</v>
      </c>
      <c r="F25" s="12">
        <f>'Completion Factors'!U13</f>
        <v>0.94543923403753094</v>
      </c>
      <c r="G25" s="12">
        <f t="shared" si="2"/>
        <v>30.873394633676703</v>
      </c>
      <c r="H25" s="12">
        <f t="shared" si="3"/>
        <v>3248.4145895540919</v>
      </c>
      <c r="I25" s="12">
        <f t="shared" si="4"/>
        <v>3248.4145895540919</v>
      </c>
      <c r="J25" s="47"/>
      <c r="K25" s="12">
        <f t="shared" si="5"/>
        <v>30859.494589554091</v>
      </c>
      <c r="L25" s="17">
        <f t="shared" si="6"/>
        <v>3248.4145895540933</v>
      </c>
      <c r="M25" s="12">
        <v>22313.555833333328</v>
      </c>
      <c r="N25" s="12">
        <f t="shared" si="7"/>
        <v>138.29931374476104</v>
      </c>
      <c r="O25" s="12">
        <f t="shared" si="8"/>
        <v>2.3975560148096826</v>
      </c>
      <c r="P25" s="12">
        <f t="shared" si="9"/>
        <v>135.90175772995136</v>
      </c>
      <c r="Q25" s="12">
        <f t="shared" si="10"/>
        <v>138.79649210846097</v>
      </c>
      <c r="R25" s="12"/>
      <c r="S25" s="12"/>
      <c r="T25" s="12"/>
    </row>
    <row r="26" spans="1:20" x14ac:dyDescent="0.35">
      <c r="A26" s="16">
        <f t="shared" si="0"/>
        <v>45292</v>
      </c>
      <c r="B26" s="12">
        <v>241.49000000000021</v>
      </c>
      <c r="C26" s="12">
        <f>'Completion Factors'!J12</f>
        <v>0.79238484603107262</v>
      </c>
      <c r="D26" s="12">
        <f t="shared" si="1"/>
        <v>63.273526472754178</v>
      </c>
      <c r="E26" s="12">
        <v>2630.06</v>
      </c>
      <c r="F26" s="12">
        <f>'Completion Factors'!U12</f>
        <v>0.79351324033791659</v>
      </c>
      <c r="G26" s="12">
        <f t="shared" si="2"/>
        <v>684.39005111696963</v>
      </c>
      <c r="H26" s="12">
        <f t="shared" si="3"/>
        <v>747.66357758972379</v>
      </c>
      <c r="I26" s="12">
        <f t="shared" si="4"/>
        <v>747.66357758972379</v>
      </c>
      <c r="J26" s="47"/>
      <c r="K26" s="12">
        <f t="shared" si="5"/>
        <v>3619.2135775897241</v>
      </c>
      <c r="L26" s="17">
        <f t="shared" si="6"/>
        <v>747.6635775897239</v>
      </c>
      <c r="M26" s="12">
        <v>21819.679166666661</v>
      </c>
      <c r="N26" s="12">
        <f t="shared" si="7"/>
        <v>16.586923895373765</v>
      </c>
      <c r="O26" s="12">
        <f t="shared" si="8"/>
        <v>12.053614445522518</v>
      </c>
      <c r="P26" s="12">
        <f t="shared" si="9"/>
        <v>4.533309449851247</v>
      </c>
      <c r="Q26" s="12">
        <f t="shared" si="10"/>
        <v>132.42187727664023</v>
      </c>
      <c r="R26" s="12"/>
      <c r="S26" s="12"/>
      <c r="T26" s="12"/>
    </row>
    <row r="27" spans="1:20" x14ac:dyDescent="0.35">
      <c r="A27" s="16">
        <f t="shared" si="0"/>
        <v>45323</v>
      </c>
      <c r="B27" s="12">
        <v>6.0099999999999909</v>
      </c>
      <c r="C27" s="12">
        <f>'Completion Factors'!J11</f>
        <v>0.65108032522670589</v>
      </c>
      <c r="D27" s="12">
        <f t="shared" si="1"/>
        <v>3.2208118785609399</v>
      </c>
      <c r="E27" s="12">
        <v>1260.01</v>
      </c>
      <c r="F27" s="12">
        <f>'Completion Factors'!U11</f>
        <v>0.72355054447598233</v>
      </c>
      <c r="G27" s="12">
        <f t="shared" si="2"/>
        <v>481.41637251767702</v>
      </c>
      <c r="H27" s="12">
        <f t="shared" si="3"/>
        <v>484.63718439623796</v>
      </c>
      <c r="I27" s="12">
        <f t="shared" si="4"/>
        <v>484.63718439623796</v>
      </c>
      <c r="J27" s="47"/>
      <c r="K27" s="12">
        <f t="shared" si="5"/>
        <v>1750.6571843962379</v>
      </c>
      <c r="L27" s="17">
        <f t="shared" si="6"/>
        <v>484.6371843962379</v>
      </c>
      <c r="M27" s="12">
        <v>21537.366666666661</v>
      </c>
      <c r="N27" s="12">
        <f t="shared" si="7"/>
        <v>8.1284644102091015</v>
      </c>
      <c r="O27" s="12">
        <f t="shared" si="8"/>
        <v>5.850343821049</v>
      </c>
      <c r="P27" s="12">
        <f t="shared" si="9"/>
        <v>2.2781205891601015</v>
      </c>
      <c r="Q27" s="12">
        <f t="shared" si="10"/>
        <v>133.83578287303808</v>
      </c>
      <c r="R27" s="12"/>
      <c r="S27" s="12"/>
      <c r="T27" s="12"/>
    </row>
    <row r="28" spans="1:20" x14ac:dyDescent="0.35">
      <c r="A28" s="16">
        <f t="shared" si="0"/>
        <v>45352</v>
      </c>
      <c r="B28" s="12">
        <v>18.67999999999995</v>
      </c>
      <c r="C28" s="12">
        <f>'Completion Factors'!J10</f>
        <v>0.29344157537639542</v>
      </c>
      <c r="D28" s="12">
        <f t="shared" si="1"/>
        <v>44.978327815474891</v>
      </c>
      <c r="E28" s="12">
        <v>523.25</v>
      </c>
      <c r="F28" s="12">
        <f>'Completion Factors'!U10</f>
        <v>0.61125317584651306</v>
      </c>
      <c r="G28" s="12">
        <f t="shared" si="2"/>
        <v>332.77827220547499</v>
      </c>
      <c r="H28" s="12">
        <f t="shared" si="3"/>
        <v>377.75660002094986</v>
      </c>
      <c r="I28" s="12">
        <f t="shared" si="4"/>
        <v>377.75660002094986</v>
      </c>
      <c r="J28" s="47"/>
      <c r="K28" s="12">
        <f t="shared" si="5"/>
        <v>919.68660002094975</v>
      </c>
      <c r="L28" s="17">
        <f t="shared" si="6"/>
        <v>377.7566000209498</v>
      </c>
      <c r="M28" s="12">
        <v>21386.118333333339</v>
      </c>
      <c r="N28" s="12">
        <f t="shared" si="7"/>
        <v>4.3003904948355496</v>
      </c>
      <c r="O28" s="12">
        <f t="shared" si="8"/>
        <v>2.4466805609339572</v>
      </c>
      <c r="P28" s="12">
        <f t="shared" si="9"/>
        <v>1.8537099339015923</v>
      </c>
      <c r="Q28" s="12">
        <f t="shared" si="10"/>
        <v>110.58805572306525</v>
      </c>
      <c r="R28" s="12"/>
      <c r="S28" s="12"/>
      <c r="T28" s="12"/>
    </row>
    <row r="29" spans="1:20" x14ac:dyDescent="0.35">
      <c r="A29" s="16">
        <f t="shared" si="0"/>
        <v>45383</v>
      </c>
      <c r="B29" s="12"/>
      <c r="C29" s="12">
        <f>'Completion Factors'!J9</f>
        <v>0.28003205921589241</v>
      </c>
      <c r="D29" s="12">
        <f t="shared" si="1"/>
        <v>0</v>
      </c>
      <c r="E29" s="12">
        <v>361.23</v>
      </c>
      <c r="F29" s="12">
        <f>'Completion Factors'!U9</f>
        <v>0.48223684457303678</v>
      </c>
      <c r="G29" s="12">
        <f t="shared" si="2"/>
        <v>387.8417560575989</v>
      </c>
      <c r="H29" s="12">
        <f t="shared" si="3"/>
        <v>387.8417560575989</v>
      </c>
      <c r="I29" s="12">
        <f t="shared" si="4"/>
        <v>387.8417560575989</v>
      </c>
      <c r="J29" s="12">
        <f>ROUND(+M29*N29/100,0)-H29-E29-B29</f>
        <v>16240.928243942402</v>
      </c>
      <c r="K29" s="12">
        <f t="shared" si="5"/>
        <v>16990</v>
      </c>
      <c r="L29" s="17">
        <f t="shared" si="6"/>
        <v>16628.77</v>
      </c>
      <c r="M29" s="12">
        <v>21237.958333333328</v>
      </c>
      <c r="N29" s="18">
        <v>80</v>
      </c>
      <c r="O29" s="12">
        <f t="shared" si="8"/>
        <v>1.7008697085211035</v>
      </c>
      <c r="P29" s="12">
        <f t="shared" si="9"/>
        <v>78.299130291478903</v>
      </c>
      <c r="Q29" s="12">
        <f t="shared" si="10"/>
        <v>102.90691176344684</v>
      </c>
      <c r="R29" s="12"/>
      <c r="S29" s="12"/>
      <c r="T29" s="12"/>
    </row>
    <row r="30" spans="1:20" x14ac:dyDescent="0.35">
      <c r="A30" s="16">
        <f t="shared" si="0"/>
        <v>45413</v>
      </c>
      <c r="B30" s="12"/>
      <c r="C30" s="12">
        <f>'Completion Factors'!J8</f>
        <v>0.25586505632772749</v>
      </c>
      <c r="D30" s="12">
        <f t="shared" si="1"/>
        <v>0</v>
      </c>
      <c r="E30" s="12">
        <v>258.18</v>
      </c>
      <c r="F30" s="12">
        <f>'Completion Factors'!U8</f>
        <v>0.40784810587158499</v>
      </c>
      <c r="G30" s="12">
        <f t="shared" si="2"/>
        <v>374.84978800958447</v>
      </c>
      <c r="H30" s="12">
        <f t="shared" si="3"/>
        <v>374.84978800958447</v>
      </c>
      <c r="I30" s="12">
        <f t="shared" si="4"/>
        <v>374.84978800958447</v>
      </c>
      <c r="J30" s="12">
        <f>ROUND(+M30*N30/100,0)-H30-E30-B30</f>
        <v>12003.970211990416</v>
      </c>
      <c r="K30" s="12">
        <f t="shared" si="5"/>
        <v>12637</v>
      </c>
      <c r="L30" s="17">
        <f t="shared" si="6"/>
        <v>12378.82</v>
      </c>
      <c r="M30" s="12">
        <v>21061.721666666672</v>
      </c>
      <c r="N30" s="18">
        <v>60</v>
      </c>
      <c r="O30" s="12">
        <f t="shared" si="8"/>
        <v>1.2258257139947324</v>
      </c>
      <c r="P30" s="12">
        <f t="shared" si="9"/>
        <v>58.77417428600527</v>
      </c>
      <c r="Q30" s="12">
        <f t="shared" si="10"/>
        <v>106.2584935210255</v>
      </c>
      <c r="R30" s="12"/>
      <c r="S30" s="12"/>
      <c r="T30" s="12"/>
    </row>
    <row r="31" spans="1:20" x14ac:dyDescent="0.35">
      <c r="A31" s="16">
        <f>DATE(YEAR(L4),MONTH(L4),1)</f>
        <v>45444</v>
      </c>
      <c r="B31" s="12"/>
      <c r="C31" s="12">
        <f>'Completion Factors'!J7</f>
        <v>8.6900487405367044E-2</v>
      </c>
      <c r="D31" s="12">
        <f t="shared" si="1"/>
        <v>0</v>
      </c>
      <c r="E31" s="12">
        <v>284.31</v>
      </c>
      <c r="F31" s="12">
        <f>'Completion Factors'!U7</f>
        <v>6.9313388935983919E-2</v>
      </c>
      <c r="G31" s="12">
        <f t="shared" si="2"/>
        <v>3817.4949234698579</v>
      </c>
      <c r="H31" s="12">
        <f t="shared" si="3"/>
        <v>3817.4949234698579</v>
      </c>
      <c r="I31" s="12">
        <f t="shared" si="4"/>
        <v>3817.4949234698579</v>
      </c>
      <c r="J31" s="12">
        <f>ROUND(+M31*N31/100,0)-H31-E31</f>
        <v>8448.1950765301426</v>
      </c>
      <c r="K31" s="12">
        <f t="shared" si="5"/>
        <v>12550</v>
      </c>
      <c r="L31" s="17">
        <f t="shared" si="6"/>
        <v>12265.69</v>
      </c>
      <c r="M31" s="12">
        <v>20916.384999999998</v>
      </c>
      <c r="N31" s="18">
        <v>60</v>
      </c>
      <c r="O31" s="12">
        <f t="shared" si="8"/>
        <v>1.3592693001204559</v>
      </c>
      <c r="P31" s="12">
        <f t="shared" si="9"/>
        <v>58.640730699879541</v>
      </c>
      <c r="Q31" s="12">
        <f t="shared" si="10"/>
        <v>110.98255862374621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46165.998912769952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49628.448831227695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2024-10-10T17:00:01Z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