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890048E7-6A01-4428-8363-3DD6F8F1753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<sst xmlns="http://schemas.openxmlformats.org/spreadsheetml/2006/main" count="137" uniqueCount="65">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</sst>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0.1196694352224906</c:v>
                </c:pt>
                <c:pt idx="1">
                  <c:v>0.77874136617552558</c:v>
                </c:pt>
                <c:pt idx="2">
                  <c:v>0.91365883816397542</c:v>
                </c:pt>
                <c:pt idx="3">
                  <c:v>0.94066052984620896</c:v>
                </c:pt>
                <c:pt idx="4">
                  <c:v>0.96070625770353202</c:v>
                </c:pt>
                <c:pt idx="5">
                  <c:v>0.97042524149042875</c:v>
                </c:pt>
                <c:pt idx="6">
                  <c:v>0.97966693741476407</c:v>
                </c:pt>
                <c:pt idx="7">
                  <c:v>0.98541300302044132</c:v>
                </c:pt>
                <c:pt idx="8">
                  <c:v>0.98911454918806685</c:v>
                </c:pt>
                <c:pt idx="9">
                  <c:v>0.99189776475022218</c:v>
                </c:pt>
                <c:pt idx="10">
                  <c:v>0.99532101669657969</c:v>
                </c:pt>
                <c:pt idx="11">
                  <c:v>0.99812134324999047</c:v>
                </c:pt>
                <c:pt idx="12">
                  <c:v>0.99897798551315575</c:v>
                </c:pt>
                <c:pt idx="13">
                  <c:v>0.99991212308416666</c:v>
                </c:pt>
                <c:pt idx="14">
                  <c:v>0.99993615203534181</c:v>
                </c:pt>
                <c:pt idx="15">
                  <c:v>0.99998400131023968</c:v>
                </c:pt>
                <c:pt idx="16">
                  <c:v>0.99999845516939456</c:v>
                </c:pt>
                <c:pt idx="17">
                  <c:v>0.99999845516939456</c:v>
                </c:pt>
                <c:pt idx="18">
                  <c:v>0.99999891048576384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9-4663-A586-3A832D07BA2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0.12503014188564321</c:v>
                </c:pt>
                <c:pt idx="1">
                  <c:v>0.77549729072474249</c:v>
                </c:pt>
                <c:pt idx="2">
                  <c:v>0.90828085226243427</c:v>
                </c:pt>
                <c:pt idx="3">
                  <c:v>0.94033047010295567</c:v>
                </c:pt>
                <c:pt idx="4">
                  <c:v>0.96183543369023428</c:v>
                </c:pt>
                <c:pt idx="5">
                  <c:v>0.97016951634569837</c:v>
                </c:pt>
                <c:pt idx="6">
                  <c:v>0.97877521308613913</c:v>
                </c:pt>
                <c:pt idx="7">
                  <c:v>0.9852339910550989</c:v>
                </c:pt>
                <c:pt idx="8">
                  <c:v>0.98877950062599806</c:v>
                </c:pt>
                <c:pt idx="9">
                  <c:v>0.99123359792347165</c:v>
                </c:pt>
                <c:pt idx="10">
                  <c:v>0.99510971220356303</c:v>
                </c:pt>
                <c:pt idx="11">
                  <c:v>0.99812134324999047</c:v>
                </c:pt>
                <c:pt idx="12">
                  <c:v>0.99897798551315575</c:v>
                </c:pt>
                <c:pt idx="13">
                  <c:v>0.99991212308416666</c:v>
                </c:pt>
                <c:pt idx="14">
                  <c:v>0.99993615203534181</c:v>
                </c:pt>
                <c:pt idx="15">
                  <c:v>0.99998400131023968</c:v>
                </c:pt>
                <c:pt idx="16">
                  <c:v>0.99999845516939456</c:v>
                </c:pt>
                <c:pt idx="17">
                  <c:v>0.99999845516939456</c:v>
                </c:pt>
                <c:pt idx="18">
                  <c:v>0.99999891048576384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9-4663-A586-3A832D07BA2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0.12315858300521711</c:v>
                </c:pt>
                <c:pt idx="1">
                  <c:v>0.79547207668572883</c:v>
                </c:pt>
                <c:pt idx="2">
                  <c:v>0.9090789885644277</c:v>
                </c:pt>
                <c:pt idx="3">
                  <c:v>0.94638678790140052</c:v>
                </c:pt>
                <c:pt idx="4">
                  <c:v>0.95706821208393389</c:v>
                </c:pt>
                <c:pt idx="5">
                  <c:v>0.96606697856751544</c:v>
                </c:pt>
                <c:pt idx="6">
                  <c:v>0.9709547258149368</c:v>
                </c:pt>
                <c:pt idx="7">
                  <c:v>0.98023987982790728</c:v>
                </c:pt>
                <c:pt idx="8">
                  <c:v>0.98217092124744476</c:v>
                </c:pt>
                <c:pt idx="9">
                  <c:v>0.98451506254379462</c:v>
                </c:pt>
                <c:pt idx="10">
                  <c:v>0.99168898712679487</c:v>
                </c:pt>
                <c:pt idx="11">
                  <c:v>0.99743491633672998</c:v>
                </c:pt>
                <c:pt idx="12">
                  <c:v>0.9988715106265319</c:v>
                </c:pt>
                <c:pt idx="13">
                  <c:v>0.99988544239547938</c:v>
                </c:pt>
                <c:pt idx="14">
                  <c:v>0.99990740789431176</c:v>
                </c:pt>
                <c:pt idx="15">
                  <c:v>0.99997909144719066</c:v>
                </c:pt>
                <c:pt idx="16">
                  <c:v>0.99999845516939456</c:v>
                </c:pt>
                <c:pt idx="17">
                  <c:v>0.99999845516939456</c:v>
                </c:pt>
                <c:pt idx="18">
                  <c:v>0.99999891048576384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9-4663-A586-3A832D07BA2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0.1368827662265763</c:v>
                </c:pt>
                <c:pt idx="1">
                  <c:v>0.81687177888997309</c:v>
                </c:pt>
                <c:pt idx="2">
                  <c:v>0.91987191493282006</c:v>
                </c:pt>
                <c:pt idx="3">
                  <c:v>0.95859874479414386</c:v>
                </c:pt>
                <c:pt idx="4">
                  <c:v>0.96886579678009033</c:v>
                </c:pt>
                <c:pt idx="5">
                  <c:v>0.9773259417075667</c:v>
                </c:pt>
                <c:pt idx="6">
                  <c:v>0.98368406757635263</c:v>
                </c:pt>
                <c:pt idx="7">
                  <c:v>0.98928654840689234</c:v>
                </c:pt>
                <c:pt idx="8">
                  <c:v>0.9916754100390015</c:v>
                </c:pt>
                <c:pt idx="9">
                  <c:v>0.99234558709161913</c:v>
                </c:pt>
                <c:pt idx="10">
                  <c:v>0.99776473987571068</c:v>
                </c:pt>
                <c:pt idx="11">
                  <c:v>0.99908686478668052</c:v>
                </c:pt>
                <c:pt idx="12">
                  <c:v>0.99941488314677462</c:v>
                </c:pt>
                <c:pt idx="13">
                  <c:v>0.99981469894076302</c:v>
                </c:pt>
                <c:pt idx="14">
                  <c:v>0.99986053378923256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9-4663-A586-3A832D07BA2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0.1077515389805742</c:v>
                </c:pt>
                <c:pt idx="1">
                  <c:v>0.77683746083091665</c:v>
                </c:pt>
                <c:pt idx="2">
                  <c:v>0.91186659890206923</c:v>
                </c:pt>
                <c:pt idx="3">
                  <c:v>0.94025572242935662</c:v>
                </c:pt>
                <c:pt idx="4">
                  <c:v>0.96032404844482022</c:v>
                </c:pt>
                <c:pt idx="5">
                  <c:v>0.97002635796055492</c:v>
                </c:pt>
                <c:pt idx="6">
                  <c:v>0.97922048767930925</c:v>
                </c:pt>
                <c:pt idx="7">
                  <c:v>0.98517540985338281</c:v>
                </c:pt>
                <c:pt idx="8">
                  <c:v>0.98876924323678739</c:v>
                </c:pt>
                <c:pt idx="9">
                  <c:v>0.99134223006327504</c:v>
                </c:pt>
                <c:pt idx="10">
                  <c:v>0.99511911424980704</c:v>
                </c:pt>
                <c:pt idx="11">
                  <c:v>0.99809293689525069</c:v>
                </c:pt>
                <c:pt idx="12">
                  <c:v>0.99905009632328134</c:v>
                </c:pt>
                <c:pt idx="13">
                  <c:v>0.99991857047858745</c:v>
                </c:pt>
                <c:pt idx="14">
                  <c:v>0.99994151852052215</c:v>
                </c:pt>
                <c:pt idx="15">
                  <c:v>0.99998371514935636</c:v>
                </c:pt>
                <c:pt idx="16">
                  <c:v>0.99999848269896763</c:v>
                </c:pt>
                <c:pt idx="17">
                  <c:v>0.99999848269896763</c:v>
                </c:pt>
                <c:pt idx="18">
                  <c:v>0.99999893486126734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9-4663-A586-3A832D07BA2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0.11132187917859961</c:v>
                </c:pt>
                <c:pt idx="1">
                  <c:v>0.77455313146802474</c:v>
                </c:pt>
                <c:pt idx="2">
                  <c:v>0.90702126967570262</c:v>
                </c:pt>
                <c:pt idx="3">
                  <c:v>0.94065244325394759</c:v>
                </c:pt>
                <c:pt idx="4">
                  <c:v>0.96149290225786421</c:v>
                </c:pt>
                <c:pt idx="5">
                  <c:v>0.96981723031686873</c:v>
                </c:pt>
                <c:pt idx="6">
                  <c:v>0.9783376223570468</c:v>
                </c:pt>
                <c:pt idx="7">
                  <c:v>0.98500781340209831</c:v>
                </c:pt>
                <c:pt idx="8">
                  <c:v>0.98842926673186771</c:v>
                </c:pt>
                <c:pt idx="9">
                  <c:v>0.99063172971611513</c:v>
                </c:pt>
                <c:pt idx="10">
                  <c:v>0.99490069549067717</c:v>
                </c:pt>
                <c:pt idx="11">
                  <c:v>0.99809293689525069</c:v>
                </c:pt>
                <c:pt idx="12">
                  <c:v>0.99905009632328134</c:v>
                </c:pt>
                <c:pt idx="13">
                  <c:v>0.99991857047858745</c:v>
                </c:pt>
                <c:pt idx="14">
                  <c:v>0.99994151852052215</c:v>
                </c:pt>
                <c:pt idx="15">
                  <c:v>0.99998371514935636</c:v>
                </c:pt>
                <c:pt idx="16">
                  <c:v>0.99999848269896763</c:v>
                </c:pt>
                <c:pt idx="17">
                  <c:v>0.99999848269896763</c:v>
                </c:pt>
                <c:pt idx="18">
                  <c:v>0.99999893486126734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C9-4663-A586-3A832D07BA2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0.1080395592277122</c:v>
                </c:pt>
                <c:pt idx="1">
                  <c:v>0.79303990711171923</c:v>
                </c:pt>
                <c:pt idx="2">
                  <c:v>0.90667170341810865</c:v>
                </c:pt>
                <c:pt idx="3">
                  <c:v>0.94579782565737569</c:v>
                </c:pt>
                <c:pt idx="4">
                  <c:v>0.95661719317221372</c:v>
                </c:pt>
                <c:pt idx="5">
                  <c:v>0.96531214848365676</c:v>
                </c:pt>
                <c:pt idx="6">
                  <c:v>0.97046854917332415</c:v>
                </c:pt>
                <c:pt idx="7">
                  <c:v>0.9795247617591375</c:v>
                </c:pt>
                <c:pt idx="8">
                  <c:v>0.9815573715070387</c:v>
                </c:pt>
                <c:pt idx="9">
                  <c:v>0.98363176607809066</c:v>
                </c:pt>
                <c:pt idx="10">
                  <c:v>0.99141520614730827</c:v>
                </c:pt>
                <c:pt idx="11">
                  <c:v>0.99735208836091005</c:v>
                </c:pt>
                <c:pt idx="12">
                  <c:v>0.99899021818839961</c:v>
                </c:pt>
                <c:pt idx="13">
                  <c:v>0.99989576740941721</c:v>
                </c:pt>
                <c:pt idx="14">
                  <c:v>0.99991549943346469</c:v>
                </c:pt>
                <c:pt idx="15">
                  <c:v>0.99997879272974355</c:v>
                </c:pt>
                <c:pt idx="16">
                  <c:v>0.99999848269896763</c:v>
                </c:pt>
                <c:pt idx="17">
                  <c:v>0.99999848269896763</c:v>
                </c:pt>
                <c:pt idx="18">
                  <c:v>0.99999893486126734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C9-4663-A586-3A832D07BA2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0.10759384615775951</c:v>
                </c:pt>
                <c:pt idx="1">
                  <c:v>0.81513799883386928</c:v>
                </c:pt>
                <c:pt idx="2">
                  <c:v>0.91676977773914525</c:v>
                </c:pt>
                <c:pt idx="3">
                  <c:v>0.95816957585200146</c:v>
                </c:pt>
                <c:pt idx="4">
                  <c:v>0.96845650228687163</c:v>
                </c:pt>
                <c:pt idx="5">
                  <c:v>0.97660809275532612</c:v>
                </c:pt>
                <c:pt idx="6">
                  <c:v>0.98339392351850097</c:v>
                </c:pt>
                <c:pt idx="7">
                  <c:v>0.98919243983744598</c:v>
                </c:pt>
                <c:pt idx="8">
                  <c:v>0.99169195602499793</c:v>
                </c:pt>
                <c:pt idx="9">
                  <c:v>0.99236248867532573</c:v>
                </c:pt>
                <c:pt idx="10">
                  <c:v>0.99770096011590614</c:v>
                </c:pt>
                <c:pt idx="11">
                  <c:v>0.99912603633417096</c:v>
                </c:pt>
                <c:pt idx="12">
                  <c:v>0.99946086211327434</c:v>
                </c:pt>
                <c:pt idx="13">
                  <c:v>0.99983395712618861</c:v>
                </c:pt>
                <c:pt idx="14">
                  <c:v>0.999873418734745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C9-4663-A586-3A832D07BA2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0.12965851451011001</c:v>
                </c:pt>
                <c:pt idx="1">
                  <c:v>0.80602991488754838</c:v>
                </c:pt>
                <c:pt idx="2">
                  <c:v>0.91444360637230171</c:v>
                </c:pt>
                <c:pt idx="3">
                  <c:v>0.95245362382186038</c:v>
                </c:pt>
                <c:pt idx="4">
                  <c:v>0.96293087053437521</c:v>
                </c:pt>
                <c:pt idx="5">
                  <c:v>0.97166384597864752</c:v>
                </c:pt>
                <c:pt idx="6">
                  <c:v>0.97727794756902686</c:v>
                </c:pt>
                <c:pt idx="7">
                  <c:v>0.98474243698762776</c:v>
                </c:pt>
                <c:pt idx="8">
                  <c:v>0.98690028257837736</c:v>
                </c:pt>
                <c:pt idx="9">
                  <c:v>0.98841481610830317</c:v>
                </c:pt>
                <c:pt idx="10">
                  <c:v>0.99471758588625603</c:v>
                </c:pt>
                <c:pt idx="11">
                  <c:v>0.9982602071397394</c:v>
                </c:pt>
                <c:pt idx="12">
                  <c:v>0.99914312300993147</c:v>
                </c:pt>
                <c:pt idx="13">
                  <c:v>0.99985006941677457</c:v>
                </c:pt>
                <c:pt idx="14">
                  <c:v>0.99988397029241316</c:v>
                </c:pt>
                <c:pt idx="15">
                  <c:v>0.99998954561430231</c:v>
                </c:pt>
                <c:pt idx="16">
                  <c:v>0.99999922758410054</c:v>
                </c:pt>
                <c:pt idx="17">
                  <c:v>0.99999922758410054</c:v>
                </c:pt>
                <c:pt idx="18">
                  <c:v>0.99999945524258516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C9-4663-A586-3A832D07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6.5074374649440063</c:v>
                </c:pt>
                <c:pt idx="1">
                  <c:v>1.1732506809687571</c:v>
                </c:pt>
                <c:pt idx="2">
                  <c:v>1.0295533634157079</c:v>
                </c:pt>
                <c:pt idx="3">
                  <c:v>1.021310267861032</c:v>
                </c:pt>
                <c:pt idx="4">
                  <c:v>1.010116498887109</c:v>
                </c:pt>
                <c:pt idx="5">
                  <c:v>1.00952334660024</c:v>
                </c:pt>
                <c:pt idx="6">
                  <c:v>1.0058653256389769</c:v>
                </c:pt>
                <c:pt idx="7">
                  <c:v>1.0037563398861999</c:v>
                </c:pt>
                <c:pt idx="8">
                  <c:v>1.002813845539366</c:v>
                </c:pt>
                <c:pt idx="9">
                  <c:v>1.0034512144981189</c:v>
                </c:pt>
                <c:pt idx="10">
                  <c:v>1.002813490830029</c:v>
                </c:pt>
                <c:pt idx="11">
                  <c:v>1.000858254629017</c:v>
                </c:pt>
                <c:pt idx="12">
                  <c:v>1.0009350932498591</c:v>
                </c:pt>
                <c:pt idx="13">
                  <c:v>1.0000240310629509</c:v>
                </c:pt>
                <c:pt idx="14">
                  <c:v>1.0000478523301719</c:v>
                </c:pt>
                <c:pt idx="15">
                  <c:v>1.000014454090401</c:v>
                </c:pt>
                <c:pt idx="16">
                  <c:v>1</c:v>
                </c:pt>
                <c:pt idx="17">
                  <c:v>1.0000004553170729</c:v>
                </c:pt>
                <c:pt idx="18">
                  <c:v>1.000001089515423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E-4D1A-A5E1-7935745A1BF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6.2024826896064669</c:v>
                </c:pt>
                <c:pt idx="1">
                  <c:v>1.1712237594197119</c:v>
                </c:pt>
                <c:pt idx="2">
                  <c:v>1.035286021675663</c:v>
                </c:pt>
                <c:pt idx="3">
                  <c:v>1.0228695807176429</c:v>
                </c:pt>
                <c:pt idx="4">
                  <c:v>1.0086647698385249</c:v>
                </c:pt>
                <c:pt idx="5">
                  <c:v>1.008870302143543</c:v>
                </c:pt>
                <c:pt idx="6">
                  <c:v>1.0065988368755221</c:v>
                </c:pt>
                <c:pt idx="7">
                  <c:v>1.003598647228058</c:v>
                </c:pt>
                <c:pt idx="8">
                  <c:v>1.002481945970684</c:v>
                </c:pt>
                <c:pt idx="9">
                  <c:v>1.003910394369411</c:v>
                </c:pt>
                <c:pt idx="10">
                  <c:v>1.0030264311658239</c:v>
                </c:pt>
                <c:pt idx="11">
                  <c:v>1.000858254629017</c:v>
                </c:pt>
                <c:pt idx="12">
                  <c:v>1.0009350932498591</c:v>
                </c:pt>
                <c:pt idx="13">
                  <c:v>1.0000240310629509</c:v>
                </c:pt>
                <c:pt idx="14">
                  <c:v>1.0000478523301719</c:v>
                </c:pt>
                <c:pt idx="15">
                  <c:v>1.000014454090401</c:v>
                </c:pt>
                <c:pt idx="16">
                  <c:v>1</c:v>
                </c:pt>
                <c:pt idx="17">
                  <c:v>1.0000004553170729</c:v>
                </c:pt>
                <c:pt idx="18">
                  <c:v>1.000001089515423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E-4D1A-A5E1-7935745A1BF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6.4589252106938568</c:v>
                </c:pt>
                <c:pt idx="1">
                  <c:v>1.1428169702097311</c:v>
                </c:pt>
                <c:pt idx="2">
                  <c:v>1.0410391173993441</c:v>
                </c:pt>
                <c:pt idx="3">
                  <c:v>1.011286531383452</c:v>
                </c:pt>
                <c:pt idx="4">
                  <c:v>1.009402429596933</c:v>
                </c:pt>
                <c:pt idx="5">
                  <c:v>1.0050594289587129</c:v>
                </c:pt>
                <c:pt idx="6">
                  <c:v>1.009562911396489</c:v>
                </c:pt>
                <c:pt idx="7">
                  <c:v>1.0019699682284671</c:v>
                </c:pt>
                <c:pt idx="8">
                  <c:v>1.002386693848941</c:v>
                </c:pt>
                <c:pt idx="9">
                  <c:v>1.0072867595996591</c:v>
                </c:pt>
                <c:pt idx="10">
                  <c:v>1.0057940839159489</c:v>
                </c:pt>
                <c:pt idx="11">
                  <c:v>1.001440288750947</c:v>
                </c:pt>
                <c:pt idx="12">
                  <c:v>1.001015077272863</c:v>
                </c:pt>
                <c:pt idx="13">
                  <c:v>1.0000219680154361</c:v>
                </c:pt>
                <c:pt idx="14">
                  <c:v>1.0000716901908251</c:v>
                </c:pt>
                <c:pt idx="15">
                  <c:v>1.00001936412708</c:v>
                </c:pt>
                <c:pt idx="16">
                  <c:v>1</c:v>
                </c:pt>
                <c:pt idx="17">
                  <c:v>1.0000004553170729</c:v>
                </c:pt>
                <c:pt idx="18">
                  <c:v>1.000001089515423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E-4D1A-A5E1-7935745A1BF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5.9676743932675906</c:v>
                </c:pt>
                <c:pt idx="1">
                  <c:v>1.1260909468347791</c:v>
                </c:pt>
                <c:pt idx="2">
                  <c:v>1.042100241601736</c:v>
                </c:pt>
                <c:pt idx="3">
                  <c:v>1.010710479271649</c:v>
                </c:pt>
                <c:pt idx="4">
                  <c:v>1.0087320090724561</c:v>
                </c:pt>
                <c:pt idx="5">
                  <c:v>1.006505635016377</c:v>
                </c:pt>
                <c:pt idx="6">
                  <c:v>1.005695406701405</c:v>
                </c:pt>
                <c:pt idx="7">
                  <c:v>1.0024147317437559</c:v>
                </c:pt>
                <c:pt idx="8">
                  <c:v>1.0006758028341061</c:v>
                </c:pt>
                <c:pt idx="9">
                  <c:v>1.0054609531745631</c:v>
                </c:pt>
                <c:pt idx="10">
                  <c:v>1.0013250868247101</c:v>
                </c:pt>
                <c:pt idx="11">
                  <c:v>1.0003283181589659</c:v>
                </c:pt>
                <c:pt idx="12">
                  <c:v>1.000400049869909</c:v>
                </c:pt>
                <c:pt idx="13">
                  <c:v>1.0000458433432899</c:v>
                </c:pt>
                <c:pt idx="14">
                  <c:v>1.000139485664304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E-4D1A-A5E1-7935745A1BF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7.2095254339798087</c:v>
                </c:pt>
                <c:pt idx="1">
                  <c:v>1.1738190353574389</c:v>
                </c:pt>
                <c:pt idx="2">
                  <c:v>1.031132978838647</c:v>
                </c:pt>
                <c:pt idx="3">
                  <c:v>1.021343476606144</c:v>
                </c:pt>
                <c:pt idx="4">
                  <c:v>1.0101031620851799</c:v>
                </c:pt>
                <c:pt idx="5">
                  <c:v>1.009478226692814</c:v>
                </c:pt>
                <c:pt idx="6">
                  <c:v>1.00608128838091</c:v>
                </c:pt>
                <c:pt idx="7">
                  <c:v>1.0036479121864601</c:v>
                </c:pt>
                <c:pt idx="8">
                  <c:v>1.0026022116323769</c:v>
                </c:pt>
                <c:pt idx="9">
                  <c:v>1.003809869157184</c:v>
                </c:pt>
                <c:pt idx="10">
                  <c:v>1.0029884087270149</c:v>
                </c:pt>
                <c:pt idx="11">
                  <c:v>1.000958988279196</c:v>
                </c:pt>
                <c:pt idx="12">
                  <c:v>1.000869299906483</c:v>
                </c:pt>
                <c:pt idx="13">
                  <c:v>1.0000229499107349</c:v>
                </c:pt>
                <c:pt idx="14">
                  <c:v>1.0000421990966999</c:v>
                </c:pt>
                <c:pt idx="15">
                  <c:v>1.000014767790103</c:v>
                </c:pt>
                <c:pt idx="16">
                  <c:v>1</c:v>
                </c:pt>
                <c:pt idx="17">
                  <c:v>1.0000004521629859</c:v>
                </c:pt>
                <c:pt idx="18">
                  <c:v>1.000001065139867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FE-4D1A-A5E1-7935745A1BF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6.9577798828329884</c:v>
                </c:pt>
                <c:pt idx="1">
                  <c:v>1.17102524388044</c:v>
                </c:pt>
                <c:pt idx="2">
                  <c:v>1.037078704439059</c:v>
                </c:pt>
                <c:pt idx="3">
                  <c:v>1.0221553233113649</c:v>
                </c:pt>
                <c:pt idx="4">
                  <c:v>1.008657711398032</c:v>
                </c:pt>
                <c:pt idx="5">
                  <c:v>1.008785564716554</c:v>
                </c:pt>
                <c:pt idx="6">
                  <c:v>1.0068178825924949</c:v>
                </c:pt>
                <c:pt idx="7">
                  <c:v>1.0034735291265879</c:v>
                </c:pt>
                <c:pt idx="8">
                  <c:v>1.002228245417631</c:v>
                </c:pt>
                <c:pt idx="9">
                  <c:v>1.0043093368065099</c:v>
                </c:pt>
                <c:pt idx="10">
                  <c:v>1.0032086030485681</c:v>
                </c:pt>
                <c:pt idx="11">
                  <c:v>1.000958988279196</c:v>
                </c:pt>
                <c:pt idx="12">
                  <c:v>1.000869299906483</c:v>
                </c:pt>
                <c:pt idx="13">
                  <c:v>1.0000229499107349</c:v>
                </c:pt>
                <c:pt idx="14">
                  <c:v>1.0000421990966999</c:v>
                </c:pt>
                <c:pt idx="15">
                  <c:v>1.000014767790103</c:v>
                </c:pt>
                <c:pt idx="16">
                  <c:v>1</c:v>
                </c:pt>
                <c:pt idx="17">
                  <c:v>1.0000004521629859</c:v>
                </c:pt>
                <c:pt idx="18">
                  <c:v>1.000001065139867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FE-4D1A-A5E1-7935745A1BF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7.3402734404001899</c:v>
                </c:pt>
                <c:pt idx="1">
                  <c:v>1.1432863532936699</c:v>
                </c:pt>
                <c:pt idx="2">
                  <c:v>1.0431535715648379</c:v>
                </c:pt>
                <c:pt idx="3">
                  <c:v>1.011439408318916</c:v>
                </c:pt>
                <c:pt idx="4">
                  <c:v>1.0090892735082571</c:v>
                </c:pt>
                <c:pt idx="5">
                  <c:v>1.0053416925268861</c:v>
                </c:pt>
                <c:pt idx="6">
                  <c:v>1.009331794001493</c:v>
                </c:pt>
                <c:pt idx="7">
                  <c:v>1.002075097871187</c:v>
                </c:pt>
                <c:pt idx="8">
                  <c:v>1.0021133706813969</c:v>
                </c:pt>
                <c:pt idx="9">
                  <c:v>1.0079129612703051</c:v>
                </c:pt>
                <c:pt idx="10">
                  <c:v>1.005988290452668</c:v>
                </c:pt>
                <c:pt idx="11">
                  <c:v>1.001642478966662</c:v>
                </c:pt>
                <c:pt idx="12">
                  <c:v>1.000906464552435</c:v>
                </c:pt>
                <c:pt idx="13">
                  <c:v>1.000019734080982</c:v>
                </c:pt>
                <c:pt idx="14">
                  <c:v>1.0000632986450499</c:v>
                </c:pt>
                <c:pt idx="15">
                  <c:v>1.0000196903868031</c:v>
                </c:pt>
                <c:pt idx="16">
                  <c:v>1</c:v>
                </c:pt>
                <c:pt idx="17">
                  <c:v>1.0000004521629859</c:v>
                </c:pt>
                <c:pt idx="18">
                  <c:v>1.000001065139867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E-4D1A-A5E1-7935745A1BF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7.5760652485521627</c:v>
                </c:pt>
                <c:pt idx="1">
                  <c:v>1.124680457849677</c:v>
                </c:pt>
                <c:pt idx="2">
                  <c:v>1.0451583364963799</c:v>
                </c:pt>
                <c:pt idx="3">
                  <c:v>1.0107360186486021</c:v>
                </c:pt>
                <c:pt idx="4">
                  <c:v>1.0084170950881179</c:v>
                </c:pt>
                <c:pt idx="5">
                  <c:v>1.0069483663032419</c:v>
                </c:pt>
                <c:pt idx="6">
                  <c:v>1.005896432935236</c:v>
                </c:pt>
                <c:pt idx="7">
                  <c:v>1.002526825000768</c:v>
                </c:pt>
                <c:pt idx="8">
                  <c:v>1.000676150135386</c:v>
                </c:pt>
                <c:pt idx="9">
                  <c:v>1.0053795578747711</c:v>
                </c:pt>
                <c:pt idx="10">
                  <c:v>1.001428360075046</c:v>
                </c:pt>
                <c:pt idx="11">
                  <c:v>1.000335118660636</c:v>
                </c:pt>
                <c:pt idx="12">
                  <c:v>1.000373296271077</c:v>
                </c:pt>
                <c:pt idx="13">
                  <c:v>1.000039468161964</c:v>
                </c:pt>
                <c:pt idx="14">
                  <c:v>1.0001265972900999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FE-4D1A-A5E1-7935745A1BF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6.2132998019807237</c:v>
                </c:pt>
                <c:pt idx="1">
                  <c:v>1.1344539585222551</c:v>
                </c:pt>
                <c:pt idx="2">
                  <c:v>1.04156967950054</c:v>
                </c:pt>
                <c:pt idx="3">
                  <c:v>1.010998505327551</c:v>
                </c:pt>
                <c:pt idx="4">
                  <c:v>1.009067219334695</c:v>
                </c:pt>
                <c:pt idx="5">
                  <c:v>1.0057825319875451</c:v>
                </c:pt>
                <c:pt idx="6">
                  <c:v>1.007629159048947</c:v>
                </c:pt>
                <c:pt idx="7">
                  <c:v>1.0021923499861121</c:v>
                </c:pt>
                <c:pt idx="8">
                  <c:v>1.001531248341524</c:v>
                </c:pt>
                <c:pt idx="9">
                  <c:v>1.006373856387111</c:v>
                </c:pt>
                <c:pt idx="10">
                  <c:v>1.0035595853703301</c:v>
                </c:pt>
                <c:pt idx="11">
                  <c:v>1.000884303454957</c:v>
                </c:pt>
                <c:pt idx="12">
                  <c:v>1.000707563571386</c:v>
                </c:pt>
                <c:pt idx="13">
                  <c:v>1.000033905679363</c:v>
                </c:pt>
                <c:pt idx="14">
                  <c:v>1.000105587927564</c:v>
                </c:pt>
                <c:pt idx="15">
                  <c:v>1.00000968206354</c:v>
                </c:pt>
                <c:pt idx="16">
                  <c:v>1</c:v>
                </c:pt>
                <c:pt idx="17">
                  <c:v>1.000000227658536</c:v>
                </c:pt>
                <c:pt idx="18">
                  <c:v>1.0000005447577121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FE-4D1A-A5E1-7935745A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0.16756946409947338</v>
      </c>
      <c r="C7" s="4">
        <f t="shared" ref="C7:C29" si="1">+F7/F8</f>
        <v>0.15482452070265942</v>
      </c>
      <c r="D7" s="4">
        <f t="shared" ref="D7:D29" si="2">+G7/G8</f>
        <v>0.16122576233476721</v>
      </c>
      <c r="E7" s="5">
        <v>0.1368827662265763</v>
      </c>
      <c r="F7" s="5">
        <v>0.12315858300521711</v>
      </c>
      <c r="G7" s="5">
        <v>0.12503014188564321</v>
      </c>
      <c r="H7" s="4">
        <f t="shared" ref="H7:H29" si="3">+I7/I8</f>
        <v>0.1608606729294893</v>
      </c>
      <c r="I7" s="5">
        <v>0.12965851451011001</v>
      </c>
      <c r="J7" s="5">
        <f t="shared" ref="J7:J30" si="4">I7</f>
        <v>0.12965851451011001</v>
      </c>
    </row>
    <row r="8" spans="1:10" ht="15.5" customHeight="1" x14ac:dyDescent="0.35">
      <c r="A8" s="3">
        <f t="shared" ref="A8:A29" si="5">1+A7</f>
        <v>1</v>
      </c>
      <c r="B8" s="4">
        <f t="shared" si="0"/>
        <v>0.88802774128573192</v>
      </c>
      <c r="C8" s="4">
        <f t="shared" si="1"/>
        <v>0.87503075826436028</v>
      </c>
      <c r="D8" s="4">
        <f t="shared" si="2"/>
        <v>0.85380781593386934</v>
      </c>
      <c r="E8" s="5">
        <v>0.81687177888997309</v>
      </c>
      <c r="F8" s="5">
        <v>0.79547207668572883</v>
      </c>
      <c r="G8" s="5">
        <v>0.77549729072474249</v>
      </c>
      <c r="H8" s="4">
        <f t="shared" si="3"/>
        <v>0.88144299907695522</v>
      </c>
      <c r="I8" s="5">
        <v>0.80602991488754838</v>
      </c>
      <c r="J8" s="5">
        <f t="shared" si="4"/>
        <v>0.80602991488754838</v>
      </c>
    </row>
    <row r="9" spans="1:10" ht="15.5" customHeight="1" x14ac:dyDescent="0.35">
      <c r="A9" s="3">
        <f t="shared" si="5"/>
        <v>2</v>
      </c>
      <c r="B9" s="4">
        <f t="shared" si="0"/>
        <v>0.9596005835897059</v>
      </c>
      <c r="C9" s="4">
        <f t="shared" si="1"/>
        <v>0.96057869803983387</v>
      </c>
      <c r="D9" s="4">
        <f t="shared" si="2"/>
        <v>0.9659166443505629</v>
      </c>
      <c r="E9" s="5">
        <v>0.91987191493282006</v>
      </c>
      <c r="F9" s="5">
        <v>0.9090789885644277</v>
      </c>
      <c r="G9" s="5">
        <v>0.90828085226243427</v>
      </c>
      <c r="H9" s="4">
        <f t="shared" si="3"/>
        <v>0.96009252681822144</v>
      </c>
      <c r="I9" s="5">
        <v>0.91444360637230171</v>
      </c>
      <c r="J9" s="5">
        <f t="shared" si="4"/>
        <v>0.91444360637230171</v>
      </c>
    </row>
    <row r="10" spans="1:10" ht="15.5" customHeight="1" x14ac:dyDescent="0.35">
      <c r="A10" s="3">
        <f t="shared" si="5"/>
        <v>3</v>
      </c>
      <c r="B10" s="4">
        <f t="shared" si="0"/>
        <v>0.98940301946867382</v>
      </c>
      <c r="C10" s="4">
        <f t="shared" si="1"/>
        <v>0.98883943270952912</v>
      </c>
      <c r="D10" s="4">
        <f t="shared" si="2"/>
        <v>0.97764174324003494</v>
      </c>
      <c r="E10" s="5">
        <v>0.95859874479414386</v>
      </c>
      <c r="F10" s="5">
        <v>0.94638678790140052</v>
      </c>
      <c r="G10" s="5">
        <v>0.94033047010295567</v>
      </c>
      <c r="H10" s="4">
        <f t="shared" si="3"/>
        <v>0.98911941964566941</v>
      </c>
      <c r="I10" s="5">
        <v>0.95245362382186038</v>
      </c>
      <c r="J10" s="5">
        <f t="shared" si="4"/>
        <v>0.95245362382186038</v>
      </c>
    </row>
    <row r="11" spans="1:10" ht="15.5" customHeight="1" x14ac:dyDescent="0.35">
      <c r="A11" s="3">
        <f t="shared" si="5"/>
        <v>4</v>
      </c>
      <c r="B11" s="4">
        <f t="shared" si="0"/>
        <v>0.99134357887533919</v>
      </c>
      <c r="C11" s="4">
        <f t="shared" si="1"/>
        <v>0.99068515259995227</v>
      </c>
      <c r="D11" s="4">
        <f t="shared" si="2"/>
        <v>0.9914096634505114</v>
      </c>
      <c r="E11" s="5">
        <v>0.96886579678009033</v>
      </c>
      <c r="F11" s="5">
        <v>0.95706821208393389</v>
      </c>
      <c r="G11" s="5">
        <v>0.96183543369023428</v>
      </c>
      <c r="H11" s="4">
        <f t="shared" si="3"/>
        <v>0.99101234909540492</v>
      </c>
      <c r="I11" s="5">
        <v>0.96293087053437521</v>
      </c>
      <c r="J11" s="5">
        <f t="shared" si="4"/>
        <v>0.96293087053437521</v>
      </c>
    </row>
    <row r="12" spans="1:10" ht="15.5" customHeight="1" x14ac:dyDescent="0.35">
      <c r="A12" s="3">
        <f t="shared" si="5"/>
        <v>5</v>
      </c>
      <c r="B12" s="4">
        <f t="shared" si="0"/>
        <v>0.99353641471041476</v>
      </c>
      <c r="C12" s="4">
        <f t="shared" si="1"/>
        <v>0.99496604000426592</v>
      </c>
      <c r="D12" s="4">
        <f t="shared" si="2"/>
        <v>0.99120768831762052</v>
      </c>
      <c r="E12" s="5">
        <v>0.9773259417075667</v>
      </c>
      <c r="F12" s="5">
        <v>0.96606697856751544</v>
      </c>
      <c r="G12" s="5">
        <v>0.97016951634569837</v>
      </c>
      <c r="H12" s="4">
        <f t="shared" si="3"/>
        <v>0.99425536859360797</v>
      </c>
      <c r="I12" s="5">
        <v>0.97166384597864752</v>
      </c>
      <c r="J12" s="5">
        <f t="shared" si="4"/>
        <v>0.97166384597864752</v>
      </c>
    </row>
    <row r="13" spans="1:10" ht="15.5" customHeight="1" x14ac:dyDescent="0.35">
      <c r="A13" s="3">
        <f t="shared" si="5"/>
        <v>6</v>
      </c>
      <c r="B13" s="4">
        <f t="shared" si="0"/>
        <v>0.99433684725668037</v>
      </c>
      <c r="C13" s="4">
        <f t="shared" si="1"/>
        <v>0.99052767164033295</v>
      </c>
      <c r="D13" s="4">
        <f t="shared" si="2"/>
        <v>0.99344442231226415</v>
      </c>
      <c r="E13" s="5">
        <v>0.98368406757635263</v>
      </c>
      <c r="F13" s="5">
        <v>0.9709547258149368</v>
      </c>
      <c r="G13" s="5">
        <v>0.97877521308613913</v>
      </c>
      <c r="H13" s="4">
        <f t="shared" si="3"/>
        <v>0.99241985605755434</v>
      </c>
      <c r="I13" s="5">
        <v>0.97727794756902686</v>
      </c>
      <c r="J13" s="5">
        <f t="shared" si="4"/>
        <v>0.97727794756902686</v>
      </c>
    </row>
    <row r="14" spans="1:10" ht="15.5" customHeight="1" x14ac:dyDescent="0.35">
      <c r="A14" s="3">
        <f t="shared" si="5"/>
        <v>7</v>
      </c>
      <c r="B14" s="4">
        <f t="shared" si="0"/>
        <v>0.99759108513942563</v>
      </c>
      <c r="C14" s="4">
        <f t="shared" si="1"/>
        <v>0.99803390491638166</v>
      </c>
      <c r="D14" s="4">
        <f t="shared" si="2"/>
        <v>0.99641425659749772</v>
      </c>
      <c r="E14" s="5">
        <v>0.98928654840689234</v>
      </c>
      <c r="F14" s="5">
        <v>0.98023987982790728</v>
      </c>
      <c r="G14" s="5">
        <v>0.9852339910550989</v>
      </c>
      <c r="H14" s="4">
        <f t="shared" si="3"/>
        <v>0.99781351203475999</v>
      </c>
      <c r="I14" s="5">
        <v>0.98474243698762776</v>
      </c>
      <c r="J14" s="5">
        <f t="shared" si="4"/>
        <v>0.98474243698762776</v>
      </c>
    </row>
    <row r="15" spans="1:10" ht="15.5" customHeight="1" x14ac:dyDescent="0.35">
      <c r="A15" s="3">
        <f t="shared" si="5"/>
        <v>8</v>
      </c>
      <c r="B15" s="4">
        <f t="shared" si="0"/>
        <v>0.99932465356692746</v>
      </c>
      <c r="C15" s="4">
        <f t="shared" si="1"/>
        <v>0.99761898889561618</v>
      </c>
      <c r="D15" s="4">
        <f t="shared" si="2"/>
        <v>0.99752419883404408</v>
      </c>
      <c r="E15" s="5">
        <v>0.9916754100390015</v>
      </c>
      <c r="F15" s="5">
        <v>0.98217092124744476</v>
      </c>
      <c r="G15" s="5">
        <v>0.98877950062599806</v>
      </c>
      <c r="H15" s="4">
        <f t="shared" si="3"/>
        <v>0.99846771466266659</v>
      </c>
      <c r="I15" s="5">
        <v>0.98690028257837736</v>
      </c>
      <c r="J15" s="5">
        <f t="shared" si="4"/>
        <v>0.98690028257837736</v>
      </c>
    </row>
    <row r="16" spans="1:10" ht="15.5" customHeight="1" x14ac:dyDescent="0.35">
      <c r="A16" s="3">
        <f t="shared" si="5"/>
        <v>9</v>
      </c>
      <c r="B16" s="4">
        <f t="shared" si="0"/>
        <v>0.99456870686293586</v>
      </c>
      <c r="C16" s="4">
        <f t="shared" si="1"/>
        <v>0.99276595316059202</v>
      </c>
      <c r="D16" s="4">
        <f t="shared" si="2"/>
        <v>0.99610483725306209</v>
      </c>
      <c r="E16" s="5">
        <v>0.99234558709161913</v>
      </c>
      <c r="F16" s="5">
        <v>0.98451506254379462</v>
      </c>
      <c r="G16" s="5">
        <v>0.99123359792347165</v>
      </c>
      <c r="H16" s="4">
        <f t="shared" si="3"/>
        <v>0.99366375957620445</v>
      </c>
      <c r="I16" s="5">
        <v>0.98841481610830317</v>
      </c>
      <c r="J16" s="5">
        <f t="shared" si="4"/>
        <v>0.98841481610830317</v>
      </c>
    </row>
    <row r="17" spans="1:10" ht="15.5" customHeight="1" x14ac:dyDescent="0.35">
      <c r="A17" s="3">
        <f t="shared" si="5"/>
        <v>10</v>
      </c>
      <c r="B17" s="4">
        <f t="shared" si="0"/>
        <v>0.99867666670680122</v>
      </c>
      <c r="C17" s="4">
        <f t="shared" si="1"/>
        <v>0.99423929409746536</v>
      </c>
      <c r="D17" s="4">
        <f t="shared" si="2"/>
        <v>0.99698270048346904</v>
      </c>
      <c r="E17" s="5">
        <v>0.99776473987571068</v>
      </c>
      <c r="F17" s="5">
        <v>0.99168898712679487</v>
      </c>
      <c r="G17" s="5">
        <v>0.99510971220356303</v>
      </c>
      <c r="H17" s="4">
        <f t="shared" si="3"/>
        <v>0.99645120457757819</v>
      </c>
      <c r="I17" s="5">
        <v>0.99471758588625603</v>
      </c>
      <c r="J17" s="5">
        <f t="shared" si="4"/>
        <v>0.99471758588625603</v>
      </c>
    </row>
    <row r="18" spans="1:10" ht="15.5" customHeight="1" x14ac:dyDescent="0.35">
      <c r="A18" s="3">
        <f t="shared" si="5"/>
        <v>11</v>
      </c>
      <c r="B18" s="4">
        <f t="shared" si="0"/>
        <v>0.99967178959846859</v>
      </c>
      <c r="C18" s="4">
        <f t="shared" si="1"/>
        <v>0.99856178269725515</v>
      </c>
      <c r="D18" s="4">
        <f t="shared" si="2"/>
        <v>0.99914248134034178</v>
      </c>
      <c r="E18" s="5">
        <v>0.99908686478668052</v>
      </c>
      <c r="F18" s="5">
        <v>0.99743491633672998</v>
      </c>
      <c r="G18" s="5">
        <v>0.99812134324999047</v>
      </c>
      <c r="H18" s="4">
        <f t="shared" si="3"/>
        <v>0.99911632693068808</v>
      </c>
      <c r="I18" s="5">
        <v>0.9982602071397394</v>
      </c>
      <c r="J18" s="5">
        <f t="shared" si="4"/>
        <v>0.9982602071397394</v>
      </c>
    </row>
    <row r="19" spans="1:10" ht="15.5" customHeight="1" x14ac:dyDescent="0.35">
      <c r="A19" s="3">
        <f t="shared" si="5"/>
        <v>12</v>
      </c>
      <c r="B19" s="4">
        <f t="shared" si="0"/>
        <v>0.9996001101059907</v>
      </c>
      <c r="C19" s="4">
        <f t="shared" si="1"/>
        <v>0.99898595206415008</v>
      </c>
      <c r="D19" s="4">
        <f t="shared" si="2"/>
        <v>0.99906578033264604</v>
      </c>
      <c r="E19" s="5">
        <v>0.99941488314677462</v>
      </c>
      <c r="F19" s="5">
        <v>0.9988715106265319</v>
      </c>
      <c r="G19" s="5">
        <v>0.99897798551315575</v>
      </c>
      <c r="H19" s="4">
        <f t="shared" si="3"/>
        <v>0.99929294758437581</v>
      </c>
      <c r="I19" s="5">
        <v>0.99914312300993147</v>
      </c>
      <c r="J19" s="5">
        <f t="shared" si="4"/>
        <v>0.99914312300993147</v>
      </c>
    </row>
    <row r="20" spans="1:10" ht="15.5" customHeight="1" x14ac:dyDescent="0.35">
      <c r="A20" s="3">
        <f t="shared" si="5"/>
        <v>13</v>
      </c>
      <c r="B20" s="4">
        <f t="shared" si="0"/>
        <v>0.99995415875822613</v>
      </c>
      <c r="C20" s="4">
        <f t="shared" si="1"/>
        <v>0.99997803246714745</v>
      </c>
      <c r="D20" s="4">
        <f t="shared" si="2"/>
        <v>0.99997596951452727</v>
      </c>
      <c r="E20" s="5">
        <v>0.99981469894076302</v>
      </c>
      <c r="F20" s="5">
        <v>0.99988544239547938</v>
      </c>
      <c r="G20" s="5">
        <v>0.99991212308416666</v>
      </c>
      <c r="H20" s="4">
        <f t="shared" si="3"/>
        <v>0.99996609519039625</v>
      </c>
      <c r="I20" s="5">
        <v>0.99985006941677457</v>
      </c>
      <c r="J20" s="5">
        <f t="shared" si="4"/>
        <v>0.99985006941677457</v>
      </c>
    </row>
    <row r="21" spans="1:10" ht="15.5" customHeight="1" x14ac:dyDescent="0.35">
      <c r="A21" s="3">
        <f t="shared" si="5"/>
        <v>14</v>
      </c>
      <c r="B21" s="4">
        <f t="shared" si="0"/>
        <v>0.99986053378923256</v>
      </c>
      <c r="C21" s="4">
        <f t="shared" si="1"/>
        <v>0.99992831494829038</v>
      </c>
      <c r="D21" s="4">
        <f t="shared" si="2"/>
        <v>0.99995214995956416</v>
      </c>
      <c r="E21" s="5">
        <v>0.99986053378923256</v>
      </c>
      <c r="F21" s="5">
        <v>0.99990740789431176</v>
      </c>
      <c r="G21" s="5">
        <v>0.99993615203534181</v>
      </c>
      <c r="H21" s="4">
        <f t="shared" si="3"/>
        <v>0.99989442357437419</v>
      </c>
      <c r="I21" s="5">
        <v>0.99988397029241316</v>
      </c>
      <c r="J21" s="5">
        <f t="shared" si="4"/>
        <v>0.99988397029241316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0.99998063624788236</v>
      </c>
      <c r="D22" s="4">
        <f t="shared" si="2"/>
        <v>0.99998554611851631</v>
      </c>
      <c r="E22" s="5">
        <v>1</v>
      </c>
      <c r="F22" s="5">
        <v>0.99997909144719066</v>
      </c>
      <c r="G22" s="5">
        <v>0.99998400131023968</v>
      </c>
      <c r="H22" s="4">
        <f t="shared" si="3"/>
        <v>0.99999031802272331</v>
      </c>
      <c r="I22" s="5">
        <v>0.99998954561430231</v>
      </c>
      <c r="J22" s="5">
        <f t="shared" si="4"/>
        <v>0.99998954561430231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0.99999845516939456</v>
      </c>
      <c r="G23" s="5">
        <v>0.99999845516939456</v>
      </c>
      <c r="H23" s="4">
        <f t="shared" si="3"/>
        <v>1</v>
      </c>
      <c r="I23" s="5">
        <v>0.99999922758410054</v>
      </c>
      <c r="J23" s="5">
        <f t="shared" si="4"/>
        <v>0.99999922758410054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0.99999954468313468</v>
      </c>
      <c r="D24" s="4">
        <f t="shared" si="2"/>
        <v>0.99999954468313468</v>
      </c>
      <c r="E24" s="5">
        <v>1</v>
      </c>
      <c r="F24" s="5">
        <v>0.99999845516939456</v>
      </c>
      <c r="G24" s="5">
        <v>0.99999845516939456</v>
      </c>
      <c r="H24" s="4">
        <f t="shared" si="3"/>
        <v>0.99999977234139137</v>
      </c>
      <c r="I24" s="5">
        <v>0.99999922758410054</v>
      </c>
      <c r="J24" s="5">
        <f t="shared" si="4"/>
        <v>0.99999922758410054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0.99999891048576384</v>
      </c>
      <c r="D25" s="4">
        <f t="shared" si="2"/>
        <v>0.99999891048576384</v>
      </c>
      <c r="E25" s="5">
        <v>1</v>
      </c>
      <c r="F25" s="5">
        <v>0.99999891048576384</v>
      </c>
      <c r="G25" s="5">
        <v>0.99999891048576384</v>
      </c>
      <c r="H25" s="4">
        <f t="shared" si="3"/>
        <v>0.99999945524258516</v>
      </c>
      <c r="I25" s="5">
        <v>0.99999945524258516</v>
      </c>
      <c r="J25" s="5">
        <f t="shared" si="4"/>
        <v>0.99999945524258516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10.689969929814961</v>
      </c>
      <c r="C38" s="4">
        <v>1.1016358979101071</v>
      </c>
      <c r="D38" s="4">
        <v>1.047309598106313</v>
      </c>
      <c r="E38" s="4">
        <v>1.008836505532495</v>
      </c>
      <c r="F38" s="4">
        <v>1.0021358026543741</v>
      </c>
      <c r="G38" s="4">
        <v>1.0061155487373961</v>
      </c>
      <c r="H38" s="4">
        <v>1.0066200173869579</v>
      </c>
      <c r="I38" s="4">
        <v>1.0128965893602471</v>
      </c>
      <c r="J38" s="4">
        <v>1.001442368265778</v>
      </c>
      <c r="K38" s="4">
        <v>1.000983383870673</v>
      </c>
      <c r="L38" s="4">
        <v>1.0003460768683889</v>
      </c>
      <c r="M38" s="4">
        <v>1.000663799821063</v>
      </c>
      <c r="N38" s="4">
        <v>1.0037485529414569</v>
      </c>
      <c r="O38" s="4">
        <v>0.99999999999999989</v>
      </c>
      <c r="P38" s="4">
        <v>0.99999999999999989</v>
      </c>
      <c r="Q38" s="4">
        <v>0.99999999999999989</v>
      </c>
      <c r="R38" s="4">
        <v>0.99999999999999989</v>
      </c>
      <c r="S38" s="4">
        <v>0.99999999999999989</v>
      </c>
      <c r="T38" s="4">
        <v>1.0000053256993351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6.1293400616979508</v>
      </c>
      <c r="C39" s="4">
        <v>1.283150346323841</v>
      </c>
      <c r="D39" s="4">
        <v>1.009463190180012</v>
      </c>
      <c r="E39" s="4">
        <v>1.003492484434753</v>
      </c>
      <c r="F39" s="4">
        <v>1.0120292511624209</v>
      </c>
      <c r="G39" s="4">
        <v>1.0051532750812819</v>
      </c>
      <c r="H39" s="4">
        <v>1.000260659401877</v>
      </c>
      <c r="I39" s="4">
        <v>1.000103610966675</v>
      </c>
      <c r="J39" s="4">
        <v>1.0100108591938151</v>
      </c>
      <c r="K39" s="4">
        <v>1.000642742651783</v>
      </c>
      <c r="L39" s="4">
        <v>1.0009962743608469</v>
      </c>
      <c r="M39" s="4">
        <v>1.0000486473328321</v>
      </c>
      <c r="N39" s="4">
        <v>1.000013186508397</v>
      </c>
      <c r="O39" s="4">
        <v>1</v>
      </c>
      <c r="P39" s="4">
        <v>1</v>
      </c>
      <c r="Q39" s="4">
        <v>1</v>
      </c>
      <c r="R39" s="4">
        <v>1</v>
      </c>
      <c r="S39" s="4">
        <v>1.000002712977915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8.1576864051169959</v>
      </c>
      <c r="C40" s="4">
        <v>1.0853270882068571</v>
      </c>
      <c r="D40" s="4">
        <v>1.018700221632256</v>
      </c>
      <c r="E40" s="4">
        <v>1.0135651457453141</v>
      </c>
      <c r="F40" s="4">
        <v>1.005664485232437</v>
      </c>
      <c r="G40" s="4">
        <v>1.0178648209438681</v>
      </c>
      <c r="H40" s="4">
        <v>1.0030524918499759</v>
      </c>
      <c r="I40" s="4">
        <v>1.00106822384997</v>
      </c>
      <c r="J40" s="4">
        <v>1.000841002014496</v>
      </c>
      <c r="K40" s="4">
        <v>1.001260696584156</v>
      </c>
      <c r="L40" s="4">
        <v>1.000557908545169</v>
      </c>
      <c r="M40" s="4">
        <v>1.000033730501017</v>
      </c>
      <c r="N40" s="4">
        <v>1.000005948518107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4.8298232843831732</v>
      </c>
      <c r="C41" s="4">
        <v>1.1497508147009801</v>
      </c>
      <c r="D41" s="4">
        <v>1.042319976159205</v>
      </c>
      <c r="E41" s="4">
        <v>1.0060399852297299</v>
      </c>
      <c r="F41" s="4">
        <v>1.0311356037368149</v>
      </c>
      <c r="G41" s="4">
        <v>1.0288857322104441</v>
      </c>
      <c r="H41" s="4">
        <v>1.011207437595437</v>
      </c>
      <c r="I41" s="4">
        <v>1.0026158212874019</v>
      </c>
      <c r="J41" s="4">
        <v>1.000745585456176</v>
      </c>
      <c r="K41" s="4">
        <v>1.0012050637357519</v>
      </c>
      <c r="L41" s="4">
        <v>1.0001666531519109</v>
      </c>
      <c r="M41" s="4">
        <v>1.0009068078954619</v>
      </c>
      <c r="N41" s="4">
        <v>1.0003558236887471</v>
      </c>
      <c r="O41" s="4">
        <v>1.0001110946214591</v>
      </c>
      <c r="P41" s="4">
        <v>1</v>
      </c>
      <c r="Q41" s="4">
        <v>1.0001181423208201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6.7206489853087721</v>
      </c>
      <c r="C42" s="4">
        <v>1.114358274984323</v>
      </c>
      <c r="D42" s="4">
        <v>1.0195814304274</v>
      </c>
      <c r="E42" s="4">
        <v>1.096271759134321</v>
      </c>
      <c r="F42" s="4">
        <v>1.0028001078925339</v>
      </c>
      <c r="G42" s="4">
        <v>1.0015848646926491</v>
      </c>
      <c r="H42" s="4">
        <v>1.0004267051312841</v>
      </c>
      <c r="I42" s="4">
        <v>1.0012965025231</v>
      </c>
      <c r="J42" s="4">
        <v>1.000596742098288</v>
      </c>
      <c r="K42" s="4">
        <v>1.0007975413913139</v>
      </c>
      <c r="L42" s="4">
        <v>1.0000735409294781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7.544889001565096</v>
      </c>
      <c r="C43" s="4">
        <v>1.1143744497146051</v>
      </c>
      <c r="D43" s="4">
        <v>1.0133861047303829</v>
      </c>
      <c r="E43" s="4">
        <v>1.003411203789303</v>
      </c>
      <c r="F43" s="4">
        <v>1.0240485030729169</v>
      </c>
      <c r="G43" s="4">
        <v>1.005577062206356</v>
      </c>
      <c r="H43" s="4">
        <v>1.0010605444266421</v>
      </c>
      <c r="I43" s="4">
        <v>1.003457889575589</v>
      </c>
      <c r="J43" s="4">
        <v>1.0002829892653899</v>
      </c>
      <c r="K43" s="4">
        <v>1.0007206665012971</v>
      </c>
      <c r="L43" s="4">
        <v>1.000022639657663</v>
      </c>
      <c r="M43" s="4">
        <v>1</v>
      </c>
      <c r="N43" s="4">
        <v>1.00009242705116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7.3772930632493132</v>
      </c>
      <c r="C44" s="4">
        <v>1.2905478797144121</v>
      </c>
      <c r="D44" s="4">
        <v>1.023439757178811</v>
      </c>
      <c r="E44" s="4">
        <v>1.0056237505704191</v>
      </c>
      <c r="F44" s="4">
        <v>1.010253789090547</v>
      </c>
      <c r="G44" s="4">
        <v>1.0012357611571849</v>
      </c>
      <c r="H44" s="4">
        <v>1.001604822927403</v>
      </c>
      <c r="I44" s="4">
        <v>1.007136590186932</v>
      </c>
      <c r="J44" s="4">
        <v>1.0083964776898959</v>
      </c>
      <c r="K44" s="4">
        <v>1.0000916471021479</v>
      </c>
      <c r="L44" s="4">
        <v>1.0007564772217321</v>
      </c>
      <c r="M44" s="4">
        <v>1.00034875142221</v>
      </c>
      <c r="N44" s="4">
        <v>1.0042264714502209</v>
      </c>
      <c r="O44" s="4">
        <v>0.99999999999999989</v>
      </c>
      <c r="P44" s="4">
        <v>1.000379791870301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7.2050642154348106</v>
      </c>
      <c r="C45" s="4">
        <v>1.1696938214594279</v>
      </c>
      <c r="D45" s="4">
        <v>1.0110350901216649</v>
      </c>
      <c r="E45" s="4">
        <v>1.0237648179501511</v>
      </c>
      <c r="F45" s="4">
        <v>1.0112134759398921</v>
      </c>
      <c r="G45" s="4">
        <v>1.0008449265934001</v>
      </c>
      <c r="H45" s="4">
        <v>1.010092570317269</v>
      </c>
      <c r="I45" s="4">
        <v>1.000253494939318</v>
      </c>
      <c r="J45" s="4">
        <v>1.0001985848589809</v>
      </c>
      <c r="K45" s="4">
        <v>1.0001586587416229</v>
      </c>
      <c r="L45" s="4">
        <v>1.000370243656433</v>
      </c>
      <c r="M45" s="4">
        <v>1.008500766395857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3.9734477839701641</v>
      </c>
      <c r="C46" s="4">
        <v>1.304353678964997</v>
      </c>
      <c r="D46" s="4">
        <v>1.023612733806841</v>
      </c>
      <c r="E46" s="4">
        <v>1.059671526185737</v>
      </c>
      <c r="F46" s="4">
        <v>1.0052745872409281</v>
      </c>
      <c r="G46" s="4">
        <v>1.018213058807663</v>
      </c>
      <c r="H46" s="4">
        <v>1.0047582203469501</v>
      </c>
      <c r="I46" s="4">
        <v>1.009588252663471</v>
      </c>
      <c r="J46" s="4">
        <v>1.0038383415544569</v>
      </c>
      <c r="K46" s="4">
        <v>1.0001892840987361</v>
      </c>
      <c r="L46" s="4">
        <v>1.0066887993645299</v>
      </c>
      <c r="M46" s="4">
        <v>1</v>
      </c>
      <c r="N46" s="4">
        <v>1.001035687659851</v>
      </c>
      <c r="O46" s="4">
        <v>1.0001184044858911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13.15481131946235</v>
      </c>
      <c r="C47" s="4">
        <v>1.158523599318825</v>
      </c>
      <c r="D47" s="4">
        <v>1.023018113479278</v>
      </c>
      <c r="E47" s="4">
        <v>1.0283200341750129</v>
      </c>
      <c r="F47" s="4">
        <v>1.004689276038637</v>
      </c>
      <c r="G47" s="4">
        <v>1.026399495840304</v>
      </c>
      <c r="H47" s="4">
        <v>1.0021193258412071</v>
      </c>
      <c r="I47" s="4">
        <v>1.007499032403526</v>
      </c>
      <c r="J47" s="4">
        <v>1.000458691399992</v>
      </c>
      <c r="K47" s="4">
        <v>1.0307274807887989</v>
      </c>
      <c r="L47" s="4">
        <v>1.024585619469907</v>
      </c>
      <c r="M47" s="4">
        <v>1.000501788459939</v>
      </c>
      <c r="N47" s="4">
        <v>1.000084201153379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6.5427523375361796</v>
      </c>
      <c r="C48" s="4">
        <v>1.2352502270659751</v>
      </c>
      <c r="D48" s="4">
        <v>1.029201329432863</v>
      </c>
      <c r="E48" s="4">
        <v>1.0107032404877421</v>
      </c>
      <c r="F48" s="4">
        <v>1.006602709138648</v>
      </c>
      <c r="G48" s="4">
        <v>1.017834948117079</v>
      </c>
      <c r="H48" s="4">
        <v>1.006188343241518</v>
      </c>
      <c r="I48" s="4">
        <v>1.001304667979821</v>
      </c>
      <c r="J48" s="4">
        <v>1.010193082282232</v>
      </c>
      <c r="K48" s="4">
        <v>1.0004223291099821</v>
      </c>
      <c r="L48" s="4">
        <v>1</v>
      </c>
      <c r="M48" s="4">
        <v>1.000221588746383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5.8605639179429518</v>
      </c>
      <c r="C49" s="4">
        <v>1.1381116786457219</v>
      </c>
      <c r="D49" s="4">
        <v>1.009757620310997</v>
      </c>
      <c r="E49" s="4">
        <v>1.039055622598291</v>
      </c>
      <c r="F49" s="4">
        <v>1.0029748437911481</v>
      </c>
      <c r="G49" s="4">
        <v>1.008848430921703</v>
      </c>
      <c r="H49" s="4">
        <v>1.012259713424378</v>
      </c>
      <c r="I49" s="4">
        <v>1.000789334027486</v>
      </c>
      <c r="J49" s="4">
        <v>1</v>
      </c>
      <c r="K49" s="4">
        <v>1.0116426123446649</v>
      </c>
      <c r="L49" s="4">
        <v>1.000204230861357</v>
      </c>
      <c r="M49" s="4">
        <v>1.000281978775587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8.1997313733423791</v>
      </c>
      <c r="C50" s="4">
        <v>1.158005220519748</v>
      </c>
      <c r="D50" s="4">
        <v>1.025800084646904</v>
      </c>
      <c r="E50" s="4">
        <v>1.0330462930450139</v>
      </c>
      <c r="F50" s="4">
        <v>1.01860200357759</v>
      </c>
      <c r="G50" s="4">
        <v>1.006705579100285</v>
      </c>
      <c r="H50" s="4">
        <v>1.024762197357084</v>
      </c>
      <c r="I50" s="4">
        <v>1.0027761102175099</v>
      </c>
      <c r="J50" s="4">
        <v>1.00051738950205</v>
      </c>
      <c r="K50" s="4">
        <v>1.000085529805165</v>
      </c>
      <c r="L50" s="4">
        <v>1.0040808493637821</v>
      </c>
      <c r="U50" s="4"/>
      <c r="V50" s="4"/>
    </row>
    <row r="51" spans="1:22" ht="15.5" customHeight="1" x14ac:dyDescent="0.35">
      <c r="A51" s="1">
        <f t="shared" si="6"/>
        <v>13</v>
      </c>
      <c r="B51" s="4">
        <v>3.7465442694990418</v>
      </c>
      <c r="C51" s="4">
        <v>1.224152043993084</v>
      </c>
      <c r="D51" s="4">
        <v>1.080316951318296</v>
      </c>
      <c r="E51" s="4">
        <v>1.026430713331083</v>
      </c>
      <c r="F51" s="4">
        <v>1.0230386655088941</v>
      </c>
      <c r="G51" s="4">
        <v>1.00223465189123</v>
      </c>
      <c r="H51" s="4">
        <v>1.001279554421791</v>
      </c>
      <c r="I51" s="4">
        <v>1.0021505858628761</v>
      </c>
      <c r="J51" s="4">
        <v>1.001051996518026</v>
      </c>
      <c r="K51" s="4">
        <v>1.0044105314744809</v>
      </c>
      <c r="U51" s="4"/>
      <c r="V51" s="4"/>
    </row>
    <row r="52" spans="1:22" ht="15.5" customHeight="1" x14ac:dyDescent="0.35">
      <c r="A52" s="1">
        <f t="shared" si="6"/>
        <v>14</v>
      </c>
      <c r="B52" s="4">
        <v>10.30881150711568</v>
      </c>
      <c r="C52" s="4">
        <v>1.3317655890127611</v>
      </c>
      <c r="D52" s="4">
        <v>1.017928924691339</v>
      </c>
      <c r="E52" s="4">
        <v>1.006436293695504</v>
      </c>
      <c r="F52" s="4">
        <v>1.0030596679327579</v>
      </c>
      <c r="G52" s="4">
        <v>1.0022648252600741</v>
      </c>
      <c r="H52" s="4">
        <v>1.0028420566333061</v>
      </c>
      <c r="I52" s="4">
        <v>1.000135578939483</v>
      </c>
      <c r="J52" s="4">
        <v>1.000459064386082</v>
      </c>
      <c r="V52" s="4"/>
    </row>
    <row r="53" spans="1:22" ht="15.5" customHeight="1" x14ac:dyDescent="0.35">
      <c r="A53" s="1">
        <f t="shared" si="6"/>
        <v>15</v>
      </c>
      <c r="B53" s="4">
        <v>5.2781972971827624</v>
      </c>
      <c r="C53" s="4">
        <v>1.105300047565976</v>
      </c>
      <c r="D53" s="4">
        <v>1.067378554317443</v>
      </c>
      <c r="E53" s="4">
        <v>1.026801921647559</v>
      </c>
      <c r="F53" s="4">
        <v>1.003186022343536</v>
      </c>
      <c r="G53" s="4">
        <v>1.0157812208302219</v>
      </c>
      <c r="H53" s="4">
        <v>1.0061057276079231</v>
      </c>
      <c r="I53" s="4">
        <v>1.005294310199945</v>
      </c>
    </row>
    <row r="54" spans="1:22" ht="15.5" customHeight="1" x14ac:dyDescent="0.35">
      <c r="A54" s="1">
        <f t="shared" si="6"/>
        <v>16</v>
      </c>
      <c r="B54" s="4">
        <v>6.057869586511897</v>
      </c>
      <c r="C54" s="4">
        <v>1.212187037913814</v>
      </c>
      <c r="D54" s="4">
        <v>1.029652128022873</v>
      </c>
      <c r="E54" s="4">
        <v>1.0031901786246309</v>
      </c>
      <c r="F54" s="4">
        <v>1.0045201046075329</v>
      </c>
      <c r="G54" s="4">
        <v>1.0049903504251041</v>
      </c>
      <c r="H54" s="4">
        <v>1.008741514564478</v>
      </c>
    </row>
    <row r="55" spans="1:22" ht="15.5" customHeight="1" x14ac:dyDescent="0.35">
      <c r="A55" s="1">
        <f t="shared" si="6"/>
        <v>17</v>
      </c>
      <c r="B55" s="4">
        <v>8.0764280718116126</v>
      </c>
      <c r="C55" s="4">
        <v>1.1078350710488409</v>
      </c>
      <c r="D55" s="4">
        <v>1.026415737559573</v>
      </c>
      <c r="E55" s="4">
        <v>1.0093219020231441</v>
      </c>
      <c r="F55" s="4">
        <v>1.012196582616123</v>
      </c>
      <c r="G55" s="4">
        <v>1.0000735276544011</v>
      </c>
    </row>
    <row r="56" spans="1:22" ht="15.5" customHeight="1" x14ac:dyDescent="0.35">
      <c r="A56" s="1">
        <f t="shared" si="6"/>
        <v>18</v>
      </c>
      <c r="B56" s="4">
        <v>5.8634566431724942</v>
      </c>
      <c r="C56" s="4">
        <v>1.165654637250338</v>
      </c>
      <c r="D56" s="4">
        <v>1.0130123072934529</v>
      </c>
      <c r="E56" s="4">
        <v>1.011274851096303</v>
      </c>
      <c r="F56" s="4">
        <v>1.008534598040697</v>
      </c>
    </row>
    <row r="57" spans="1:22" ht="15.5" customHeight="1" x14ac:dyDescent="0.35">
      <c r="A57" s="1">
        <f t="shared" si="6"/>
        <v>19</v>
      </c>
      <c r="B57" s="4">
        <v>7.3735601817605421</v>
      </c>
      <c r="C57" s="4">
        <v>1.2032109894519609</v>
      </c>
      <c r="D57" s="4">
        <v>1.084051380795126</v>
      </c>
      <c r="E57" s="4">
        <v>1.0116113028263589</v>
      </c>
    </row>
    <row r="58" spans="1:22" ht="15.5" customHeight="1" x14ac:dyDescent="0.35">
      <c r="A58" s="1">
        <f t="shared" si="6"/>
        <v>20</v>
      </c>
      <c r="B58" s="4">
        <v>11.99846984024675</v>
      </c>
      <c r="C58" s="4">
        <v>1.1065856441459589</v>
      </c>
      <c r="D58" s="4">
        <v>1.0384113214005619</v>
      </c>
    </row>
    <row r="59" spans="1:22" ht="15.5" customHeight="1" x14ac:dyDescent="0.35">
      <c r="A59" s="1">
        <f t="shared" si="6"/>
        <v>21</v>
      </c>
      <c r="B59" s="4">
        <v>7.0798224701034718</v>
      </c>
      <c r="C59" s="4">
        <v>1.0642447399511099</v>
      </c>
    </row>
    <row r="60" spans="1:22" ht="15.5" customHeight="1" x14ac:dyDescent="0.35">
      <c r="A60" s="1">
        <f t="shared" si="6"/>
        <v>22</v>
      </c>
      <c r="B60" s="4">
        <v>3.649903435306264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0.1196694352224906</v>
      </c>
      <c r="C2" s="32">
        <v>0.12503014188564321</v>
      </c>
      <c r="D2" s="32">
        <v>0.12315858300521711</v>
      </c>
      <c r="E2" s="32">
        <v>0.1368827662265763</v>
      </c>
      <c r="F2" s="32">
        <v>0.1077515389805742</v>
      </c>
      <c r="G2" s="32">
        <v>0.11132187917859961</v>
      </c>
      <c r="H2" s="32">
        <v>0.1080395592277122</v>
      </c>
      <c r="I2" s="32">
        <v>0.10759384615775951</v>
      </c>
      <c r="J2" s="32">
        <v>0.12965851451011001</v>
      </c>
      <c r="M2" s="31">
        <v>1</v>
      </c>
      <c r="N2" s="17">
        <v>6.5074374649440063</v>
      </c>
      <c r="O2" s="17">
        <v>6.2024826896064669</v>
      </c>
      <c r="P2" s="17">
        <v>6.4589252106938568</v>
      </c>
      <c r="Q2" s="17">
        <v>5.9676743932675906</v>
      </c>
      <c r="R2" s="17">
        <v>7.2095254339798087</v>
      </c>
      <c r="S2" s="17">
        <v>6.9577798828329884</v>
      </c>
      <c r="T2" s="17">
        <v>7.3402734404001899</v>
      </c>
      <c r="U2" s="17">
        <v>7.5760652485521627</v>
      </c>
      <c r="V2" s="17">
        <v>6.2132998019807237</v>
      </c>
    </row>
    <row r="3" spans="1:27" x14ac:dyDescent="0.35">
      <c r="A3">
        <f t="shared" ref="A3:A24" si="0">+A2+1</f>
        <v>2</v>
      </c>
      <c r="B3" s="32">
        <v>0.77874136617552558</v>
      </c>
      <c r="C3" s="32">
        <v>0.77549729072474249</v>
      </c>
      <c r="D3" s="32">
        <v>0.79547207668572883</v>
      </c>
      <c r="E3" s="32">
        <v>0.81687177888997309</v>
      </c>
      <c r="F3" s="32">
        <v>0.77683746083091665</v>
      </c>
      <c r="G3" s="32">
        <v>0.77455313146802474</v>
      </c>
      <c r="H3" s="32">
        <v>0.79303990711171923</v>
      </c>
      <c r="I3" s="32">
        <v>0.81513799883386928</v>
      </c>
      <c r="J3" s="32">
        <v>0.80602991488754838</v>
      </c>
      <c r="M3">
        <f t="shared" ref="M3:M24" si="1">+M2+1</f>
        <v>2</v>
      </c>
      <c r="N3" s="17">
        <v>1.1732506809687571</v>
      </c>
      <c r="O3" s="17">
        <v>1.1712237594197119</v>
      </c>
      <c r="P3" s="17">
        <v>1.1428169702097311</v>
      </c>
      <c r="Q3" s="17">
        <v>1.1260909468347791</v>
      </c>
      <c r="R3" s="17">
        <v>1.1738190353574389</v>
      </c>
      <c r="S3" s="17">
        <v>1.17102524388044</v>
      </c>
      <c r="T3" s="17">
        <v>1.1432863532936699</v>
      </c>
      <c r="U3" s="17">
        <v>1.124680457849677</v>
      </c>
      <c r="V3" s="17">
        <v>1.1344539585222551</v>
      </c>
    </row>
    <row r="4" spans="1:27" x14ac:dyDescent="0.35">
      <c r="A4">
        <f t="shared" si="0"/>
        <v>3</v>
      </c>
      <c r="B4" s="32">
        <v>0.91365883816397542</v>
      </c>
      <c r="C4" s="32">
        <v>0.90828085226243427</v>
      </c>
      <c r="D4" s="32">
        <v>0.9090789885644277</v>
      </c>
      <c r="E4" s="32">
        <v>0.91987191493282006</v>
      </c>
      <c r="F4" s="32">
        <v>0.91186659890206923</v>
      </c>
      <c r="G4" s="32">
        <v>0.90702126967570262</v>
      </c>
      <c r="H4" s="32">
        <v>0.90667170341810865</v>
      </c>
      <c r="I4" s="32">
        <v>0.91676977773914525</v>
      </c>
      <c r="J4" s="32">
        <v>0.91444360637230171</v>
      </c>
      <c r="M4">
        <f t="shared" si="1"/>
        <v>3</v>
      </c>
      <c r="N4" s="17">
        <v>1.0295533634157079</v>
      </c>
      <c r="O4" s="17">
        <v>1.035286021675663</v>
      </c>
      <c r="P4" s="17">
        <v>1.0410391173993441</v>
      </c>
      <c r="Q4" s="17">
        <v>1.042100241601736</v>
      </c>
      <c r="R4" s="17">
        <v>1.031132978838647</v>
      </c>
      <c r="S4" s="17">
        <v>1.037078704439059</v>
      </c>
      <c r="T4" s="17">
        <v>1.0431535715648379</v>
      </c>
      <c r="U4" s="17">
        <v>1.0451583364963799</v>
      </c>
      <c r="V4" s="17">
        <v>1.04156967950054</v>
      </c>
    </row>
    <row r="5" spans="1:27" x14ac:dyDescent="0.35">
      <c r="A5">
        <f t="shared" si="0"/>
        <v>4</v>
      </c>
      <c r="B5" s="32">
        <v>0.94066052984620896</v>
      </c>
      <c r="C5" s="32">
        <v>0.94033047010295567</v>
      </c>
      <c r="D5" s="32">
        <v>0.94638678790140052</v>
      </c>
      <c r="E5" s="32">
        <v>0.95859874479414386</v>
      </c>
      <c r="F5" s="32">
        <v>0.94025572242935662</v>
      </c>
      <c r="G5" s="32">
        <v>0.94065244325394759</v>
      </c>
      <c r="H5" s="32">
        <v>0.94579782565737569</v>
      </c>
      <c r="I5" s="32">
        <v>0.95816957585200146</v>
      </c>
      <c r="J5" s="32">
        <v>0.95245362382186038</v>
      </c>
      <c r="M5">
        <f t="shared" si="1"/>
        <v>4</v>
      </c>
      <c r="N5" s="17">
        <v>1.021310267861032</v>
      </c>
      <c r="O5" s="17">
        <v>1.0228695807176429</v>
      </c>
      <c r="P5" s="17">
        <v>1.011286531383452</v>
      </c>
      <c r="Q5" s="17">
        <v>1.010710479271649</v>
      </c>
      <c r="R5" s="17">
        <v>1.021343476606144</v>
      </c>
      <c r="S5" s="17">
        <v>1.0221553233113649</v>
      </c>
      <c r="T5" s="17">
        <v>1.011439408318916</v>
      </c>
      <c r="U5" s="17">
        <v>1.0107360186486021</v>
      </c>
      <c r="V5" s="17">
        <v>1.010998505327551</v>
      </c>
    </row>
    <row r="6" spans="1:27" x14ac:dyDescent="0.35">
      <c r="A6">
        <f t="shared" si="0"/>
        <v>5</v>
      </c>
      <c r="B6" s="32">
        <v>0.96070625770353202</v>
      </c>
      <c r="C6" s="32">
        <v>0.96183543369023428</v>
      </c>
      <c r="D6" s="32">
        <v>0.95706821208393389</v>
      </c>
      <c r="E6" s="32">
        <v>0.96886579678009033</v>
      </c>
      <c r="F6" s="32">
        <v>0.96032404844482022</v>
      </c>
      <c r="G6" s="32">
        <v>0.96149290225786421</v>
      </c>
      <c r="H6" s="32">
        <v>0.95661719317221372</v>
      </c>
      <c r="I6" s="32">
        <v>0.96845650228687163</v>
      </c>
      <c r="J6" s="32">
        <v>0.96293087053437521</v>
      </c>
      <c r="M6">
        <f t="shared" si="1"/>
        <v>5</v>
      </c>
      <c r="N6" s="17">
        <v>1.010116498887109</v>
      </c>
      <c r="O6" s="17">
        <v>1.0086647698385249</v>
      </c>
      <c r="P6" s="17">
        <v>1.009402429596933</v>
      </c>
      <c r="Q6" s="17">
        <v>1.0087320090724561</v>
      </c>
      <c r="R6" s="17">
        <v>1.0101031620851799</v>
      </c>
      <c r="S6" s="17">
        <v>1.008657711398032</v>
      </c>
      <c r="T6" s="17">
        <v>1.0090892735082571</v>
      </c>
      <c r="U6" s="17">
        <v>1.0084170950881179</v>
      </c>
      <c r="V6" s="17">
        <v>1.009067219334695</v>
      </c>
    </row>
    <row r="7" spans="1:27" x14ac:dyDescent="0.35">
      <c r="A7">
        <f t="shared" si="0"/>
        <v>6</v>
      </c>
      <c r="B7" s="32">
        <v>0.97042524149042875</v>
      </c>
      <c r="C7" s="32">
        <v>0.97016951634569837</v>
      </c>
      <c r="D7" s="32">
        <v>0.96606697856751544</v>
      </c>
      <c r="E7" s="32">
        <v>0.9773259417075667</v>
      </c>
      <c r="F7" s="32">
        <v>0.97002635796055492</v>
      </c>
      <c r="G7" s="32">
        <v>0.96981723031686873</v>
      </c>
      <c r="H7" s="32">
        <v>0.96531214848365676</v>
      </c>
      <c r="I7" s="32">
        <v>0.97660809275532612</v>
      </c>
      <c r="J7" s="32">
        <v>0.97166384597864752</v>
      </c>
      <c r="M7">
        <f t="shared" si="1"/>
        <v>6</v>
      </c>
      <c r="N7" s="17">
        <v>1.00952334660024</v>
      </c>
      <c r="O7" s="17">
        <v>1.008870302143543</v>
      </c>
      <c r="P7" s="17">
        <v>1.0050594289587129</v>
      </c>
      <c r="Q7" s="17">
        <v>1.006505635016377</v>
      </c>
      <c r="R7" s="17">
        <v>1.009478226692814</v>
      </c>
      <c r="S7" s="17">
        <v>1.008785564716554</v>
      </c>
      <c r="T7" s="17">
        <v>1.0053416925268861</v>
      </c>
      <c r="U7" s="17">
        <v>1.0069483663032419</v>
      </c>
      <c r="V7" s="17">
        <v>1.0057825319875451</v>
      </c>
    </row>
    <row r="8" spans="1:27" x14ac:dyDescent="0.35">
      <c r="A8">
        <f t="shared" si="0"/>
        <v>7</v>
      </c>
      <c r="B8" s="32">
        <v>0.97966693741476407</v>
      </c>
      <c r="C8" s="32">
        <v>0.97877521308613913</v>
      </c>
      <c r="D8" s="32">
        <v>0.9709547258149368</v>
      </c>
      <c r="E8" s="32">
        <v>0.98368406757635263</v>
      </c>
      <c r="F8" s="32">
        <v>0.97922048767930925</v>
      </c>
      <c r="G8" s="32">
        <v>0.9783376223570468</v>
      </c>
      <c r="H8" s="32">
        <v>0.97046854917332415</v>
      </c>
      <c r="I8" s="32">
        <v>0.98339392351850097</v>
      </c>
      <c r="J8" s="32">
        <v>0.97727794756902686</v>
      </c>
      <c r="M8">
        <f t="shared" si="1"/>
        <v>7</v>
      </c>
      <c r="N8" s="17">
        <v>1.0058653256389769</v>
      </c>
      <c r="O8" s="17">
        <v>1.0065988368755221</v>
      </c>
      <c r="P8" s="17">
        <v>1.009562911396489</v>
      </c>
      <c r="Q8" s="17">
        <v>1.005695406701405</v>
      </c>
      <c r="R8" s="17">
        <v>1.00608128838091</v>
      </c>
      <c r="S8" s="17">
        <v>1.0068178825924949</v>
      </c>
      <c r="T8" s="17">
        <v>1.009331794001493</v>
      </c>
      <c r="U8" s="17">
        <v>1.005896432935236</v>
      </c>
      <c r="V8" s="17">
        <v>1.007629159048947</v>
      </c>
    </row>
    <row r="9" spans="1:27" x14ac:dyDescent="0.35">
      <c r="A9">
        <f t="shared" si="0"/>
        <v>8</v>
      </c>
      <c r="B9" s="32">
        <v>0.98541300302044132</v>
      </c>
      <c r="C9" s="32">
        <v>0.9852339910550989</v>
      </c>
      <c r="D9" s="32">
        <v>0.98023987982790728</v>
      </c>
      <c r="E9" s="32">
        <v>0.98928654840689234</v>
      </c>
      <c r="F9" s="32">
        <v>0.98517540985338281</v>
      </c>
      <c r="G9" s="32">
        <v>0.98500781340209831</v>
      </c>
      <c r="H9" s="32">
        <v>0.9795247617591375</v>
      </c>
      <c r="I9" s="32">
        <v>0.98919243983744598</v>
      </c>
      <c r="J9" s="32">
        <v>0.98474243698762776</v>
      </c>
      <c r="M9">
        <f t="shared" si="1"/>
        <v>8</v>
      </c>
      <c r="N9" s="17">
        <v>1.0037563398861999</v>
      </c>
      <c r="O9" s="17">
        <v>1.003598647228058</v>
      </c>
      <c r="P9" s="17">
        <v>1.0019699682284671</v>
      </c>
      <c r="Q9" s="17">
        <v>1.0024147317437559</v>
      </c>
      <c r="R9" s="17">
        <v>1.0036479121864601</v>
      </c>
      <c r="S9" s="17">
        <v>1.0034735291265879</v>
      </c>
      <c r="T9" s="17">
        <v>1.002075097871187</v>
      </c>
      <c r="U9" s="17">
        <v>1.002526825000768</v>
      </c>
      <c r="V9" s="17">
        <v>1.0021923499861121</v>
      </c>
    </row>
    <row r="10" spans="1:27" x14ac:dyDescent="0.35">
      <c r="A10">
        <f t="shared" si="0"/>
        <v>9</v>
      </c>
      <c r="B10" s="32">
        <v>0.98911454918806685</v>
      </c>
      <c r="C10" s="32">
        <v>0.98877950062599806</v>
      </c>
      <c r="D10" s="32">
        <v>0.98217092124744476</v>
      </c>
      <c r="E10" s="32">
        <v>0.9916754100390015</v>
      </c>
      <c r="F10" s="32">
        <v>0.98876924323678739</v>
      </c>
      <c r="G10" s="32">
        <v>0.98842926673186771</v>
      </c>
      <c r="H10" s="32">
        <v>0.9815573715070387</v>
      </c>
      <c r="I10" s="32">
        <v>0.99169195602499793</v>
      </c>
      <c r="J10" s="32">
        <v>0.98690028257837736</v>
      </c>
      <c r="M10">
        <f t="shared" si="1"/>
        <v>9</v>
      </c>
      <c r="N10" s="17">
        <v>1.002813845539366</v>
      </c>
      <c r="O10" s="17">
        <v>1.002481945970684</v>
      </c>
      <c r="P10" s="17">
        <v>1.002386693848941</v>
      </c>
      <c r="Q10" s="17">
        <v>1.0006758028341061</v>
      </c>
      <c r="R10" s="17">
        <v>1.0026022116323769</v>
      </c>
      <c r="S10" s="17">
        <v>1.002228245417631</v>
      </c>
      <c r="T10" s="17">
        <v>1.0021133706813969</v>
      </c>
      <c r="U10" s="17">
        <v>1.000676150135386</v>
      </c>
      <c r="V10" s="17">
        <v>1.001531248341524</v>
      </c>
    </row>
    <row r="11" spans="1:27" x14ac:dyDescent="0.35">
      <c r="A11">
        <f t="shared" si="0"/>
        <v>10</v>
      </c>
      <c r="B11" s="32">
        <v>0.99189776475022218</v>
      </c>
      <c r="C11" s="32">
        <v>0.99123359792347165</v>
      </c>
      <c r="D11" s="32">
        <v>0.98451506254379462</v>
      </c>
      <c r="E11" s="32">
        <v>0.99234558709161913</v>
      </c>
      <c r="F11" s="32">
        <v>0.99134223006327504</v>
      </c>
      <c r="G11" s="32">
        <v>0.99063172971611513</v>
      </c>
      <c r="H11" s="32">
        <v>0.98363176607809066</v>
      </c>
      <c r="I11" s="32">
        <v>0.99236248867532573</v>
      </c>
      <c r="J11" s="32">
        <v>0.98841481610830317</v>
      </c>
      <c r="M11">
        <f t="shared" si="1"/>
        <v>10</v>
      </c>
      <c r="N11" s="17">
        <v>1.0034512144981189</v>
      </c>
      <c r="O11" s="17">
        <v>1.003910394369411</v>
      </c>
      <c r="P11" s="17">
        <v>1.0072867595996591</v>
      </c>
      <c r="Q11" s="17">
        <v>1.0054609531745631</v>
      </c>
      <c r="R11" s="17">
        <v>1.003809869157184</v>
      </c>
      <c r="S11" s="17">
        <v>1.0043093368065099</v>
      </c>
      <c r="T11" s="17">
        <v>1.0079129612703051</v>
      </c>
      <c r="U11" s="17">
        <v>1.0053795578747711</v>
      </c>
      <c r="V11" s="17">
        <v>1.006373856387111</v>
      </c>
    </row>
    <row r="12" spans="1:27" x14ac:dyDescent="0.35">
      <c r="A12">
        <f t="shared" si="0"/>
        <v>11</v>
      </c>
      <c r="B12" s="32">
        <v>0.99532101669657969</v>
      </c>
      <c r="C12" s="32">
        <v>0.99510971220356303</v>
      </c>
      <c r="D12" s="32">
        <v>0.99168898712679487</v>
      </c>
      <c r="E12" s="32">
        <v>0.99776473987571068</v>
      </c>
      <c r="F12" s="32">
        <v>0.99511911424980704</v>
      </c>
      <c r="G12" s="32">
        <v>0.99490069549067717</v>
      </c>
      <c r="H12" s="32">
        <v>0.99141520614730827</v>
      </c>
      <c r="I12" s="32">
        <v>0.99770096011590614</v>
      </c>
      <c r="J12" s="32">
        <v>0.99471758588625603</v>
      </c>
      <c r="M12">
        <f t="shared" si="1"/>
        <v>11</v>
      </c>
      <c r="N12" s="17">
        <v>1.002813490830029</v>
      </c>
      <c r="O12" s="17">
        <v>1.0030264311658239</v>
      </c>
      <c r="P12" s="17">
        <v>1.0057940839159489</v>
      </c>
      <c r="Q12" s="17">
        <v>1.0013250868247101</v>
      </c>
      <c r="R12" s="17">
        <v>1.0029884087270149</v>
      </c>
      <c r="S12" s="17">
        <v>1.0032086030485681</v>
      </c>
      <c r="T12" s="17">
        <v>1.005988290452668</v>
      </c>
      <c r="U12" s="17">
        <v>1.001428360075046</v>
      </c>
      <c r="V12" s="17">
        <v>1.0035595853703301</v>
      </c>
    </row>
    <row r="13" spans="1:27" x14ac:dyDescent="0.35">
      <c r="A13">
        <f t="shared" si="0"/>
        <v>12</v>
      </c>
      <c r="B13" s="32">
        <v>0.99812134324999047</v>
      </c>
      <c r="C13" s="32">
        <v>0.99812134324999047</v>
      </c>
      <c r="D13" s="32">
        <v>0.99743491633672998</v>
      </c>
      <c r="E13" s="32">
        <v>0.99908686478668052</v>
      </c>
      <c r="F13" s="32">
        <v>0.99809293689525069</v>
      </c>
      <c r="G13" s="32">
        <v>0.99809293689525069</v>
      </c>
      <c r="H13" s="32">
        <v>0.99735208836091005</v>
      </c>
      <c r="I13" s="32">
        <v>0.99912603633417096</v>
      </c>
      <c r="J13" s="32">
        <v>0.9982602071397394</v>
      </c>
      <c r="M13">
        <f t="shared" si="1"/>
        <v>12</v>
      </c>
      <c r="N13" s="17">
        <v>1.000858254629017</v>
      </c>
      <c r="O13" s="17">
        <v>1.000858254629017</v>
      </c>
      <c r="P13" s="17">
        <v>1.001440288750947</v>
      </c>
      <c r="Q13" s="17">
        <v>1.0003283181589659</v>
      </c>
      <c r="R13" s="17">
        <v>1.000958988279196</v>
      </c>
      <c r="S13" s="17">
        <v>1.000958988279196</v>
      </c>
      <c r="T13" s="17">
        <v>1.001642478966662</v>
      </c>
      <c r="U13" s="17">
        <v>1.000335118660636</v>
      </c>
      <c r="V13" s="17">
        <v>1.000884303454957</v>
      </c>
    </row>
    <row r="14" spans="1:27" x14ac:dyDescent="0.35">
      <c r="A14">
        <f t="shared" si="0"/>
        <v>13</v>
      </c>
      <c r="B14" s="32">
        <v>0.99897798551315575</v>
      </c>
      <c r="C14" s="32">
        <v>0.99897798551315575</v>
      </c>
      <c r="D14" s="32">
        <v>0.9988715106265319</v>
      </c>
      <c r="E14" s="32">
        <v>0.99941488314677462</v>
      </c>
      <c r="F14" s="32">
        <v>0.99905009632328134</v>
      </c>
      <c r="G14" s="32">
        <v>0.99905009632328134</v>
      </c>
      <c r="H14" s="32">
        <v>0.99899021818839961</v>
      </c>
      <c r="I14" s="32">
        <v>0.99946086211327434</v>
      </c>
      <c r="J14" s="32">
        <v>0.99914312300993147</v>
      </c>
      <c r="M14">
        <f t="shared" si="1"/>
        <v>13</v>
      </c>
      <c r="N14" s="17">
        <v>1.0009350932498591</v>
      </c>
      <c r="O14" s="17">
        <v>1.0009350932498591</v>
      </c>
      <c r="P14" s="17">
        <v>1.001015077272863</v>
      </c>
      <c r="Q14" s="17">
        <v>1.000400049869909</v>
      </c>
      <c r="R14" s="17">
        <v>1.000869299906483</v>
      </c>
      <c r="S14" s="17">
        <v>1.000869299906483</v>
      </c>
      <c r="T14" s="17">
        <v>1.000906464552435</v>
      </c>
      <c r="U14" s="17">
        <v>1.000373296271077</v>
      </c>
      <c r="V14" s="17">
        <v>1.000707563571386</v>
      </c>
    </row>
    <row r="15" spans="1:27" x14ac:dyDescent="0.35">
      <c r="A15">
        <f t="shared" si="0"/>
        <v>14</v>
      </c>
      <c r="B15" s="32">
        <v>0.99991212308416666</v>
      </c>
      <c r="C15" s="32">
        <v>0.99991212308416666</v>
      </c>
      <c r="D15" s="32">
        <v>0.99988544239547938</v>
      </c>
      <c r="E15" s="32">
        <v>0.99981469894076302</v>
      </c>
      <c r="F15" s="32">
        <v>0.99991857047858745</v>
      </c>
      <c r="G15" s="32">
        <v>0.99991857047858745</v>
      </c>
      <c r="H15" s="32">
        <v>0.99989576740941721</v>
      </c>
      <c r="I15" s="32">
        <v>0.99983395712618861</v>
      </c>
      <c r="J15" s="32">
        <v>0.99985006941677457</v>
      </c>
      <c r="M15">
        <f t="shared" si="1"/>
        <v>14</v>
      </c>
      <c r="N15" s="17">
        <v>1.0000240310629509</v>
      </c>
      <c r="O15" s="17">
        <v>1.0000240310629509</v>
      </c>
      <c r="P15" s="17">
        <v>1.0000219680154361</v>
      </c>
      <c r="Q15" s="17">
        <v>1.0000458433432899</v>
      </c>
      <c r="R15" s="17">
        <v>1.0000229499107349</v>
      </c>
      <c r="S15" s="17">
        <v>1.0000229499107349</v>
      </c>
      <c r="T15" s="17">
        <v>1.000019734080982</v>
      </c>
      <c r="U15" s="17">
        <v>1.000039468161964</v>
      </c>
      <c r="V15" s="17">
        <v>1.000033905679363</v>
      </c>
    </row>
    <row r="16" spans="1:27" x14ac:dyDescent="0.35">
      <c r="A16">
        <f t="shared" si="0"/>
        <v>15</v>
      </c>
      <c r="B16" s="32">
        <v>0.99993615203534181</v>
      </c>
      <c r="C16" s="32">
        <v>0.99993615203534181</v>
      </c>
      <c r="D16" s="32">
        <v>0.99990740789431176</v>
      </c>
      <c r="E16" s="32">
        <v>0.99986053378923256</v>
      </c>
      <c r="F16" s="32">
        <v>0.99994151852052215</v>
      </c>
      <c r="G16" s="32">
        <v>0.99994151852052215</v>
      </c>
      <c r="H16" s="32">
        <v>0.99991549943346469</v>
      </c>
      <c r="I16" s="32">
        <v>0.999873418734745</v>
      </c>
      <c r="J16" s="32">
        <v>0.99988397029241316</v>
      </c>
      <c r="M16">
        <f t="shared" si="1"/>
        <v>15</v>
      </c>
      <c r="N16" s="17">
        <v>1.0000478523301719</v>
      </c>
      <c r="O16" s="17">
        <v>1.0000478523301719</v>
      </c>
      <c r="P16" s="17">
        <v>1.0000716901908251</v>
      </c>
      <c r="Q16" s="17">
        <v>1.000139485664304</v>
      </c>
      <c r="R16" s="17">
        <v>1.0000421990966999</v>
      </c>
      <c r="S16" s="17">
        <v>1.0000421990966999</v>
      </c>
      <c r="T16" s="17">
        <v>1.0000632986450499</v>
      </c>
      <c r="U16" s="17">
        <v>1.0001265972900999</v>
      </c>
      <c r="V16" s="17">
        <v>1.000105587927564</v>
      </c>
    </row>
    <row r="17" spans="1:22" x14ac:dyDescent="0.35">
      <c r="A17">
        <f t="shared" si="0"/>
        <v>16</v>
      </c>
      <c r="B17" s="32">
        <v>0.99998400131023968</v>
      </c>
      <c r="C17" s="32">
        <v>0.99998400131023968</v>
      </c>
      <c r="D17" s="32">
        <v>0.99997909144719066</v>
      </c>
      <c r="E17" s="32">
        <v>1</v>
      </c>
      <c r="F17" s="32">
        <v>0.99998371514935636</v>
      </c>
      <c r="G17" s="32">
        <v>0.99998371514935636</v>
      </c>
      <c r="H17" s="32">
        <v>0.99997879272974355</v>
      </c>
      <c r="I17" s="32">
        <v>1</v>
      </c>
      <c r="J17" s="32">
        <v>0.99998954561430231</v>
      </c>
      <c r="M17">
        <f t="shared" si="1"/>
        <v>16</v>
      </c>
      <c r="N17" s="17">
        <v>1.000014454090401</v>
      </c>
      <c r="O17" s="17">
        <v>1.000014454090401</v>
      </c>
      <c r="P17" s="17">
        <v>1.00001936412708</v>
      </c>
      <c r="Q17" s="17">
        <v>1</v>
      </c>
      <c r="R17" s="17">
        <v>1.000014767790103</v>
      </c>
      <c r="S17" s="17">
        <v>1.000014767790103</v>
      </c>
      <c r="T17" s="17">
        <v>1.0000196903868031</v>
      </c>
      <c r="U17" s="17">
        <v>1</v>
      </c>
      <c r="V17" s="17">
        <v>1.00000968206354</v>
      </c>
    </row>
    <row r="18" spans="1:22" x14ac:dyDescent="0.35">
      <c r="A18">
        <f t="shared" si="0"/>
        <v>17</v>
      </c>
      <c r="B18" s="32">
        <v>0.99999845516939456</v>
      </c>
      <c r="C18" s="32">
        <v>0.99999845516939456</v>
      </c>
      <c r="D18" s="32">
        <v>0.99999845516939456</v>
      </c>
      <c r="E18" s="32">
        <v>1</v>
      </c>
      <c r="F18" s="32">
        <v>0.99999848269896763</v>
      </c>
      <c r="G18" s="32">
        <v>0.99999848269896763</v>
      </c>
      <c r="H18" s="32">
        <v>0.99999848269896763</v>
      </c>
      <c r="I18" s="32">
        <v>1</v>
      </c>
      <c r="J18" s="32">
        <v>0.99999922758410054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0.99999845516939456</v>
      </c>
      <c r="C19" s="32">
        <v>0.99999845516939456</v>
      </c>
      <c r="D19" s="32">
        <v>0.99999845516939456</v>
      </c>
      <c r="E19" s="32">
        <v>1</v>
      </c>
      <c r="F19" s="32">
        <v>0.99999848269896763</v>
      </c>
      <c r="G19" s="32">
        <v>0.99999848269896763</v>
      </c>
      <c r="H19" s="32">
        <v>0.99999848269896763</v>
      </c>
      <c r="I19" s="32">
        <v>1</v>
      </c>
      <c r="J19" s="32">
        <v>0.99999922758410054</v>
      </c>
      <c r="M19">
        <f t="shared" si="1"/>
        <v>18</v>
      </c>
      <c r="N19" s="17">
        <v>1.0000004553170729</v>
      </c>
      <c r="O19" s="17">
        <v>1.0000004553170729</v>
      </c>
      <c r="P19" s="17">
        <v>1.0000004553170729</v>
      </c>
      <c r="Q19" s="17">
        <v>1</v>
      </c>
      <c r="R19" s="17">
        <v>1.0000004521629859</v>
      </c>
      <c r="S19" s="17">
        <v>1.0000004521629859</v>
      </c>
      <c r="T19" s="17">
        <v>1.0000004521629859</v>
      </c>
      <c r="U19" s="17">
        <v>1</v>
      </c>
      <c r="V19" s="17">
        <v>1.000000227658536</v>
      </c>
    </row>
    <row r="20" spans="1:22" x14ac:dyDescent="0.35">
      <c r="A20">
        <f t="shared" si="0"/>
        <v>19</v>
      </c>
      <c r="B20" s="32">
        <v>0.99999891048576384</v>
      </c>
      <c r="C20" s="32">
        <v>0.99999891048576384</v>
      </c>
      <c r="D20" s="32">
        <v>0.99999891048576384</v>
      </c>
      <c r="E20" s="32">
        <v>1</v>
      </c>
      <c r="F20" s="32">
        <v>0.99999893486126734</v>
      </c>
      <c r="G20" s="32">
        <v>0.99999893486126734</v>
      </c>
      <c r="H20" s="32">
        <v>0.99999893486126734</v>
      </c>
      <c r="I20" s="32">
        <v>1</v>
      </c>
      <c r="J20" s="32">
        <v>0.99999945524258516</v>
      </c>
      <c r="M20">
        <f t="shared" si="1"/>
        <v>19</v>
      </c>
      <c r="N20" s="17">
        <v>1.000001089515423</v>
      </c>
      <c r="O20" s="17">
        <v>1.000001089515423</v>
      </c>
      <c r="P20" s="17">
        <v>1.000001089515423</v>
      </c>
      <c r="Q20" s="17">
        <v>1</v>
      </c>
      <c r="R20" s="17">
        <v>1.000001065139867</v>
      </c>
      <c r="S20" s="17">
        <v>1.000001065139867</v>
      </c>
      <c r="T20" s="17">
        <v>1.000001065139867</v>
      </c>
      <c r="U20" s="17">
        <v>1</v>
      </c>
      <c r="V20" s="17">
        <v>1.0000005447577121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>
        <v>161482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161482</v>
      </c>
      <c r="H8" s="14">
        <f t="shared" ref="H8:H31" si="4">G8-B8</f>
        <v>0</v>
      </c>
      <c r="I8" s="13">
        <v>195053.56166666659</v>
      </c>
      <c r="J8" s="13">
        <f t="shared" ref="J8:J28" si="5">100*$G8/$I8</f>
        <v>82.788542090793442</v>
      </c>
      <c r="K8" s="13">
        <f t="shared" ref="K8:K31" si="6">100*(B8/I8)</f>
        <v>82.788542090793442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44743</v>
      </c>
      <c r="S8" s="17">
        <v>12534.01</v>
      </c>
      <c r="T8" s="17">
        <v>133988.19</v>
      </c>
      <c r="U8" s="17">
        <v>147606.20000000001</v>
      </c>
      <c r="V8" s="17">
        <v>154589.39000000001</v>
      </c>
      <c r="W8" s="17">
        <v>155955.42000000001</v>
      </c>
      <c r="X8" s="17">
        <v>156288.51</v>
      </c>
      <c r="Y8" s="17">
        <v>157244.29999999999</v>
      </c>
      <c r="Z8" s="17">
        <v>158285.26</v>
      </c>
      <c r="AA8" s="17">
        <v>160326.6</v>
      </c>
      <c r="AB8" s="17">
        <v>160557.85</v>
      </c>
      <c r="AC8" s="17">
        <v>160715.74</v>
      </c>
      <c r="AD8" s="17">
        <v>160771.35999999999</v>
      </c>
      <c r="AE8" s="17">
        <v>160878.07999999999</v>
      </c>
      <c r="AF8" s="17">
        <v>161481.14000000001</v>
      </c>
      <c r="AG8" s="17">
        <v>161481.14000000001</v>
      </c>
      <c r="AH8" s="17">
        <v>161481.14000000001</v>
      </c>
      <c r="AI8" s="17">
        <v>161481.14000000001</v>
      </c>
      <c r="AJ8" s="17">
        <v>161481.14000000001</v>
      </c>
      <c r="AK8" s="17">
        <v>161481.14000000001</v>
      </c>
      <c r="AL8" s="17">
        <v>161482</v>
      </c>
      <c r="AM8" s="17">
        <v>161482</v>
      </c>
      <c r="AN8" s="17">
        <v>161482</v>
      </c>
      <c r="AO8" s="17">
        <v>161482</v>
      </c>
      <c r="AP8" s="17">
        <v>161482</v>
      </c>
      <c r="AQ8" s="13"/>
      <c r="AR8" s="13"/>
    </row>
    <row r="9" spans="1:44" x14ac:dyDescent="0.35">
      <c r="A9" s="12">
        <f t="shared" si="0"/>
        <v>44774</v>
      </c>
      <c r="B9" s="13">
        <v>158497.85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158497.85</v>
      </c>
      <c r="H9" s="14">
        <f t="shared" si="4"/>
        <v>0</v>
      </c>
      <c r="I9" s="13">
        <v>706.75666666666666</v>
      </c>
      <c r="J9" s="13">
        <f t="shared" si="5"/>
        <v>22426.084885415537</v>
      </c>
      <c r="K9" s="13">
        <f t="shared" si="6"/>
        <v>22426.084885415537</v>
      </c>
      <c r="L9" s="13">
        <f t="shared" si="7"/>
        <v>0</v>
      </c>
      <c r="M9" s="13"/>
      <c r="N9" s="13"/>
      <c r="O9" s="13"/>
      <c r="P9" s="13"/>
      <c r="R9" s="16">
        <f t="shared" si="8"/>
        <v>44774</v>
      </c>
      <c r="S9" s="17">
        <v>19323.169999999998</v>
      </c>
      <c r="T9" s="17">
        <v>118438.28</v>
      </c>
      <c r="U9" s="17">
        <v>151974.12</v>
      </c>
      <c r="V9" s="17">
        <v>153412.28</v>
      </c>
      <c r="W9" s="17">
        <v>153948.07</v>
      </c>
      <c r="X9" s="17">
        <v>155799.95000000001</v>
      </c>
      <c r="Y9" s="17">
        <v>156602.82999999999</v>
      </c>
      <c r="Z9" s="17">
        <v>156643.65</v>
      </c>
      <c r="AA9" s="17">
        <v>156659.88</v>
      </c>
      <c r="AB9" s="17">
        <v>158228.18</v>
      </c>
      <c r="AC9" s="17">
        <v>158329.88</v>
      </c>
      <c r="AD9" s="17">
        <v>158487.62</v>
      </c>
      <c r="AE9" s="17">
        <v>158495.32999999999</v>
      </c>
      <c r="AF9" s="17">
        <v>158497.42000000001</v>
      </c>
      <c r="AG9" s="17">
        <v>158497.42000000001</v>
      </c>
      <c r="AH9" s="17">
        <v>158497.42000000001</v>
      </c>
      <c r="AI9" s="17">
        <v>158497.42000000001</v>
      </c>
      <c r="AJ9" s="17">
        <v>158497.42000000001</v>
      </c>
      <c r="AK9" s="17">
        <v>158497.85</v>
      </c>
      <c r="AL9" s="17">
        <v>158497.85</v>
      </c>
      <c r="AM9" s="17">
        <v>158497.85</v>
      </c>
      <c r="AN9" s="17">
        <v>158497.85</v>
      </c>
      <c r="AO9" s="17">
        <v>158497.85</v>
      </c>
      <c r="AP9" s="17"/>
      <c r="AQ9" s="13"/>
      <c r="AR9" s="13"/>
    </row>
    <row r="10" spans="1:44" x14ac:dyDescent="0.35">
      <c r="A10" s="12">
        <f t="shared" si="0"/>
        <v>44805</v>
      </c>
      <c r="B10" s="13">
        <v>158023.49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158023.49</v>
      </c>
      <c r="H10" s="14">
        <f t="shared" si="4"/>
        <v>0</v>
      </c>
      <c r="I10" s="13">
        <v>192148.41083333339</v>
      </c>
      <c r="J10" s="13">
        <f t="shared" si="5"/>
        <v>82.240331478498234</v>
      </c>
      <c r="K10" s="13">
        <f t="shared" si="6"/>
        <v>82.240331478498234</v>
      </c>
      <c r="L10" s="13">
        <f t="shared" si="7"/>
        <v>0</v>
      </c>
      <c r="M10" s="13"/>
      <c r="N10" s="13"/>
      <c r="O10" s="13"/>
      <c r="P10" s="13"/>
      <c r="R10" s="16">
        <f t="shared" si="8"/>
        <v>44805</v>
      </c>
      <c r="S10" s="17">
        <v>16772.34</v>
      </c>
      <c r="T10" s="17">
        <v>136823.49</v>
      </c>
      <c r="U10" s="17">
        <v>148498.23999999999</v>
      </c>
      <c r="V10" s="17">
        <v>151275.19</v>
      </c>
      <c r="W10" s="17">
        <v>153327.26</v>
      </c>
      <c r="X10" s="17">
        <v>154195.78</v>
      </c>
      <c r="Y10" s="17">
        <v>156950.46</v>
      </c>
      <c r="Z10" s="17">
        <v>157429.54999999999</v>
      </c>
      <c r="AA10" s="17">
        <v>157597.72</v>
      </c>
      <c r="AB10" s="17">
        <v>157730.26</v>
      </c>
      <c r="AC10" s="17">
        <v>157929.10999999999</v>
      </c>
      <c r="AD10" s="17">
        <v>158017.22</v>
      </c>
      <c r="AE10" s="17">
        <v>158022.54999999999</v>
      </c>
      <c r="AF10" s="17">
        <v>158023.49</v>
      </c>
      <c r="AG10" s="17">
        <v>158023.49</v>
      </c>
      <c r="AH10" s="17">
        <v>158023.49</v>
      </c>
      <c r="AI10" s="17">
        <v>158023.49</v>
      </c>
      <c r="AJ10" s="17">
        <v>158023.49</v>
      </c>
      <c r="AK10" s="17">
        <v>158023.49</v>
      </c>
      <c r="AL10" s="17">
        <v>158023.49</v>
      </c>
      <c r="AM10" s="17">
        <v>158023.49</v>
      </c>
      <c r="AN10" s="17">
        <v>158023.49</v>
      </c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>
        <v>154408.29999999999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154408.29999999999</v>
      </c>
      <c r="H11" s="14">
        <f t="shared" si="4"/>
        <v>0</v>
      </c>
      <c r="I11" s="13">
        <v>189244.95333333331</v>
      </c>
      <c r="J11" s="13">
        <f t="shared" si="5"/>
        <v>81.591766269205309</v>
      </c>
      <c r="K11" s="13">
        <f t="shared" si="6"/>
        <v>81.591766269205309</v>
      </c>
      <c r="L11" s="13">
        <f t="shared" si="7"/>
        <v>0</v>
      </c>
      <c r="M11" s="13"/>
      <c r="N11" s="13"/>
      <c r="O11" s="13"/>
      <c r="P11" s="13"/>
      <c r="R11" s="16">
        <f t="shared" si="8"/>
        <v>44835</v>
      </c>
      <c r="S11" s="17">
        <v>24563.759999999998</v>
      </c>
      <c r="T11" s="17">
        <v>118638.62</v>
      </c>
      <c r="U11" s="17">
        <v>136404.85</v>
      </c>
      <c r="V11" s="17">
        <v>142177.5</v>
      </c>
      <c r="W11" s="17">
        <v>143036.25</v>
      </c>
      <c r="X11" s="17">
        <v>147489.76999999999</v>
      </c>
      <c r="Y11" s="17">
        <v>151750.12</v>
      </c>
      <c r="Z11" s="17">
        <v>153450.85</v>
      </c>
      <c r="AA11" s="17">
        <v>153852.25</v>
      </c>
      <c r="AB11" s="17">
        <v>153966.96</v>
      </c>
      <c r="AC11" s="17">
        <v>154152.5</v>
      </c>
      <c r="AD11" s="17">
        <v>154178.19</v>
      </c>
      <c r="AE11" s="17">
        <v>154318</v>
      </c>
      <c r="AF11" s="17">
        <v>154372.91</v>
      </c>
      <c r="AG11" s="17">
        <v>154390.06</v>
      </c>
      <c r="AH11" s="17">
        <v>154390.06</v>
      </c>
      <c r="AI11" s="17">
        <v>154408.29999999999</v>
      </c>
      <c r="AJ11" s="17">
        <v>154408.29999999999</v>
      </c>
      <c r="AK11" s="17">
        <v>154408.29999999999</v>
      </c>
      <c r="AL11" s="17">
        <v>154408.29999999999</v>
      </c>
      <c r="AM11" s="17">
        <v>154408.29999999999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>
        <v>156930.96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156930.96</v>
      </c>
      <c r="H12" s="14">
        <f t="shared" si="4"/>
        <v>0</v>
      </c>
      <c r="I12" s="13">
        <v>181551.74</v>
      </c>
      <c r="J12" s="13">
        <f t="shared" si="5"/>
        <v>86.43869786100646</v>
      </c>
      <c r="K12" s="13">
        <f t="shared" si="6"/>
        <v>86.438697861006446</v>
      </c>
      <c r="L12" s="13">
        <f t="shared" si="7"/>
        <v>0</v>
      </c>
      <c r="M12" s="13"/>
      <c r="N12" s="13"/>
      <c r="O12" s="13"/>
      <c r="P12" s="13"/>
      <c r="R12" s="16">
        <f t="shared" si="8"/>
        <v>44866</v>
      </c>
      <c r="S12" s="17">
        <v>18605.66</v>
      </c>
      <c r="T12" s="17">
        <v>125042.11</v>
      </c>
      <c r="U12" s="17">
        <v>139341.71</v>
      </c>
      <c r="V12" s="17">
        <v>142070.22</v>
      </c>
      <c r="W12" s="17">
        <v>155747.57</v>
      </c>
      <c r="X12" s="17">
        <v>156183.67999999999</v>
      </c>
      <c r="Y12" s="17">
        <v>156431.21</v>
      </c>
      <c r="Z12" s="17">
        <v>156497.96</v>
      </c>
      <c r="AA12" s="17">
        <v>156700.85999999999</v>
      </c>
      <c r="AB12" s="17">
        <v>156794.37</v>
      </c>
      <c r="AC12" s="17">
        <v>156919.42000000001</v>
      </c>
      <c r="AD12" s="17">
        <v>156930.96</v>
      </c>
      <c r="AE12" s="17">
        <v>156930.96</v>
      </c>
      <c r="AF12" s="17">
        <v>156930.96</v>
      </c>
      <c r="AG12" s="17">
        <v>156930.96</v>
      </c>
      <c r="AH12" s="17">
        <v>156930.96</v>
      </c>
      <c r="AI12" s="17">
        <v>156930.96</v>
      </c>
      <c r="AJ12" s="17">
        <v>156930.96</v>
      </c>
      <c r="AK12" s="17">
        <v>156930.96</v>
      </c>
      <c r="AL12" s="17">
        <v>156930.96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>
        <v>155055.51999999999</v>
      </c>
      <c r="C13" s="13">
        <f>++'Completion Factors'!J25</f>
        <v>0.99999945524258516</v>
      </c>
      <c r="D13" s="13">
        <f t="shared" si="1"/>
        <v>8.4467690247216565E-2</v>
      </c>
      <c r="E13" s="13">
        <f t="shared" si="2"/>
        <v>8.4467690247216565E-2</v>
      </c>
      <c r="F13" s="13"/>
      <c r="G13" s="13">
        <f t="shared" si="3"/>
        <v>155055.60446769022</v>
      </c>
      <c r="H13" s="14">
        <f t="shared" si="4"/>
        <v>8.4467690234305337E-2</v>
      </c>
      <c r="I13" s="13">
        <v>715.08333333333337</v>
      </c>
      <c r="J13" s="13">
        <f t="shared" si="5"/>
        <v>21683.571304186953</v>
      </c>
      <c r="K13" s="13">
        <f t="shared" si="6"/>
        <v>21683.559491900709</v>
      </c>
      <c r="L13" s="13">
        <f t="shared" si="7"/>
        <v>1.1812286244094139E-2</v>
      </c>
      <c r="M13" s="13"/>
      <c r="N13" s="13"/>
      <c r="O13" s="13"/>
      <c r="P13" s="13"/>
      <c r="R13" s="16">
        <f t="shared" si="8"/>
        <v>44896</v>
      </c>
      <c r="S13" s="17">
        <v>17513.310000000001</v>
      </c>
      <c r="T13" s="17">
        <v>132135.98000000001</v>
      </c>
      <c r="U13" s="17">
        <v>147248.95999999999</v>
      </c>
      <c r="V13" s="17">
        <v>149220.04999999999</v>
      </c>
      <c r="W13" s="17">
        <v>149729.07</v>
      </c>
      <c r="X13" s="17">
        <v>153329.82999999999</v>
      </c>
      <c r="Y13" s="17">
        <v>154184.95999999999</v>
      </c>
      <c r="Z13" s="17">
        <v>154348.48000000001</v>
      </c>
      <c r="AA13" s="17">
        <v>154882.20000000001</v>
      </c>
      <c r="AB13" s="17">
        <v>154926.03</v>
      </c>
      <c r="AC13" s="17">
        <v>155037.68</v>
      </c>
      <c r="AD13" s="17">
        <v>155041.19</v>
      </c>
      <c r="AE13" s="17">
        <v>155041.19</v>
      </c>
      <c r="AF13" s="17">
        <v>155055.51999999999</v>
      </c>
      <c r="AG13" s="17">
        <v>155055.51999999999</v>
      </c>
      <c r="AH13" s="17">
        <v>155055.51999999999</v>
      </c>
      <c r="AI13" s="17">
        <v>155055.51999999999</v>
      </c>
      <c r="AJ13" s="17">
        <v>155055.51999999999</v>
      </c>
      <c r="AK13" s="17">
        <v>155055.51999999999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>
        <v>181194.31</v>
      </c>
      <c r="C14" s="13">
        <f>++'Completion Factors'!J24</f>
        <v>0.99999922758410054</v>
      </c>
      <c r="D14" s="13">
        <f t="shared" si="1"/>
        <v>0.13995747404302331</v>
      </c>
      <c r="E14" s="13">
        <f t="shared" si="2"/>
        <v>0.13995747404302331</v>
      </c>
      <c r="F14" s="13"/>
      <c r="G14" s="13">
        <f t="shared" si="3"/>
        <v>181194.44995747405</v>
      </c>
      <c r="H14" s="14">
        <f t="shared" si="4"/>
        <v>0.13995747404987924</v>
      </c>
      <c r="I14" s="13">
        <v>161661.0216666667</v>
      </c>
      <c r="J14" s="13">
        <f t="shared" si="5"/>
        <v>112.08295487027409</v>
      </c>
      <c r="K14" s="13">
        <f t="shared" si="6"/>
        <v>112.08286829561769</v>
      </c>
      <c r="L14" s="13">
        <f t="shared" si="7"/>
        <v>8.6574656407378825E-5</v>
      </c>
      <c r="M14" s="13"/>
      <c r="N14" s="13"/>
      <c r="O14" s="13"/>
      <c r="P14" s="13"/>
      <c r="R14" s="16">
        <f t="shared" si="8"/>
        <v>44927</v>
      </c>
      <c r="S14" s="17">
        <v>17868.02</v>
      </c>
      <c r="T14" s="17">
        <v>131817.62</v>
      </c>
      <c r="U14" s="17">
        <v>170116.95</v>
      </c>
      <c r="V14" s="17">
        <v>174104.45</v>
      </c>
      <c r="W14" s="17">
        <v>175083.57</v>
      </c>
      <c r="X14" s="17">
        <v>176878.84</v>
      </c>
      <c r="Y14" s="17">
        <v>177097.42</v>
      </c>
      <c r="Z14" s="17">
        <v>177381.63</v>
      </c>
      <c r="AA14" s="17">
        <v>178647.53</v>
      </c>
      <c r="AB14" s="17">
        <v>180147.54</v>
      </c>
      <c r="AC14" s="17">
        <v>180164.05</v>
      </c>
      <c r="AD14" s="17">
        <v>180300.34</v>
      </c>
      <c r="AE14" s="17">
        <v>180363.22</v>
      </c>
      <c r="AF14" s="17">
        <v>181125.52</v>
      </c>
      <c r="AG14" s="17">
        <v>181125.52</v>
      </c>
      <c r="AH14" s="17">
        <v>181194.31</v>
      </c>
      <c r="AI14" s="17">
        <v>181194.31</v>
      </c>
      <c r="AJ14" s="17">
        <v>181194.31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136353.62</v>
      </c>
      <c r="C15" s="13">
        <f>++'Completion Factors'!J23</f>
        <v>0.99999922758410054</v>
      </c>
      <c r="D15" s="13">
        <f t="shared" si="1"/>
        <v>0.10532178539062437</v>
      </c>
      <c r="E15" s="13">
        <f t="shared" si="2"/>
        <v>0.10532178539062437</v>
      </c>
      <c r="F15" s="13"/>
      <c r="G15" s="13">
        <f t="shared" si="3"/>
        <v>136353.72532178537</v>
      </c>
      <c r="H15" s="14">
        <f t="shared" si="4"/>
        <v>0.10532178537687287</v>
      </c>
      <c r="I15" s="13">
        <v>154975.55083333331</v>
      </c>
      <c r="J15" s="13">
        <f t="shared" si="5"/>
        <v>87.984023666046156</v>
      </c>
      <c r="K15" s="13">
        <f t="shared" si="6"/>
        <v>87.98395570578738</v>
      </c>
      <c r="L15" s="13">
        <f t="shared" si="7"/>
        <v>6.796025877520151E-5</v>
      </c>
      <c r="M15" s="13"/>
      <c r="N15" s="13"/>
      <c r="O15" s="13"/>
      <c r="P15" s="13"/>
      <c r="R15" s="16">
        <f t="shared" si="8"/>
        <v>44958</v>
      </c>
      <c r="S15" s="17">
        <v>15146.67</v>
      </c>
      <c r="T15" s="17">
        <v>109132.73</v>
      </c>
      <c r="U15" s="17">
        <v>127651.88</v>
      </c>
      <c r="V15" s="17">
        <v>129060.53</v>
      </c>
      <c r="W15" s="17">
        <v>132127.63</v>
      </c>
      <c r="X15" s="17">
        <v>133609.24</v>
      </c>
      <c r="Y15" s="17">
        <v>133722.13</v>
      </c>
      <c r="Z15" s="17">
        <v>135071.73000000001</v>
      </c>
      <c r="AA15" s="17">
        <v>135105.97</v>
      </c>
      <c r="AB15" s="17">
        <v>135132.79999999999</v>
      </c>
      <c r="AC15" s="17">
        <v>135154.23999999999</v>
      </c>
      <c r="AD15" s="17">
        <v>135204.28</v>
      </c>
      <c r="AE15" s="17">
        <v>136353.62</v>
      </c>
      <c r="AF15" s="17">
        <v>136353.62</v>
      </c>
      <c r="AG15" s="17">
        <v>136353.62</v>
      </c>
      <c r="AH15" s="17">
        <v>136353.62</v>
      </c>
      <c r="AI15" s="17">
        <v>136353.62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>
        <v>175689.82</v>
      </c>
      <c r="C16" s="13">
        <f>++'Completion Factors'!J22</f>
        <v>0.99998954561430231</v>
      </c>
      <c r="D16" s="13">
        <f t="shared" si="1"/>
        <v>1.8367483435180341</v>
      </c>
      <c r="E16" s="13">
        <f t="shared" si="2"/>
        <v>1.8367483435180341</v>
      </c>
      <c r="F16" s="13"/>
      <c r="G16" s="13">
        <f t="shared" si="3"/>
        <v>175691.65674834352</v>
      </c>
      <c r="H16" s="14">
        <f t="shared" si="4"/>
        <v>1.8367483435140457</v>
      </c>
      <c r="I16" s="13">
        <v>148037.285</v>
      </c>
      <c r="J16" s="13">
        <f t="shared" si="5"/>
        <v>118.68068017347353</v>
      </c>
      <c r="K16" s="13">
        <f t="shared" si="6"/>
        <v>118.67943943986813</v>
      </c>
      <c r="L16" s="13">
        <f t="shared" si="7"/>
        <v>1.2407336053996687E-3</v>
      </c>
      <c r="M16" s="13"/>
      <c r="N16" s="13"/>
      <c r="O16" s="13"/>
      <c r="P16" s="13"/>
      <c r="R16" s="16">
        <f t="shared" si="8"/>
        <v>44986</v>
      </c>
      <c r="S16" s="17">
        <v>29744.41</v>
      </c>
      <c r="T16" s="17">
        <v>118187.86</v>
      </c>
      <c r="U16" s="17">
        <v>154158.76999999999</v>
      </c>
      <c r="V16" s="17">
        <v>157798.88</v>
      </c>
      <c r="W16" s="17">
        <v>167214.98000000001</v>
      </c>
      <c r="X16" s="17">
        <v>168096.97</v>
      </c>
      <c r="Y16" s="17">
        <v>171158.53</v>
      </c>
      <c r="Z16" s="17">
        <v>171972.94</v>
      </c>
      <c r="AA16" s="17">
        <v>173621.86</v>
      </c>
      <c r="AB16" s="17">
        <v>174288.28</v>
      </c>
      <c r="AC16" s="17">
        <v>174321.27</v>
      </c>
      <c r="AD16" s="17">
        <v>175487.27</v>
      </c>
      <c r="AE16" s="17">
        <v>175487.27</v>
      </c>
      <c r="AF16" s="17">
        <v>175669.02</v>
      </c>
      <c r="AG16" s="17">
        <v>175689.82</v>
      </c>
      <c r="AH16" s="17">
        <v>175689.82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>
        <v>141696.45000000001</v>
      </c>
      <c r="C17" s="13">
        <f>++'Completion Factors'!J21</f>
        <v>0.99988397029241316</v>
      </c>
      <c r="D17" s="13">
        <f t="shared" si="1"/>
        <v>16.442905525114515</v>
      </c>
      <c r="E17" s="13">
        <f t="shared" si="2"/>
        <v>16.442905525114515</v>
      </c>
      <c r="F17" s="13"/>
      <c r="G17" s="13">
        <f t="shared" si="3"/>
        <v>141712.89290552514</v>
      </c>
      <c r="H17" s="14">
        <f t="shared" si="4"/>
        <v>16.442905525123933</v>
      </c>
      <c r="I17" s="13">
        <v>146051.98499999999</v>
      </c>
      <c r="J17" s="13">
        <f t="shared" si="5"/>
        <v>97.029076945120025</v>
      </c>
      <c r="K17" s="13">
        <f t="shared" si="6"/>
        <v>97.01781868969465</v>
      </c>
      <c r="L17" s="13">
        <f t="shared" si="7"/>
        <v>1.1258255425374841E-2</v>
      </c>
      <c r="M17" s="13"/>
      <c r="N17" s="13"/>
      <c r="O17" s="13"/>
      <c r="P17" s="13"/>
      <c r="R17" s="16">
        <f t="shared" si="8"/>
        <v>45017</v>
      </c>
      <c r="S17" s="17">
        <v>8029.71</v>
      </c>
      <c r="T17" s="17">
        <v>105629.32</v>
      </c>
      <c r="U17" s="17">
        <v>122374.06</v>
      </c>
      <c r="V17" s="17">
        <v>125190.88</v>
      </c>
      <c r="W17" s="17">
        <v>128736.29</v>
      </c>
      <c r="X17" s="17">
        <v>129339.97</v>
      </c>
      <c r="Y17" s="17">
        <v>132754.48000000001</v>
      </c>
      <c r="Z17" s="17">
        <v>133035.82999999999</v>
      </c>
      <c r="AA17" s="17">
        <v>134033.47</v>
      </c>
      <c r="AB17" s="17">
        <v>134094.95000000001</v>
      </c>
      <c r="AC17" s="17">
        <v>138215.35</v>
      </c>
      <c r="AD17" s="17">
        <v>141613.46</v>
      </c>
      <c r="AE17" s="17">
        <v>141684.51999999999</v>
      </c>
      <c r="AF17" s="17">
        <v>141696.45000000001</v>
      </c>
      <c r="AG17" s="17">
        <v>141696.45000000001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>
        <v>166967.85</v>
      </c>
      <c r="C18" s="13">
        <f>++'Completion Factors'!J20</f>
        <v>0.99985006941677457</v>
      </c>
      <c r="D18" s="13">
        <f t="shared" si="1"/>
        <v>25.037340993532602</v>
      </c>
      <c r="E18" s="13">
        <f t="shared" si="2"/>
        <v>25.037340993532602</v>
      </c>
      <c r="F18" s="13"/>
      <c r="G18" s="13">
        <f t="shared" si="3"/>
        <v>166992.88734099353</v>
      </c>
      <c r="H18" s="14">
        <f t="shared" si="4"/>
        <v>25.037340993527323</v>
      </c>
      <c r="I18" s="13">
        <v>143947.91666666669</v>
      </c>
      <c r="J18" s="13">
        <f t="shared" si="5"/>
        <v>116.00924223703146</v>
      </c>
      <c r="K18" s="13">
        <f t="shared" si="6"/>
        <v>115.99184890368332</v>
      </c>
      <c r="L18" s="13">
        <f t="shared" si="7"/>
        <v>1.739333334813864E-2</v>
      </c>
      <c r="M18" s="13"/>
      <c r="N18" s="13"/>
      <c r="O18" s="13"/>
      <c r="P18" s="13"/>
      <c r="R18" s="16">
        <f t="shared" si="8"/>
        <v>45047</v>
      </c>
      <c r="S18" s="17">
        <v>19033.93</v>
      </c>
      <c r="T18" s="17">
        <v>124534.29</v>
      </c>
      <c r="U18" s="17">
        <v>153831.01</v>
      </c>
      <c r="V18" s="17">
        <v>158323.07999999999</v>
      </c>
      <c r="W18" s="17">
        <v>160017.65</v>
      </c>
      <c r="X18" s="17">
        <v>161074.20000000001</v>
      </c>
      <c r="Y18" s="17">
        <v>163946.95000000001</v>
      </c>
      <c r="Z18" s="17">
        <v>164961.51</v>
      </c>
      <c r="AA18" s="17">
        <v>165176.73000000001</v>
      </c>
      <c r="AB18" s="17">
        <v>166860.39000000001</v>
      </c>
      <c r="AC18" s="17">
        <v>166930.85999999999</v>
      </c>
      <c r="AD18" s="17">
        <v>166930.85999999999</v>
      </c>
      <c r="AE18" s="17">
        <v>166967.85</v>
      </c>
      <c r="AF18" s="17">
        <v>166967.85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>
        <v>145690.32999999999</v>
      </c>
      <c r="C19" s="13">
        <f>++'Completion Factors'!J19</f>
        <v>0.99914312300993147</v>
      </c>
      <c r="D19" s="13">
        <f t="shared" si="1"/>
        <v>124.94575459460609</v>
      </c>
      <c r="E19" s="13">
        <f t="shared" si="2"/>
        <v>124.94575459460609</v>
      </c>
      <c r="F19" s="13"/>
      <c r="G19" s="13">
        <f t="shared" si="3"/>
        <v>145815.27575459459</v>
      </c>
      <c r="H19" s="14">
        <f t="shared" si="4"/>
        <v>124.94575459460611</v>
      </c>
      <c r="I19" s="13">
        <v>143763.39416666669</v>
      </c>
      <c r="J19" s="13">
        <f t="shared" si="5"/>
        <v>101.42726289944791</v>
      </c>
      <c r="K19" s="13">
        <f t="shared" si="6"/>
        <v>101.34035221170375</v>
      </c>
      <c r="L19" s="13">
        <f t="shared" si="7"/>
        <v>8.6910687744165216E-2</v>
      </c>
      <c r="M19" s="13">
        <f t="shared" ref="M19:M31" si="9">SUM(G8:G19)/SUM(I8:I19)*100</f>
        <v>114.13278347717215</v>
      </c>
      <c r="N19" s="18"/>
      <c r="O19" s="13"/>
      <c r="P19" s="13"/>
      <c r="R19" s="16">
        <f t="shared" si="8"/>
        <v>45078</v>
      </c>
      <c r="S19" s="17">
        <v>20066.04</v>
      </c>
      <c r="T19" s="17">
        <v>117598.31</v>
      </c>
      <c r="U19" s="17">
        <v>133840.01</v>
      </c>
      <c r="V19" s="17">
        <v>135145.97</v>
      </c>
      <c r="W19" s="17">
        <v>140424.18</v>
      </c>
      <c r="X19" s="17">
        <v>140841.92000000001</v>
      </c>
      <c r="Y19" s="17">
        <v>142088.15</v>
      </c>
      <c r="Z19" s="17">
        <v>143830.10999999999</v>
      </c>
      <c r="AA19" s="17">
        <v>143943.64000000001</v>
      </c>
      <c r="AB19" s="17">
        <v>143943.64000000001</v>
      </c>
      <c r="AC19" s="17">
        <v>145619.51999999999</v>
      </c>
      <c r="AD19" s="17">
        <v>145649.26</v>
      </c>
      <c r="AE19" s="17">
        <v>145690.32999999999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>
        <v>140064.73000000001</v>
      </c>
      <c r="C20" s="13">
        <f>++'Completion Factors'!J18</f>
        <v>0.9982602071397394</v>
      </c>
      <c r="D20" s="13">
        <f t="shared" si="1"/>
        <v>244.10831513212099</v>
      </c>
      <c r="E20" s="13">
        <f t="shared" si="2"/>
        <v>244.10831513212099</v>
      </c>
      <c r="F20" s="13"/>
      <c r="G20" s="13">
        <f t="shared" si="3"/>
        <v>140308.83831513213</v>
      </c>
      <c r="H20" s="14">
        <f t="shared" si="4"/>
        <v>244.10831513212179</v>
      </c>
      <c r="I20" s="13">
        <v>146003.04749999999</v>
      </c>
      <c r="J20" s="13">
        <f t="shared" si="5"/>
        <v>96.099938129806603</v>
      </c>
      <c r="K20" s="13">
        <f t="shared" si="6"/>
        <v>95.932744143576883</v>
      </c>
      <c r="L20" s="13">
        <f t="shared" si="7"/>
        <v>0.16719398622971937</v>
      </c>
      <c r="M20" s="13">
        <f t="shared" si="9"/>
        <v>116.29647075016803</v>
      </c>
      <c r="N20" s="18">
        <f t="shared" ref="N20:N31" si="10">J20/J8</f>
        <v>1.1607879025628289</v>
      </c>
      <c r="O20" s="18">
        <f t="shared" ref="O20:O31" si="11">I20/I8</f>
        <v>0.74852797484164568</v>
      </c>
      <c r="P20" s="13"/>
      <c r="R20" s="16">
        <f t="shared" si="8"/>
        <v>45108</v>
      </c>
      <c r="S20" s="17">
        <v>13148.36</v>
      </c>
      <c r="T20" s="17">
        <v>107813.02</v>
      </c>
      <c r="U20" s="17">
        <v>124848.04</v>
      </c>
      <c r="V20" s="17">
        <v>128069.13</v>
      </c>
      <c r="W20" s="17">
        <v>132301.34</v>
      </c>
      <c r="X20" s="17">
        <v>134762.41</v>
      </c>
      <c r="Y20" s="17">
        <v>135666.07</v>
      </c>
      <c r="Z20" s="17">
        <v>139025.46</v>
      </c>
      <c r="AA20" s="17">
        <v>139411.41</v>
      </c>
      <c r="AB20" s="17">
        <v>139483.54</v>
      </c>
      <c r="AC20" s="17">
        <v>139495.47</v>
      </c>
      <c r="AD20" s="17">
        <v>140064.73000000001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>
        <v>133893.88</v>
      </c>
      <c r="C21" s="13">
        <f>++'Completion Factors'!J17</f>
        <v>0.99471758588625603</v>
      </c>
      <c r="D21" s="13">
        <f t="shared" si="1"/>
        <v>711.03892350086392</v>
      </c>
      <c r="E21" s="13">
        <f t="shared" si="2"/>
        <v>711.03892350086392</v>
      </c>
      <c r="F21" s="13"/>
      <c r="G21" s="13">
        <f t="shared" si="3"/>
        <v>134604.91892350087</v>
      </c>
      <c r="H21" s="14">
        <f t="shared" si="4"/>
        <v>711.03892350086244</v>
      </c>
      <c r="I21" s="13">
        <v>146622.88666666669</v>
      </c>
      <c r="J21" s="13">
        <f t="shared" si="5"/>
        <v>91.803484424305779</v>
      </c>
      <c r="K21" s="13">
        <f t="shared" si="6"/>
        <v>91.318540402491948</v>
      </c>
      <c r="L21" s="13">
        <f t="shared" si="7"/>
        <v>0.48494402181383123</v>
      </c>
      <c r="M21" s="13">
        <f t="shared" si="9"/>
        <v>105.26406220576514</v>
      </c>
      <c r="N21" s="18">
        <f t="shared" si="10"/>
        <v>4.0936028242722286E-3</v>
      </c>
      <c r="O21" s="18">
        <f t="shared" si="11"/>
        <v>207.45879534210269</v>
      </c>
      <c r="P21" s="13"/>
      <c r="R21" s="16">
        <f t="shared" si="8"/>
        <v>45139</v>
      </c>
      <c r="S21" s="17">
        <v>25450.48</v>
      </c>
      <c r="T21" s="17">
        <v>95351.349999999991</v>
      </c>
      <c r="U21" s="17">
        <v>116724.55</v>
      </c>
      <c r="V21" s="17">
        <v>126099.51</v>
      </c>
      <c r="W21" s="17">
        <v>129432.41</v>
      </c>
      <c r="X21" s="17">
        <v>132414.35999999999</v>
      </c>
      <c r="Y21" s="17">
        <v>132710.26</v>
      </c>
      <c r="Z21" s="17">
        <v>132880.07</v>
      </c>
      <c r="AA21" s="17">
        <v>133165.84</v>
      </c>
      <c r="AB21" s="17">
        <v>133305.93</v>
      </c>
      <c r="AC21" s="17">
        <v>133893.88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129300.46</v>
      </c>
      <c r="C22" s="13">
        <f>++'Completion Factors'!J16</f>
        <v>0.98841481610830317</v>
      </c>
      <c r="D22" s="13">
        <f t="shared" si="1"/>
        <v>1515.5272684792026</v>
      </c>
      <c r="E22" s="13">
        <f t="shared" si="2"/>
        <v>1515.5272684792026</v>
      </c>
      <c r="F22" s="13"/>
      <c r="G22" s="13">
        <f t="shared" si="3"/>
        <v>130815.98726847921</v>
      </c>
      <c r="H22" s="14">
        <f t="shared" si="4"/>
        <v>1515.5272684791998</v>
      </c>
      <c r="I22" s="13">
        <v>146738.51583333331</v>
      </c>
      <c r="J22" s="13">
        <f t="shared" si="5"/>
        <v>89.149046196610698</v>
      </c>
      <c r="K22" s="13">
        <f t="shared" si="6"/>
        <v>88.116238102653583</v>
      </c>
      <c r="L22" s="13">
        <f t="shared" si="7"/>
        <v>1.0328080939571151</v>
      </c>
      <c r="M22" s="13">
        <f t="shared" si="9"/>
        <v>106.46880310522806</v>
      </c>
      <c r="N22" s="18">
        <f t="shared" si="10"/>
        <v>1.084006406515017</v>
      </c>
      <c r="O22" s="18">
        <f t="shared" si="11"/>
        <v>0.76367280477074606</v>
      </c>
      <c r="P22" s="13"/>
      <c r="R22" s="16">
        <f t="shared" si="8"/>
        <v>45170</v>
      </c>
      <c r="S22" s="17">
        <v>9112.9699999999993</v>
      </c>
      <c r="T22" s="17">
        <v>93943.89</v>
      </c>
      <c r="U22" s="17">
        <v>125111.24</v>
      </c>
      <c r="V22" s="17">
        <v>127354.35</v>
      </c>
      <c r="W22" s="17">
        <v>128174.04</v>
      </c>
      <c r="X22" s="17">
        <v>128566.21</v>
      </c>
      <c r="Y22" s="17">
        <v>128857.39</v>
      </c>
      <c r="Z22" s="17">
        <v>129223.61</v>
      </c>
      <c r="AA22" s="17">
        <v>129241.13</v>
      </c>
      <c r="AB22" s="17">
        <v>129300.46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>
        <v>115074.2</v>
      </c>
      <c r="C23" s="13">
        <f>++'Completion Factors'!J15</f>
        <v>0.98690028257837736</v>
      </c>
      <c r="D23" s="13">
        <f t="shared" si="1"/>
        <v>1527.4486481865754</v>
      </c>
      <c r="E23" s="13">
        <f t="shared" si="2"/>
        <v>1527.4486481865754</v>
      </c>
      <c r="F23" s="13"/>
      <c r="G23" s="13">
        <f t="shared" si="3"/>
        <v>116601.64864818657</v>
      </c>
      <c r="H23" s="14">
        <f t="shared" si="4"/>
        <v>1527.4486481865752</v>
      </c>
      <c r="I23" s="13">
        <v>144800.60999999999</v>
      </c>
      <c r="J23" s="13">
        <f t="shared" si="5"/>
        <v>80.525661216611297</v>
      </c>
      <c r="K23" s="13">
        <f t="shared" si="6"/>
        <v>79.470797809484367</v>
      </c>
      <c r="L23" s="13">
        <f t="shared" si="7"/>
        <v>1.0548634071269305</v>
      </c>
      <c r="M23" s="13">
        <f t="shared" si="9"/>
        <v>107.040181924442</v>
      </c>
      <c r="N23" s="18">
        <f t="shared" si="10"/>
        <v>0.9869336686611675</v>
      </c>
      <c r="O23" s="18">
        <f t="shared" si="11"/>
        <v>0.76514912260275869</v>
      </c>
      <c r="P23" s="13"/>
      <c r="R23" s="16">
        <f t="shared" si="8"/>
        <v>45200</v>
      </c>
      <c r="S23" s="17">
        <v>17461.78</v>
      </c>
      <c r="T23" s="17">
        <v>92166.720000000001</v>
      </c>
      <c r="U23" s="17">
        <v>101871.88</v>
      </c>
      <c r="V23" s="17">
        <v>108735.86</v>
      </c>
      <c r="W23" s="17">
        <v>111650.19</v>
      </c>
      <c r="X23" s="17">
        <v>112005.91</v>
      </c>
      <c r="Y23" s="17">
        <v>113773.5</v>
      </c>
      <c r="Z23" s="17">
        <v>114468.17</v>
      </c>
      <c r="AA23" s="17">
        <v>115074.2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>
        <v>106298.78</v>
      </c>
      <c r="C24" s="13">
        <f>++'Completion Factors'!J14</f>
        <v>0.98474243698762776</v>
      </c>
      <c r="D24" s="13">
        <f t="shared" si="1"/>
        <v>1646.9893782069958</v>
      </c>
      <c r="E24" s="13">
        <f t="shared" si="2"/>
        <v>1646.9893782069958</v>
      </c>
      <c r="F24" s="19">
        <v>0</v>
      </c>
      <c r="G24" s="13">
        <f t="shared" si="3"/>
        <v>107945.769378207</v>
      </c>
      <c r="H24" s="14">
        <f t="shared" si="4"/>
        <v>1646.9893782069994</v>
      </c>
      <c r="I24" s="13">
        <v>141149.4075</v>
      </c>
      <c r="J24" s="13">
        <f t="shared" si="5"/>
        <v>76.476246900439165</v>
      </c>
      <c r="K24" s="13">
        <f t="shared" si="6"/>
        <v>75.309405744405979</v>
      </c>
      <c r="L24" s="13">
        <f t="shared" si="7"/>
        <v>1.1668411560331862</v>
      </c>
      <c r="M24" s="13">
        <f t="shared" si="9"/>
        <v>106.68692996813189</v>
      </c>
      <c r="N24" s="18">
        <f t="shared" si="10"/>
        <v>0.88474547619184485</v>
      </c>
      <c r="O24" s="18">
        <f t="shared" si="11"/>
        <v>0.77746105600530191</v>
      </c>
      <c r="P24" s="13"/>
      <c r="R24" s="16">
        <f t="shared" si="8"/>
        <v>45231</v>
      </c>
      <c r="S24" s="17">
        <v>13761.46</v>
      </c>
      <c r="T24" s="17">
        <v>83365.13</v>
      </c>
      <c r="U24" s="17">
        <v>101054.13</v>
      </c>
      <c r="V24" s="17">
        <v>104050.6</v>
      </c>
      <c r="W24" s="17">
        <v>104382.54</v>
      </c>
      <c r="X24" s="17">
        <v>104854.36</v>
      </c>
      <c r="Y24" s="17">
        <v>105377.62</v>
      </c>
      <c r="Z24" s="17">
        <v>106298.78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>
        <v>136829.32999999999</v>
      </c>
      <c r="C25" s="13">
        <f>++'Completion Factors'!J13</f>
        <v>0.97727794756902686</v>
      </c>
      <c r="D25" s="13">
        <f t="shared" si="1"/>
        <v>3181.329547124908</v>
      </c>
      <c r="E25" s="13">
        <f t="shared" si="2"/>
        <v>3181.329547124908</v>
      </c>
      <c r="F25" s="19">
        <v>0</v>
      </c>
      <c r="G25" s="13">
        <f t="shared" si="3"/>
        <v>140010.6595471249</v>
      </c>
      <c r="H25" s="14">
        <f t="shared" si="4"/>
        <v>3181.3295471249148</v>
      </c>
      <c r="I25" s="13">
        <v>134899.9383333333</v>
      </c>
      <c r="J25" s="13">
        <f t="shared" si="5"/>
        <v>103.78852746482595</v>
      </c>
      <c r="K25" s="13">
        <f t="shared" si="6"/>
        <v>101.43023910203668</v>
      </c>
      <c r="L25" s="13">
        <f t="shared" si="7"/>
        <v>2.358288362789267</v>
      </c>
      <c r="M25" s="13">
        <f t="shared" si="9"/>
        <v>97.691251069850409</v>
      </c>
      <c r="N25" s="18">
        <f t="shared" si="10"/>
        <v>4.7865052305652751E-3</v>
      </c>
      <c r="O25" s="18">
        <f t="shared" si="11"/>
        <v>188.64925533154639</v>
      </c>
      <c r="P25" s="13"/>
      <c r="R25" s="16">
        <f t="shared" si="8"/>
        <v>45261</v>
      </c>
      <c r="S25" s="17">
        <v>14582.6</v>
      </c>
      <c r="T25" s="17">
        <v>117775.32</v>
      </c>
      <c r="U25" s="17">
        <v>130475.63</v>
      </c>
      <c r="V25" s="17">
        <v>133922.23999999999</v>
      </c>
      <c r="W25" s="17">
        <v>135170.65</v>
      </c>
      <c r="X25" s="17">
        <v>136819.26999999999</v>
      </c>
      <c r="Y25" s="17">
        <v>136829.32999999999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146415.16</v>
      </c>
      <c r="C26" s="13">
        <f>++'Completion Factors'!J12</f>
        <v>0.97166384597864752</v>
      </c>
      <c r="D26" s="13">
        <f t="shared" si="1"/>
        <v>4269.8331753223883</v>
      </c>
      <c r="E26" s="13">
        <f t="shared" si="2"/>
        <v>4269.8331753223883</v>
      </c>
      <c r="F26" s="19">
        <v>0</v>
      </c>
      <c r="G26" s="13">
        <f t="shared" si="3"/>
        <v>150684.99317532239</v>
      </c>
      <c r="H26" s="14">
        <f t="shared" si="4"/>
        <v>4269.8331753223902</v>
      </c>
      <c r="I26" s="13">
        <v>132542.09083333341</v>
      </c>
      <c r="J26" s="13">
        <f t="shared" si="5"/>
        <v>113.68840813353623</v>
      </c>
      <c r="K26" s="13">
        <f t="shared" si="6"/>
        <v>110.46691589022196</v>
      </c>
      <c r="L26" s="13">
        <f t="shared" si="7"/>
        <v>3.2214922433142732</v>
      </c>
      <c r="M26" s="13">
        <f t="shared" si="9"/>
        <v>97.571981336564619</v>
      </c>
      <c r="N26" s="18">
        <f t="shared" si="10"/>
        <v>1.0143237949527679</v>
      </c>
      <c r="O26" s="18">
        <f t="shared" si="11"/>
        <v>0.81987661259883404</v>
      </c>
      <c r="P26" s="13"/>
      <c r="R26" s="16">
        <f t="shared" si="8"/>
        <v>45292</v>
      </c>
      <c r="S26" s="17">
        <v>20734.22</v>
      </c>
      <c r="T26" s="17">
        <v>121574.2</v>
      </c>
      <c r="U26" s="17">
        <v>141713.53</v>
      </c>
      <c r="V26" s="17">
        <v>143557.54999999999</v>
      </c>
      <c r="W26" s="17">
        <v>145176.14000000001</v>
      </c>
      <c r="X26" s="17">
        <v>146415.16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>
        <v>117847.77</v>
      </c>
      <c r="C27" s="13">
        <f>++'Completion Factors'!J11</f>
        <v>0.96293087053437521</v>
      </c>
      <c r="D27" s="13">
        <f t="shared" si="1"/>
        <v>4536.6852149426677</v>
      </c>
      <c r="E27" s="13">
        <f t="shared" si="2"/>
        <v>4536.6852149426677</v>
      </c>
      <c r="F27" s="19">
        <v>0</v>
      </c>
      <c r="G27" s="13">
        <f t="shared" si="3"/>
        <v>122384.45521494267</v>
      </c>
      <c r="H27" s="14">
        <f t="shared" si="4"/>
        <v>4536.6852149426704</v>
      </c>
      <c r="I27" s="13">
        <v>129006.9441666667</v>
      </c>
      <c r="J27" s="13">
        <f t="shared" si="5"/>
        <v>94.866563971030672</v>
      </c>
      <c r="K27" s="13">
        <f t="shared" si="6"/>
        <v>91.34994302922955</v>
      </c>
      <c r="L27" s="13">
        <f t="shared" si="7"/>
        <v>3.5166209418011221</v>
      </c>
      <c r="M27" s="13">
        <f t="shared" si="9"/>
        <v>98.239336000007199</v>
      </c>
      <c r="N27" s="18">
        <f t="shared" si="10"/>
        <v>1.0782248869534317</v>
      </c>
      <c r="O27" s="18">
        <f t="shared" si="11"/>
        <v>0.83243417089322524</v>
      </c>
      <c r="P27" s="13"/>
      <c r="R27" s="16">
        <f t="shared" si="8"/>
        <v>45323</v>
      </c>
      <c r="S27" s="17">
        <v>12112.64</v>
      </c>
      <c r="T27" s="17">
        <v>89313.279999999999</v>
      </c>
      <c r="U27" s="17">
        <v>107462.72</v>
      </c>
      <c r="V27" s="17">
        <v>116495.11</v>
      </c>
      <c r="W27" s="17">
        <v>117847.77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>
        <v>108665.29</v>
      </c>
      <c r="C28" s="13">
        <f>++'Completion Factors'!J10</f>
        <v>0.95245362382186038</v>
      </c>
      <c r="D28" s="13">
        <f t="shared" si="1"/>
        <v>5424.5588726039259</v>
      </c>
      <c r="E28" s="13">
        <f t="shared" si="2"/>
        <v>5424.5588726039259</v>
      </c>
      <c r="F28" s="19">
        <v>0</v>
      </c>
      <c r="G28" s="13">
        <f t="shared" si="3"/>
        <v>114089.84887260392</v>
      </c>
      <c r="H28" s="14">
        <f t="shared" si="4"/>
        <v>5424.5588726039277</v>
      </c>
      <c r="I28" s="13">
        <v>126833.94500000001</v>
      </c>
      <c r="J28" s="13">
        <f t="shared" si="5"/>
        <v>89.952140866235709</v>
      </c>
      <c r="K28" s="13">
        <f t="shared" si="6"/>
        <v>85.675242538580648</v>
      </c>
      <c r="L28" s="13">
        <f t="shared" si="7"/>
        <v>4.2768983276550614</v>
      </c>
      <c r="M28" s="13">
        <f t="shared" si="9"/>
        <v>95.815849295032379</v>
      </c>
      <c r="N28" s="18">
        <f t="shared" si="10"/>
        <v>0.75793415351811422</v>
      </c>
      <c r="O28" s="18">
        <f t="shared" si="11"/>
        <v>0.85677027243508286</v>
      </c>
      <c r="P28" s="20"/>
      <c r="R28" s="16">
        <f t="shared" si="8"/>
        <v>45352</v>
      </c>
      <c r="S28" s="17">
        <v>7881.53</v>
      </c>
      <c r="T28" s="17">
        <v>94566.3</v>
      </c>
      <c r="U28" s="17">
        <v>104645.71</v>
      </c>
      <c r="V28" s="17">
        <v>108665.29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>
        <v>86784.709999999992</v>
      </c>
      <c r="C29" s="13">
        <f>++'Completion Factors'!J9</f>
        <v>0.91444360637230171</v>
      </c>
      <c r="D29" s="13">
        <f t="shared" si="1"/>
        <v>8119.6770996971354</v>
      </c>
      <c r="E29" s="13">
        <f t="shared" si="2"/>
        <v>8119.6770996971354</v>
      </c>
      <c r="F29" s="13">
        <f>ROUND(+I29*J29/100,0)-D29-B29</f>
        <v>-1372.3870996971236</v>
      </c>
      <c r="G29" s="13">
        <f t="shared" si="3"/>
        <v>93532</v>
      </c>
      <c r="H29" s="14">
        <f t="shared" si="4"/>
        <v>6747.2900000000081</v>
      </c>
      <c r="I29" s="13">
        <v>124708.82249999999</v>
      </c>
      <c r="J29" s="19">
        <v>75</v>
      </c>
      <c r="K29" s="13">
        <f t="shared" si="6"/>
        <v>69.589872039726771</v>
      </c>
      <c r="L29" s="13">
        <f t="shared" si="7"/>
        <v>5.4101279602732291</v>
      </c>
      <c r="M29" s="13">
        <f t="shared" si="9"/>
        <v>94.146344899699827</v>
      </c>
      <c r="N29" s="18">
        <f t="shared" si="10"/>
        <v>0.77296417075491974</v>
      </c>
      <c r="O29" s="18">
        <f t="shared" si="11"/>
        <v>0.8538659881959153</v>
      </c>
      <c r="P29" s="13"/>
      <c r="R29" s="16">
        <f t="shared" si="8"/>
        <v>45383</v>
      </c>
      <c r="S29" s="17">
        <v>11518.06</v>
      </c>
      <c r="T29" s="17">
        <v>81545.819999999992</v>
      </c>
      <c r="U29" s="17">
        <v>86784.709999999992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>
        <v>95022.9</v>
      </c>
      <c r="C30" s="13">
        <f>++'Completion Factors'!J8</f>
        <v>0.80602991488754838</v>
      </c>
      <c r="D30" s="13">
        <f t="shared" si="1"/>
        <v>22867.141355669686</v>
      </c>
      <c r="E30" s="13">
        <f t="shared" si="2"/>
        <v>22867.141355669686</v>
      </c>
      <c r="F30" s="13">
        <f>ROUND(+I30*J30/100,0)-D30-B30</f>
        <v>-31187.04135566968</v>
      </c>
      <c r="G30" s="13">
        <f t="shared" si="3"/>
        <v>86703</v>
      </c>
      <c r="H30" s="14">
        <f t="shared" si="4"/>
        <v>-8319.8999999999942</v>
      </c>
      <c r="I30" s="13">
        <v>123862.11500000001</v>
      </c>
      <c r="J30" s="19">
        <v>70</v>
      </c>
      <c r="K30" s="13">
        <f t="shared" si="6"/>
        <v>76.716678057693429</v>
      </c>
      <c r="L30" s="13">
        <f t="shared" si="7"/>
        <v>-6.7166780576934286</v>
      </c>
      <c r="M30" s="13">
        <f t="shared" si="9"/>
        <v>90.40579685778998</v>
      </c>
      <c r="N30" s="18">
        <f t="shared" si="10"/>
        <v>0.60340020027865682</v>
      </c>
      <c r="O30" s="18">
        <f t="shared" si="11"/>
        <v>0.86046479774223883</v>
      </c>
      <c r="P30" s="13"/>
      <c r="R30" s="16">
        <f t="shared" si="8"/>
        <v>45413</v>
      </c>
      <c r="S30" s="17">
        <v>26034.36</v>
      </c>
      <c r="T30" s="17">
        <v>95022.9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>
        <v>6385.06</v>
      </c>
      <c r="C31" s="13">
        <f>+'Completion Factors'!J7</f>
        <v>0.12965851451011001</v>
      </c>
      <c r="D31" s="13">
        <f t="shared" si="1"/>
        <v>42860.144020150416</v>
      </c>
      <c r="E31" s="13">
        <f t="shared" si="2"/>
        <v>42860.144020150416</v>
      </c>
      <c r="F31" s="13">
        <f>ROUND(+I31*J31/100,0)-D31-B31</f>
        <v>37573.795979849587</v>
      </c>
      <c r="G31" s="13">
        <f t="shared" si="3"/>
        <v>86819</v>
      </c>
      <c r="H31" s="14">
        <f t="shared" si="4"/>
        <v>80433.94</v>
      </c>
      <c r="I31" s="13">
        <v>124027.4041666667</v>
      </c>
      <c r="J31" s="19">
        <v>70</v>
      </c>
      <c r="K31" s="13">
        <f t="shared" si="6"/>
        <v>5.1481041975367194</v>
      </c>
      <c r="L31" s="13">
        <f t="shared" si="7"/>
        <v>64.851895802463275</v>
      </c>
      <c r="M31" s="13">
        <f t="shared" si="9"/>
        <v>87.867312698891837</v>
      </c>
      <c r="N31" s="18">
        <f t="shared" si="10"/>
        <v>0.69014974868636647</v>
      </c>
      <c r="O31" s="18">
        <f t="shared" si="11"/>
        <v>0.86271894793246318</v>
      </c>
      <c r="P31" s="13"/>
      <c r="R31" s="16">
        <f t="shared" si="8"/>
        <v>45444</v>
      </c>
      <c r="S31" s="17">
        <v>6385.06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102087.44183990611</v>
      </c>
      <c r="I33" s="13"/>
      <c r="J33" s="22">
        <f>SUM(G20:G31)/SUM(I20:I31)</f>
        <v>0.87867312698891842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109743.99997789906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2024-10-10T17:00:13Z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