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6.2024\"/>
    </mc:Choice>
  </mc:AlternateContent>
  <xr:revisionPtr revIDLastSave="0" documentId="8_{8C3191E1-7922-4B75-ADE5-B6BE3732AC07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<sst xmlns="http://schemas.openxmlformats.org/spreadsheetml/2006/main" count="137" uniqueCount="65">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</sst>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0.1142196755833198</c:v>
                </c:pt>
                <c:pt idx="1">
                  <c:v>0.52206872547787497</c:v>
                </c:pt>
                <c:pt idx="2">
                  <c:v>0.73224748540326468</c:v>
                </c:pt>
                <c:pt idx="3">
                  <c:v>0.83554738222144898</c:v>
                </c:pt>
                <c:pt idx="4">
                  <c:v>0.89223772131993828</c:v>
                </c:pt>
                <c:pt idx="5">
                  <c:v>0.91826131559745028</c:v>
                </c:pt>
                <c:pt idx="6">
                  <c:v>0.9331615490448929</c:v>
                </c:pt>
                <c:pt idx="7">
                  <c:v>0.95256262012239434</c:v>
                </c:pt>
                <c:pt idx="8">
                  <c:v>0.9646488896871851</c:v>
                </c:pt>
                <c:pt idx="9">
                  <c:v>0.9793025315416255</c:v>
                </c:pt>
                <c:pt idx="10">
                  <c:v>0.98365025967783137</c:v>
                </c:pt>
                <c:pt idx="11">
                  <c:v>0.98810944458081529</c:v>
                </c:pt>
                <c:pt idx="12">
                  <c:v>0.99646833078747932</c:v>
                </c:pt>
                <c:pt idx="13">
                  <c:v>0.99832824063329062</c:v>
                </c:pt>
                <c:pt idx="14">
                  <c:v>0.99902797560314971</c:v>
                </c:pt>
                <c:pt idx="15">
                  <c:v>0.99938241670214256</c:v>
                </c:pt>
                <c:pt idx="16">
                  <c:v>0.99944625402579923</c:v>
                </c:pt>
                <c:pt idx="17">
                  <c:v>0.99947788234705914</c:v>
                </c:pt>
                <c:pt idx="18">
                  <c:v>0.99955820244390259</c:v>
                </c:pt>
                <c:pt idx="19">
                  <c:v>0.99973795622542372</c:v>
                </c:pt>
                <c:pt idx="20">
                  <c:v>0.99979436643787922</c:v>
                </c:pt>
                <c:pt idx="21">
                  <c:v>1.000138974483975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9-48E2-A03F-A33BCB38A59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0.13214614937771391</c:v>
                </c:pt>
                <c:pt idx="1">
                  <c:v>0.52359988445821037</c:v>
                </c:pt>
                <c:pt idx="2">
                  <c:v>0.72494092273407384</c:v>
                </c:pt>
                <c:pt idx="3">
                  <c:v>0.842457929808894</c:v>
                </c:pt>
                <c:pt idx="4">
                  <c:v>0.90454680959014977</c:v>
                </c:pt>
                <c:pt idx="5">
                  <c:v>0.93122501868902574</c:v>
                </c:pt>
                <c:pt idx="6">
                  <c:v>0.94520945860682759</c:v>
                </c:pt>
                <c:pt idx="7">
                  <c:v>0.96262627652480182</c:v>
                </c:pt>
                <c:pt idx="8">
                  <c:v>0.97370328494088043</c:v>
                </c:pt>
                <c:pt idx="9">
                  <c:v>0.97887692547927552</c:v>
                </c:pt>
                <c:pt idx="10">
                  <c:v>0.98348819824538758</c:v>
                </c:pt>
                <c:pt idx="11">
                  <c:v>0.98810944458081529</c:v>
                </c:pt>
                <c:pt idx="12">
                  <c:v>0.99646833078747932</c:v>
                </c:pt>
                <c:pt idx="13">
                  <c:v>0.99832824063329062</c:v>
                </c:pt>
                <c:pt idx="14">
                  <c:v>0.99902797560314971</c:v>
                </c:pt>
                <c:pt idx="15">
                  <c:v>0.99938241670214256</c:v>
                </c:pt>
                <c:pt idx="16">
                  <c:v>0.99944625402579923</c:v>
                </c:pt>
                <c:pt idx="17">
                  <c:v>0.99947788234705914</c:v>
                </c:pt>
                <c:pt idx="18">
                  <c:v>0.99955820244390259</c:v>
                </c:pt>
                <c:pt idx="19">
                  <c:v>0.99973795622542372</c:v>
                </c:pt>
                <c:pt idx="20">
                  <c:v>0.99979436643787922</c:v>
                </c:pt>
                <c:pt idx="21">
                  <c:v>1.000138974483975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9-48E2-A03F-A33BCB38A59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8.1069184593690766E-2</c:v>
                </c:pt>
                <c:pt idx="1">
                  <c:v>0.42444447023456011</c:v>
                </c:pt>
                <c:pt idx="2">
                  <c:v>0.67536804055142796</c:v>
                </c:pt>
                <c:pt idx="3">
                  <c:v>0.84810229505162749</c:v>
                </c:pt>
                <c:pt idx="4">
                  <c:v>0.9114027318100042</c:v>
                </c:pt>
                <c:pt idx="5">
                  <c:v>0.94278329613221878</c:v>
                </c:pt>
                <c:pt idx="6">
                  <c:v>0.95669355516719823</c:v>
                </c:pt>
                <c:pt idx="7">
                  <c:v>0.970974845946043</c:v>
                </c:pt>
                <c:pt idx="8">
                  <c:v>0.97735195130970953</c:v>
                </c:pt>
                <c:pt idx="9">
                  <c:v>0.98191231205087548</c:v>
                </c:pt>
                <c:pt idx="10">
                  <c:v>0.98595001275594629</c:v>
                </c:pt>
                <c:pt idx="11">
                  <c:v>0.99204272177832509</c:v>
                </c:pt>
                <c:pt idx="12">
                  <c:v>0.9950378492859917</c:v>
                </c:pt>
                <c:pt idx="13">
                  <c:v>0.99796434707222137</c:v>
                </c:pt>
                <c:pt idx="14">
                  <c:v>0.99886555139503908</c:v>
                </c:pt>
                <c:pt idx="15">
                  <c:v>0.99935634345239133</c:v>
                </c:pt>
                <c:pt idx="16">
                  <c:v>0.99944196356476467</c:v>
                </c:pt>
                <c:pt idx="17">
                  <c:v>0.99947788234705914</c:v>
                </c:pt>
                <c:pt idx="18">
                  <c:v>0.99955820244390259</c:v>
                </c:pt>
                <c:pt idx="19">
                  <c:v>0.99973795622542372</c:v>
                </c:pt>
                <c:pt idx="20">
                  <c:v>0.99979436643787922</c:v>
                </c:pt>
                <c:pt idx="21">
                  <c:v>1.000138974483975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9-48E2-A03F-A33BCB38A59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2.0772430447648638E-2</c:v>
                </c:pt>
                <c:pt idx="1">
                  <c:v>0.17730737384698611</c:v>
                </c:pt>
                <c:pt idx="2">
                  <c:v>0.52216915957359999</c:v>
                </c:pt>
                <c:pt idx="3">
                  <c:v>0.80341990219910875</c:v>
                </c:pt>
                <c:pt idx="4">
                  <c:v>0.90050747049815105</c:v>
                </c:pt>
                <c:pt idx="5">
                  <c:v>0.9341496970450035</c:v>
                </c:pt>
                <c:pt idx="6">
                  <c:v>0.95253688095160105</c:v>
                </c:pt>
                <c:pt idx="7">
                  <c:v>0.96545898278661479</c:v>
                </c:pt>
                <c:pt idx="8">
                  <c:v>0.97429817697516452</c:v>
                </c:pt>
                <c:pt idx="9">
                  <c:v>0.98087332541635175</c:v>
                </c:pt>
                <c:pt idx="10">
                  <c:v>0.98648673044806301</c:v>
                </c:pt>
                <c:pt idx="11">
                  <c:v>0.98880294779968536</c:v>
                </c:pt>
                <c:pt idx="12">
                  <c:v>0.99194826645528089</c:v>
                </c:pt>
                <c:pt idx="13">
                  <c:v>0.99695107099066838</c:v>
                </c:pt>
                <c:pt idx="14">
                  <c:v>0.99866138714485941</c:v>
                </c:pt>
                <c:pt idx="15">
                  <c:v>0.99924297386874006</c:v>
                </c:pt>
                <c:pt idx="16">
                  <c:v>0.99941109378767368</c:v>
                </c:pt>
                <c:pt idx="17">
                  <c:v>0.99941109378767368</c:v>
                </c:pt>
                <c:pt idx="18">
                  <c:v>0.99949806502264804</c:v>
                </c:pt>
                <c:pt idx="19">
                  <c:v>0.99965108236444</c:v>
                </c:pt>
                <c:pt idx="20">
                  <c:v>0.99979436643787922</c:v>
                </c:pt>
                <c:pt idx="21">
                  <c:v>1.000138974483975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9-48E2-A03F-A33BCB38A59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2.4740533570109569E-2</c:v>
                </c:pt>
                <c:pt idx="1">
                  <c:v>0.43778451516392147</c:v>
                </c:pt>
                <c:pt idx="2">
                  <c:v>0.70822739552079972</c:v>
                </c:pt>
                <c:pt idx="3">
                  <c:v>0.83544161406600492</c:v>
                </c:pt>
                <c:pt idx="4">
                  <c:v>0.89138626783633557</c:v>
                </c:pt>
                <c:pt idx="5">
                  <c:v>0.91683148600546649</c:v>
                </c:pt>
                <c:pt idx="6">
                  <c:v>0.93184039437500443</c:v>
                </c:pt>
                <c:pt idx="7">
                  <c:v>0.95206037147391864</c:v>
                </c:pt>
                <c:pt idx="8">
                  <c:v>0.96439770432614746</c:v>
                </c:pt>
                <c:pt idx="9">
                  <c:v>0.97921362213668928</c:v>
                </c:pt>
                <c:pt idx="10">
                  <c:v>0.9836129422074289</c:v>
                </c:pt>
                <c:pt idx="11">
                  <c:v>0.98808359346001884</c:v>
                </c:pt>
                <c:pt idx="12">
                  <c:v>0.99662827855723179</c:v>
                </c:pt>
                <c:pt idx="13">
                  <c:v>0.99839514412102137</c:v>
                </c:pt>
                <c:pt idx="14">
                  <c:v>0.9990416741415804</c:v>
                </c:pt>
                <c:pt idx="15">
                  <c:v>0.99939855159450475</c:v>
                </c:pt>
                <c:pt idx="16">
                  <c:v>0.99946273185677914</c:v>
                </c:pt>
                <c:pt idx="17">
                  <c:v>0.9994951980605189</c:v>
                </c:pt>
                <c:pt idx="18">
                  <c:v>0.99958094076110826</c:v>
                </c:pt>
                <c:pt idx="19">
                  <c:v>0.99974474463649243</c:v>
                </c:pt>
                <c:pt idx="20">
                  <c:v>0.99978176448533462</c:v>
                </c:pt>
                <c:pt idx="21">
                  <c:v>1.000118139552866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9-48E2-A03F-A33BCB38A59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1.4233074198726881E-2</c:v>
                </c:pt>
                <c:pt idx="1">
                  <c:v>0.39303293196813038</c:v>
                </c:pt>
                <c:pt idx="2">
                  <c:v>0.68765257941997238</c:v>
                </c:pt>
                <c:pt idx="3">
                  <c:v>0.84257234052895846</c:v>
                </c:pt>
                <c:pt idx="4">
                  <c:v>0.90429158793187303</c:v>
                </c:pt>
                <c:pt idx="5">
                  <c:v>0.93052846851924698</c:v>
                </c:pt>
                <c:pt idx="6">
                  <c:v>0.944580456024671</c:v>
                </c:pt>
                <c:pt idx="7">
                  <c:v>0.9624015506562984</c:v>
                </c:pt>
                <c:pt idx="8">
                  <c:v>0.97348182991168086</c:v>
                </c:pt>
                <c:pt idx="9">
                  <c:v>0.97875469580169105</c:v>
                </c:pt>
                <c:pt idx="10">
                  <c:v>0.98341828638683115</c:v>
                </c:pt>
                <c:pt idx="11">
                  <c:v>0.98808359346001884</c:v>
                </c:pt>
                <c:pt idx="12">
                  <c:v>0.99662827855723179</c:v>
                </c:pt>
                <c:pt idx="13">
                  <c:v>0.99839514412102137</c:v>
                </c:pt>
                <c:pt idx="14">
                  <c:v>0.9990416741415804</c:v>
                </c:pt>
                <c:pt idx="15">
                  <c:v>0.99939855159450475</c:v>
                </c:pt>
                <c:pt idx="16">
                  <c:v>0.99946273185677914</c:v>
                </c:pt>
                <c:pt idx="17">
                  <c:v>0.9994951980605189</c:v>
                </c:pt>
                <c:pt idx="18">
                  <c:v>0.99958094076110826</c:v>
                </c:pt>
                <c:pt idx="19">
                  <c:v>0.99974474463649243</c:v>
                </c:pt>
                <c:pt idx="20">
                  <c:v>0.99978176448533462</c:v>
                </c:pt>
                <c:pt idx="21">
                  <c:v>1.000118139552866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9-48E2-A03F-A33BCB38A59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5.3015088922335274E-3</c:v>
                </c:pt>
                <c:pt idx="1">
                  <c:v>0.2741075650451143</c:v>
                </c:pt>
                <c:pt idx="2">
                  <c:v>0.6197498318737602</c:v>
                </c:pt>
                <c:pt idx="3">
                  <c:v>0.84843774074553213</c:v>
                </c:pt>
                <c:pt idx="4">
                  <c:v>0.912311840404749</c:v>
                </c:pt>
                <c:pt idx="5">
                  <c:v>0.94278502852735857</c:v>
                </c:pt>
                <c:pt idx="6">
                  <c:v>0.9565788334074623</c:v>
                </c:pt>
                <c:pt idx="7">
                  <c:v>0.97077562849122245</c:v>
                </c:pt>
                <c:pt idx="8">
                  <c:v>0.97712394391175783</c:v>
                </c:pt>
                <c:pt idx="9">
                  <c:v>0.98177353946862678</c:v>
                </c:pt>
                <c:pt idx="10">
                  <c:v>0.98587596582079806</c:v>
                </c:pt>
                <c:pt idx="11">
                  <c:v>0.99215483572002217</c:v>
                </c:pt>
                <c:pt idx="12">
                  <c:v>0.99524059358969474</c:v>
                </c:pt>
                <c:pt idx="13">
                  <c:v>0.99803984986227545</c:v>
                </c:pt>
                <c:pt idx="14">
                  <c:v>0.99887438664843797</c:v>
                </c:pt>
                <c:pt idx="15">
                  <c:v>0.99937174963976982</c:v>
                </c:pt>
                <c:pt idx="16">
                  <c:v>0.9994573210278801</c:v>
                </c:pt>
                <c:pt idx="17">
                  <c:v>0.9994951980605189</c:v>
                </c:pt>
                <c:pt idx="18">
                  <c:v>0.99958094076110826</c:v>
                </c:pt>
                <c:pt idx="19">
                  <c:v>0.99974474463649243</c:v>
                </c:pt>
                <c:pt idx="20">
                  <c:v>0.99978176448533462</c:v>
                </c:pt>
                <c:pt idx="21">
                  <c:v>1.000118139552866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39-48E2-A03F-A33BCB38A59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1.5159691404692079E-3</c:v>
                </c:pt>
                <c:pt idx="1">
                  <c:v>0.14456056870473771</c:v>
                </c:pt>
                <c:pt idx="2">
                  <c:v>0.47523950011100591</c:v>
                </c:pt>
                <c:pt idx="3">
                  <c:v>0.80317245752843536</c:v>
                </c:pt>
                <c:pt idx="4">
                  <c:v>0.90223980248975222</c:v>
                </c:pt>
                <c:pt idx="5">
                  <c:v>0.93450328467369415</c:v>
                </c:pt>
                <c:pt idx="6">
                  <c:v>0.95274382752212705</c:v>
                </c:pt>
                <c:pt idx="7">
                  <c:v>0.96565098977032393</c:v>
                </c:pt>
                <c:pt idx="8">
                  <c:v>0.97449561860327083</c:v>
                </c:pt>
                <c:pt idx="9">
                  <c:v>0.98107423020773332</c:v>
                </c:pt>
                <c:pt idx="10">
                  <c:v>0.98666609707327069</c:v>
                </c:pt>
                <c:pt idx="11">
                  <c:v>0.98904368386049712</c:v>
                </c:pt>
                <c:pt idx="12">
                  <c:v>0.99219611069869629</c:v>
                </c:pt>
                <c:pt idx="13">
                  <c:v>0.99706551887399575</c:v>
                </c:pt>
                <c:pt idx="14">
                  <c:v>0.99866082480033624</c:v>
                </c:pt>
                <c:pt idx="15">
                  <c:v>0.99924053961238191</c:v>
                </c:pt>
                <c:pt idx="16">
                  <c:v>0.99941165991883707</c:v>
                </c:pt>
                <c:pt idx="17">
                  <c:v>0.99941165991883707</c:v>
                </c:pt>
                <c:pt idx="18">
                  <c:v>0.99949487508609658</c:v>
                </c:pt>
                <c:pt idx="19">
                  <c:v>0.99964415660106887</c:v>
                </c:pt>
                <c:pt idx="20">
                  <c:v>0.99978176448533462</c:v>
                </c:pt>
                <c:pt idx="21">
                  <c:v>1.000118139552866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39-48E2-A03F-A33BCB38A59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3.3071038744553721E-2</c:v>
                </c:pt>
                <c:pt idx="1">
                  <c:v>0.25012680925317332</c:v>
                </c:pt>
                <c:pt idx="2">
                  <c:v>0.58896936496133789</c:v>
                </c:pt>
                <c:pt idx="3">
                  <c:v>0.82515665133596727</c:v>
                </c:pt>
                <c:pt idx="4">
                  <c:v>0.90592234381353665</c:v>
                </c:pt>
                <c:pt idx="5">
                  <c:v>0.93844663998385502</c:v>
                </c:pt>
                <c:pt idx="6">
                  <c:v>0.95461069321519865</c:v>
                </c:pt>
                <c:pt idx="7">
                  <c:v>0.96820905849592886</c:v>
                </c:pt>
                <c:pt idx="8">
                  <c:v>0.97582267500066644</c:v>
                </c:pt>
                <c:pt idx="9">
                  <c:v>0.98139254374351637</c:v>
                </c:pt>
                <c:pt idx="10">
                  <c:v>0.98621829857916055</c:v>
                </c:pt>
                <c:pt idx="11">
                  <c:v>0.99042018538133203</c:v>
                </c:pt>
                <c:pt idx="12">
                  <c:v>0.99349065586037755</c:v>
                </c:pt>
                <c:pt idx="13">
                  <c:v>0.99745745169511657</c:v>
                </c:pt>
                <c:pt idx="14">
                  <c:v>0.99876345883628748</c:v>
                </c:pt>
                <c:pt idx="15">
                  <c:v>0.99929965544514832</c:v>
                </c:pt>
                <c:pt idx="16">
                  <c:v>0.99942652843784685</c:v>
                </c:pt>
                <c:pt idx="17">
                  <c:v>0.99944448695156873</c:v>
                </c:pt>
                <c:pt idx="18">
                  <c:v>0.99952813282872122</c:v>
                </c:pt>
                <c:pt idx="19">
                  <c:v>0.9996945174075883</c:v>
                </c:pt>
                <c:pt idx="20">
                  <c:v>0.99979436643787922</c:v>
                </c:pt>
                <c:pt idx="21">
                  <c:v>1.000138974483975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39-48E2-A03F-A33BCB38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4.5707424995883636</c:v>
                </c:pt>
                <c:pt idx="1">
                  <c:v>1.4025882985674021</c:v>
                </c:pt>
                <c:pt idx="2">
                  <c:v>1.141072381779904</c:v>
                </c:pt>
                <c:pt idx="3">
                  <c:v>1.0678481439888761</c:v>
                </c:pt>
                <c:pt idx="4">
                  <c:v>1.029166660023086</c:v>
                </c:pt>
                <c:pt idx="5">
                  <c:v>1.0162265721035499</c:v>
                </c:pt>
                <c:pt idx="6">
                  <c:v>1.020790688490496</c:v>
                </c:pt>
                <c:pt idx="7">
                  <c:v>1.0126881627616651</c:v>
                </c:pt>
                <c:pt idx="8">
                  <c:v>1.0151906481322881</c:v>
                </c:pt>
                <c:pt idx="9">
                  <c:v>1.004439616968376</c:v>
                </c:pt>
                <c:pt idx="10">
                  <c:v>1.0045333032336561</c:v>
                </c:pt>
                <c:pt idx="11">
                  <c:v>1.008459474051693</c:v>
                </c:pt>
                <c:pt idx="12">
                  <c:v>1.001866501712444</c:v>
                </c:pt>
                <c:pt idx="13">
                  <c:v>1.000700906717229</c:v>
                </c:pt>
                <c:pt idx="14">
                  <c:v>1.0003547859596009</c:v>
                </c:pt>
                <c:pt idx="15">
                  <c:v>1.0000638767728851</c:v>
                </c:pt>
                <c:pt idx="16">
                  <c:v>1.0000316458450189</c:v>
                </c:pt>
                <c:pt idx="17">
                  <c:v>1.0000803620552909</c:v>
                </c:pt>
                <c:pt idx="18">
                  <c:v>1.0001798332314029</c:v>
                </c:pt>
                <c:pt idx="19">
                  <c:v>1.0000564249982751</c:v>
                </c:pt>
                <c:pt idx="20">
                  <c:v>1.000344678923651</c:v>
                </c:pt>
                <c:pt idx="21">
                  <c:v>0.99986104482724858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D-4B19-9FD8-1455A3713DC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3.9622787869633851</c:v>
                </c:pt>
                <c:pt idx="1">
                  <c:v>1.3845322435168199</c:v>
                </c:pt>
                <c:pt idx="2">
                  <c:v>1.1621056328722781</c:v>
                </c:pt>
                <c:pt idx="3">
                  <c:v>1.073699679929822</c:v>
                </c:pt>
                <c:pt idx="4">
                  <c:v>1.0294934533138911</c:v>
                </c:pt>
                <c:pt idx="5">
                  <c:v>1.015017251080184</c:v>
                </c:pt>
                <c:pt idx="6">
                  <c:v>1.01842641094985</c:v>
                </c:pt>
                <c:pt idx="7">
                  <c:v>1.0115070704864491</c:v>
                </c:pt>
                <c:pt idx="8">
                  <c:v>1.0053133645725649</c:v>
                </c:pt>
                <c:pt idx="9">
                  <c:v>1.004710778899865</c:v>
                </c:pt>
                <c:pt idx="10">
                  <c:v>1.0046988325265851</c:v>
                </c:pt>
                <c:pt idx="11">
                  <c:v>1.008459474051693</c:v>
                </c:pt>
                <c:pt idx="12">
                  <c:v>1.001866501712444</c:v>
                </c:pt>
                <c:pt idx="13">
                  <c:v>1.000700906717229</c:v>
                </c:pt>
                <c:pt idx="14">
                  <c:v>1.0003547859596009</c:v>
                </c:pt>
                <c:pt idx="15">
                  <c:v>1.0000638767728851</c:v>
                </c:pt>
                <c:pt idx="16">
                  <c:v>1.0000316458450189</c:v>
                </c:pt>
                <c:pt idx="17">
                  <c:v>1.0000803620552909</c:v>
                </c:pt>
                <c:pt idx="18">
                  <c:v>1.0001798332314029</c:v>
                </c:pt>
                <c:pt idx="19">
                  <c:v>1.0000564249982751</c:v>
                </c:pt>
                <c:pt idx="20">
                  <c:v>1.000344678923651</c:v>
                </c:pt>
                <c:pt idx="21">
                  <c:v>0.99986104482724858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D-4B19-9FD8-1455A3713DC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5.2355833151872204</c:v>
                </c:pt>
                <c:pt idx="1">
                  <c:v>1.5911811506890421</c:v>
                </c:pt>
                <c:pt idx="2">
                  <c:v>1.2557631456163729</c:v>
                </c:pt>
                <c:pt idx="3">
                  <c:v>1.0746377378385981</c:v>
                </c:pt>
                <c:pt idx="4">
                  <c:v>1.0344310623909301</c:v>
                </c:pt>
                <c:pt idx="5">
                  <c:v>1.014754460640156</c:v>
                </c:pt>
                <c:pt idx="6">
                  <c:v>1.0149277589482131</c:v>
                </c:pt>
                <c:pt idx="7">
                  <c:v>1.0065677348803539</c:v>
                </c:pt>
                <c:pt idx="8">
                  <c:v>1.004666037383007</c:v>
                </c:pt>
                <c:pt idx="9">
                  <c:v>1.004112078701445</c:v>
                </c:pt>
                <c:pt idx="10">
                  <c:v>1.0061795313591491</c:v>
                </c:pt>
                <c:pt idx="11">
                  <c:v>1.00301915173804</c:v>
                </c:pt>
                <c:pt idx="12">
                  <c:v>1.002941091927638</c:v>
                </c:pt>
                <c:pt idx="13">
                  <c:v>1.000903042604139</c:v>
                </c:pt>
                <c:pt idx="14">
                  <c:v>1.0004913494680709</c:v>
                </c:pt>
                <c:pt idx="15">
                  <c:v>1.000085675257814</c:v>
                </c:pt>
                <c:pt idx="16">
                  <c:v>1.0000359388374751</c:v>
                </c:pt>
                <c:pt idx="17">
                  <c:v>1.0000803620552909</c:v>
                </c:pt>
                <c:pt idx="18">
                  <c:v>1.0001798332314029</c:v>
                </c:pt>
                <c:pt idx="19">
                  <c:v>1.0000564249982751</c:v>
                </c:pt>
                <c:pt idx="20">
                  <c:v>1.000344678923651</c:v>
                </c:pt>
                <c:pt idx="21">
                  <c:v>0.99986104482724858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D-4B19-9FD8-1455A3713DC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8.5357067047999955</c:v>
                </c:pt>
                <c:pt idx="1">
                  <c:v>2.9449940419523961</c:v>
                </c:pt>
                <c:pt idx="2">
                  <c:v>1.538619980649903</c:v>
                </c:pt>
                <c:pt idx="3">
                  <c:v>1.120842871869735</c:v>
                </c:pt>
                <c:pt idx="4">
                  <c:v>1.0373591865131799</c:v>
                </c:pt>
                <c:pt idx="5">
                  <c:v>1.0196833376542991</c:v>
                </c:pt>
                <c:pt idx="6">
                  <c:v>1.0135659858357451</c:v>
                </c:pt>
                <c:pt idx="7">
                  <c:v>1.0091554321272529</c:v>
                </c:pt>
                <c:pt idx="8">
                  <c:v>1.006748599757828</c:v>
                </c:pt>
                <c:pt idx="9">
                  <c:v>1.005722864396714</c:v>
                </c:pt>
                <c:pt idx="10">
                  <c:v>1.002347945775784</c:v>
                </c:pt>
                <c:pt idx="11">
                  <c:v>1.0031809357593391</c:v>
                </c:pt>
                <c:pt idx="12">
                  <c:v>1.0050434127510151</c:v>
                </c:pt>
                <c:pt idx="13">
                  <c:v>1.0017155467343959</c:v>
                </c:pt>
                <c:pt idx="14">
                  <c:v>1.0005823662868789</c:v>
                </c:pt>
                <c:pt idx="15">
                  <c:v>1.0001682472865261</c:v>
                </c:pt>
                <c:pt idx="16">
                  <c:v>1</c:v>
                </c:pt>
                <c:pt idx="17">
                  <c:v>1.0000870224830549</c:v>
                </c:pt>
                <c:pt idx="18">
                  <c:v>1.000153094185118</c:v>
                </c:pt>
                <c:pt idx="19">
                  <c:v>1.000143334085229</c:v>
                </c:pt>
                <c:pt idx="20">
                  <c:v>1.000344678923651</c:v>
                </c:pt>
                <c:pt idx="21">
                  <c:v>0.99986104482724858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D-4B19-9FD8-1455A3713DC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17.69503127017574</c:v>
                </c:pt>
                <c:pt idx="1">
                  <c:v>1.6177534174675301</c:v>
                </c:pt>
                <c:pt idx="2">
                  <c:v>1.1796234081733841</c:v>
                </c:pt>
                <c:pt idx="3">
                  <c:v>1.0669641694026391</c:v>
                </c:pt>
                <c:pt idx="4">
                  <c:v>1.028545669915798</c:v>
                </c:pt>
                <c:pt idx="5">
                  <c:v>1.0163704111373071</c:v>
                </c:pt>
                <c:pt idx="6">
                  <c:v>1.0216989703612021</c:v>
                </c:pt>
                <c:pt idx="7">
                  <c:v>1.012958561475602</c:v>
                </c:pt>
                <c:pt idx="8">
                  <c:v>1.0153628712968521</c:v>
                </c:pt>
                <c:pt idx="9">
                  <c:v>1.004492707179808</c:v>
                </c:pt>
                <c:pt idx="10">
                  <c:v>1.004545132603234</c:v>
                </c:pt>
                <c:pt idx="11">
                  <c:v>1.008647735023402</c:v>
                </c:pt>
                <c:pt idx="12">
                  <c:v>1.001772843096874</c:v>
                </c:pt>
                <c:pt idx="13">
                  <c:v>1.000647569275918</c:v>
                </c:pt>
                <c:pt idx="14">
                  <c:v>1.0003572197858821</c:v>
                </c:pt>
                <c:pt idx="15">
                  <c:v>1.0000642188866209</c:v>
                </c:pt>
                <c:pt idx="16">
                  <c:v>1.0000324836561729</c:v>
                </c:pt>
                <c:pt idx="17">
                  <c:v>1.000085786005531</c:v>
                </c:pt>
                <c:pt idx="18">
                  <c:v>1.0001638725476889</c:v>
                </c:pt>
                <c:pt idx="19">
                  <c:v>1.0000370293007701</c:v>
                </c:pt>
                <c:pt idx="20">
                  <c:v>1.0003364484925421</c:v>
                </c:pt>
                <c:pt idx="21">
                  <c:v>0.99988187440243892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D-4B19-9FD8-1455A3713DC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27.614057685674581</c:v>
                </c:pt>
                <c:pt idx="1">
                  <c:v>1.7496054999170689</c:v>
                </c:pt>
                <c:pt idx="2">
                  <c:v>1.2252878353770731</c:v>
                </c:pt>
                <c:pt idx="3">
                  <c:v>1.07325097731569</c:v>
                </c:pt>
                <c:pt idx="4">
                  <c:v>1.0290137395255201</c:v>
                </c:pt>
                <c:pt idx="5">
                  <c:v>1.0151010828586311</c:v>
                </c:pt>
                <c:pt idx="6">
                  <c:v>1.01886667728298</c:v>
                </c:pt>
                <c:pt idx="7">
                  <c:v>1.0115131560706929</c:v>
                </c:pt>
                <c:pt idx="8">
                  <c:v>1.0054165016007419</c:v>
                </c:pt>
                <c:pt idx="9">
                  <c:v>1.004764820649285</c:v>
                </c:pt>
                <c:pt idx="10">
                  <c:v>1.0047439702289129</c:v>
                </c:pt>
                <c:pt idx="11">
                  <c:v>1.008647735023402</c:v>
                </c:pt>
                <c:pt idx="12">
                  <c:v>1.001772843096874</c:v>
                </c:pt>
                <c:pt idx="13">
                  <c:v>1.000647569275918</c:v>
                </c:pt>
                <c:pt idx="14">
                  <c:v>1.0003572197858821</c:v>
                </c:pt>
                <c:pt idx="15">
                  <c:v>1.0000642188866209</c:v>
                </c:pt>
                <c:pt idx="16">
                  <c:v>1.0000324836561729</c:v>
                </c:pt>
                <c:pt idx="17">
                  <c:v>1.000085786005531</c:v>
                </c:pt>
                <c:pt idx="18">
                  <c:v>1.0001638725476889</c:v>
                </c:pt>
                <c:pt idx="19">
                  <c:v>1.0000370293007701</c:v>
                </c:pt>
                <c:pt idx="20">
                  <c:v>1.0003364484925421</c:v>
                </c:pt>
                <c:pt idx="21">
                  <c:v>0.99988187440243892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D-4B19-9FD8-1455A3713DC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51.703688632243853</c:v>
                </c:pt>
                <c:pt idx="1">
                  <c:v>2.2609731029194982</c:v>
                </c:pt>
                <c:pt idx="2">
                  <c:v>1.3690003564508499</c:v>
                </c:pt>
                <c:pt idx="3">
                  <c:v>1.0752843686598501</c:v>
                </c:pt>
                <c:pt idx="4">
                  <c:v>1.0334021622574689</c:v>
                </c:pt>
                <c:pt idx="5">
                  <c:v>1.014630912098434</c:v>
                </c:pt>
                <c:pt idx="6">
                  <c:v>1.014841218086741</c:v>
                </c:pt>
                <c:pt idx="7">
                  <c:v>1.0065394260364799</c:v>
                </c:pt>
                <c:pt idx="8">
                  <c:v>1.0047584501289111</c:v>
                </c:pt>
                <c:pt idx="9">
                  <c:v>1.0041785872069759</c:v>
                </c:pt>
                <c:pt idx="10">
                  <c:v>1.006368823378301</c:v>
                </c:pt>
                <c:pt idx="11">
                  <c:v>1.0031101575667201</c:v>
                </c:pt>
                <c:pt idx="12">
                  <c:v>1.00281264278267</c:v>
                </c:pt>
                <c:pt idx="13">
                  <c:v>1.000836175816304</c:v>
                </c:pt>
                <c:pt idx="14">
                  <c:v>1.000497923460627</c:v>
                </c:pt>
                <c:pt idx="15">
                  <c:v>1.0000856251821619</c:v>
                </c:pt>
                <c:pt idx="16">
                  <c:v>1.0000378975988691</c:v>
                </c:pt>
                <c:pt idx="17">
                  <c:v>1.000085786005531</c:v>
                </c:pt>
                <c:pt idx="18">
                  <c:v>1.0001638725476889</c:v>
                </c:pt>
                <c:pt idx="19">
                  <c:v>1.0000370293007701</c:v>
                </c:pt>
                <c:pt idx="20">
                  <c:v>1.0003364484925421</c:v>
                </c:pt>
                <c:pt idx="21">
                  <c:v>0.99988187440243892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D-4B19-9FD8-1455A3713DC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95.358516770331264</c:v>
                </c:pt>
                <c:pt idx="1">
                  <c:v>3.2874766913906779</c:v>
                </c:pt>
                <c:pt idx="2">
                  <c:v>1.6900372493044691</c:v>
                </c:pt>
                <c:pt idx="3">
                  <c:v>1.123345047545794</c:v>
                </c:pt>
                <c:pt idx="4">
                  <c:v>1.0357593204100619</c:v>
                </c:pt>
                <c:pt idx="5">
                  <c:v>1.0195189713589949</c:v>
                </c:pt>
                <c:pt idx="6">
                  <c:v>1.013547358560974</c:v>
                </c:pt>
                <c:pt idx="7">
                  <c:v>1.0091592396493589</c:v>
                </c:pt>
                <c:pt idx="8">
                  <c:v>1.0067507862312319</c:v>
                </c:pt>
                <c:pt idx="9">
                  <c:v>1.0056997388101341</c:v>
                </c:pt>
                <c:pt idx="10">
                  <c:v>1.002409717729513</c:v>
                </c:pt>
                <c:pt idx="11">
                  <c:v>1.0031873484353031</c:v>
                </c:pt>
                <c:pt idx="12">
                  <c:v>1.00490770738042</c:v>
                </c:pt>
                <c:pt idx="13">
                  <c:v>1.001600001099368</c:v>
                </c:pt>
                <c:pt idx="14">
                  <c:v>1.0005804921927941</c:v>
                </c:pt>
                <c:pt idx="15">
                  <c:v>1.000171250364323</c:v>
                </c:pt>
                <c:pt idx="16">
                  <c:v>1</c:v>
                </c:pt>
                <c:pt idx="17">
                  <c:v>1.0000832641548989</c:v>
                </c:pt>
                <c:pt idx="18">
                  <c:v>1.0001493569588931</c:v>
                </c:pt>
                <c:pt idx="19">
                  <c:v>1.000137656868554</c:v>
                </c:pt>
                <c:pt idx="20">
                  <c:v>1.0003364484925421</c:v>
                </c:pt>
                <c:pt idx="21">
                  <c:v>0.99988187440243892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D-4B19-9FD8-1455A3713DC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6.885645009993608</c:v>
                </c:pt>
                <c:pt idx="1">
                  <c:v>2.268087596320719</c:v>
                </c:pt>
                <c:pt idx="2">
                  <c:v>1.397191563133138</c:v>
                </c:pt>
                <c:pt idx="3">
                  <c:v>1.097740304854167</c:v>
                </c:pt>
                <c:pt idx="4">
                  <c:v>1.0358951244520549</c:v>
                </c:pt>
                <c:pt idx="5">
                  <c:v>1.0172188991472271</c:v>
                </c:pt>
                <c:pt idx="6">
                  <c:v>1.0142468723919791</c:v>
                </c:pt>
                <c:pt idx="7">
                  <c:v>1.0078615835038041</c:v>
                </c:pt>
                <c:pt idx="8">
                  <c:v>1.005707318570418</c:v>
                </c:pt>
                <c:pt idx="9">
                  <c:v>1.004917471549079</c:v>
                </c:pt>
                <c:pt idx="10">
                  <c:v>1.004263738567466</c:v>
                </c:pt>
                <c:pt idx="11">
                  <c:v>1.003100043748689</c:v>
                </c:pt>
                <c:pt idx="12">
                  <c:v>1.003992252339327</c:v>
                </c:pt>
                <c:pt idx="13">
                  <c:v>1.0013092946692681</c:v>
                </c:pt>
                <c:pt idx="14">
                  <c:v>1.0005368578774749</c:v>
                </c:pt>
                <c:pt idx="15">
                  <c:v>1.0001269612721699</c:v>
                </c:pt>
                <c:pt idx="16">
                  <c:v>1.000017969418737</c:v>
                </c:pt>
                <c:pt idx="17">
                  <c:v>1.0000836922691729</c:v>
                </c:pt>
                <c:pt idx="18">
                  <c:v>1.000166463708261</c:v>
                </c:pt>
                <c:pt idx="19">
                  <c:v>1.0000998795417519</c:v>
                </c:pt>
                <c:pt idx="20">
                  <c:v>1.000344678923651</c:v>
                </c:pt>
                <c:pt idx="21">
                  <c:v>0.99986104482724858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5D-4B19-9FD8-1455A371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0.1171549157655167</v>
      </c>
      <c r="C7" s="4">
        <f t="shared" ref="C7:C29" si="1">+F7/F8</f>
        <v>0.19100068508111231</v>
      </c>
      <c r="D7" s="4">
        <f t="shared" ref="D7:D29" si="2">+G7/G8</f>
        <v>0.25238002012634281</v>
      </c>
      <c r="E7" s="5">
        <v>2.0772430447648638E-2</v>
      </c>
      <c r="F7" s="5">
        <v>8.1069184593690766E-2</v>
      </c>
      <c r="G7" s="5">
        <v>0.13214614937771391</v>
      </c>
      <c r="H7" s="4">
        <f t="shared" ref="H7:H29" si="3">+I7/I8</f>
        <v>0.13221708957667103</v>
      </c>
      <c r="I7" s="5">
        <v>3.3071038744553721E-2</v>
      </c>
      <c r="J7" s="5">
        <f t="shared" ref="J7:J30" si="4">I7</f>
        <v>3.3071038744553721E-2</v>
      </c>
    </row>
    <row r="8" spans="1:10" ht="15.5" customHeight="1" x14ac:dyDescent="0.35">
      <c r="A8" s="3">
        <f t="shared" ref="A8:A29" si="5">1+A7</f>
        <v>1</v>
      </c>
      <c r="B8" s="4">
        <f t="shared" si="0"/>
        <v>0.33955926081841786</v>
      </c>
      <c r="C8" s="4">
        <f t="shared" si="1"/>
        <v>0.62846395557599599</v>
      </c>
      <c r="D8" s="4">
        <f t="shared" si="2"/>
        <v>0.72226559163398163</v>
      </c>
      <c r="E8" s="5">
        <v>0.17730737384698611</v>
      </c>
      <c r="F8" s="5">
        <v>0.42444447023456011</v>
      </c>
      <c r="G8" s="5">
        <v>0.52359988445821037</v>
      </c>
      <c r="H8" s="4">
        <f t="shared" si="3"/>
        <v>0.42468560188965443</v>
      </c>
      <c r="I8" s="5">
        <v>0.25012680925317332</v>
      </c>
      <c r="J8" s="5">
        <f t="shared" si="4"/>
        <v>0.25012680925317332</v>
      </c>
    </row>
    <row r="9" spans="1:10" ht="15.5" customHeight="1" x14ac:dyDescent="0.35">
      <c r="A9" s="3">
        <f t="shared" si="5"/>
        <v>2</v>
      </c>
      <c r="B9" s="4">
        <f t="shared" si="0"/>
        <v>0.64993306506887183</v>
      </c>
      <c r="C9" s="4">
        <f t="shared" si="1"/>
        <v>0.7963285142511205</v>
      </c>
      <c r="D9" s="4">
        <f t="shared" si="2"/>
        <v>0.86050697261348341</v>
      </c>
      <c r="E9" s="5">
        <v>0.52216915957359999</v>
      </c>
      <c r="F9" s="5">
        <v>0.67536804055142796</v>
      </c>
      <c r="G9" s="5">
        <v>0.72494092273407384</v>
      </c>
      <c r="H9" s="4">
        <f t="shared" si="3"/>
        <v>0.71376673024178972</v>
      </c>
      <c r="I9" s="5">
        <v>0.58896936496133789</v>
      </c>
      <c r="J9" s="5">
        <f t="shared" si="4"/>
        <v>0.58896936496133789</v>
      </c>
    </row>
    <row r="10" spans="1:10" ht="15.5" customHeight="1" x14ac:dyDescent="0.35">
      <c r="A10" s="3">
        <f t="shared" si="5"/>
        <v>3</v>
      </c>
      <c r="B10" s="4">
        <f t="shared" si="0"/>
        <v>0.892185715854934</v>
      </c>
      <c r="C10" s="4">
        <f t="shared" si="1"/>
        <v>0.93054614107567468</v>
      </c>
      <c r="D10" s="4">
        <f t="shared" si="2"/>
        <v>0.931359130204231</v>
      </c>
      <c r="E10" s="5">
        <v>0.80341990219910875</v>
      </c>
      <c r="F10" s="5">
        <v>0.84810229505162749</v>
      </c>
      <c r="G10" s="5">
        <v>0.842457929808894</v>
      </c>
      <c r="H10" s="4">
        <f t="shared" si="3"/>
        <v>0.91084700247310257</v>
      </c>
      <c r="I10" s="5">
        <v>0.82515665133596727</v>
      </c>
      <c r="J10" s="5">
        <f t="shared" si="4"/>
        <v>0.82515665133596727</v>
      </c>
    </row>
    <row r="11" spans="1:10" ht="15.5" customHeight="1" x14ac:dyDescent="0.35">
      <c r="A11" s="3">
        <f t="shared" si="5"/>
        <v>4</v>
      </c>
      <c r="B11" s="4">
        <f t="shared" si="0"/>
        <v>0.96398625760595658</v>
      </c>
      <c r="C11" s="4">
        <f t="shared" si="1"/>
        <v>0.96671497633554415</v>
      </c>
      <c r="D11" s="4">
        <f t="shared" si="2"/>
        <v>0.97135149017319844</v>
      </c>
      <c r="E11" s="5">
        <v>0.90050747049815105</v>
      </c>
      <c r="F11" s="5">
        <v>0.9114027318100042</v>
      </c>
      <c r="G11" s="5">
        <v>0.90454680959014977</v>
      </c>
      <c r="H11" s="4">
        <f t="shared" si="3"/>
        <v>0.96534241289320621</v>
      </c>
      <c r="I11" s="5">
        <v>0.90592234381353665</v>
      </c>
      <c r="J11" s="5">
        <f t="shared" si="4"/>
        <v>0.90592234381353665</v>
      </c>
    </row>
    <row r="12" spans="1:10" ht="15.5" customHeight="1" x14ac:dyDescent="0.35">
      <c r="A12" s="3">
        <f t="shared" si="5"/>
        <v>5</v>
      </c>
      <c r="B12" s="4">
        <f t="shared" si="0"/>
        <v>0.98069661734438207</v>
      </c>
      <c r="C12" s="4">
        <f t="shared" si="1"/>
        <v>0.9854600682111333</v>
      </c>
      <c r="D12" s="4">
        <f t="shared" si="2"/>
        <v>0.98520493019778499</v>
      </c>
      <c r="E12" s="5">
        <v>0.9341496970450035</v>
      </c>
      <c r="F12" s="5">
        <v>0.94278329613221878</v>
      </c>
      <c r="G12" s="5">
        <v>0.93122501868902574</v>
      </c>
      <c r="H12" s="4">
        <f t="shared" si="3"/>
        <v>0.98306738721216091</v>
      </c>
      <c r="I12" s="5">
        <v>0.93844663998385502</v>
      </c>
      <c r="J12" s="5">
        <f t="shared" si="4"/>
        <v>0.93844663998385502</v>
      </c>
    </row>
    <row r="13" spans="1:10" ht="15.5" customHeight="1" x14ac:dyDescent="0.35">
      <c r="A13" s="3">
        <f t="shared" si="5"/>
        <v>6</v>
      </c>
      <c r="B13" s="4">
        <f t="shared" si="0"/>
        <v>0.98661558692248474</v>
      </c>
      <c r="C13" s="4">
        <f t="shared" si="1"/>
        <v>0.98529180149365236</v>
      </c>
      <c r="D13" s="4">
        <f t="shared" si="2"/>
        <v>0.98190697849964048</v>
      </c>
      <c r="E13" s="5">
        <v>0.95253688095160105</v>
      </c>
      <c r="F13" s="5">
        <v>0.95669355516719823</v>
      </c>
      <c r="G13" s="5">
        <v>0.94520945860682759</v>
      </c>
      <c r="H13" s="4">
        <f t="shared" si="3"/>
        <v>0.98595513524542444</v>
      </c>
      <c r="I13" s="5">
        <v>0.95461069321519865</v>
      </c>
      <c r="J13" s="5">
        <f t="shared" si="4"/>
        <v>0.95461069321519865</v>
      </c>
    </row>
    <row r="14" spans="1:10" ht="15.5" customHeight="1" x14ac:dyDescent="0.35">
      <c r="A14" s="3">
        <f t="shared" si="5"/>
        <v>7</v>
      </c>
      <c r="B14" s="4">
        <f t="shared" si="0"/>
        <v>0.99092762934649825</v>
      </c>
      <c r="C14" s="4">
        <f t="shared" si="1"/>
        <v>0.99347511880943107</v>
      </c>
      <c r="D14" s="4">
        <f t="shared" si="2"/>
        <v>0.98862383583644664</v>
      </c>
      <c r="E14" s="5">
        <v>0.96545898278661479</v>
      </c>
      <c r="F14" s="5">
        <v>0.970974845946043</v>
      </c>
      <c r="G14" s="5">
        <v>0.96262627652480182</v>
      </c>
      <c r="H14" s="4">
        <f t="shared" si="3"/>
        <v>0.99219774586122178</v>
      </c>
      <c r="I14" s="5">
        <v>0.96820905849592886</v>
      </c>
      <c r="J14" s="5">
        <f t="shared" si="4"/>
        <v>0.96820905849592886</v>
      </c>
    </row>
    <row r="15" spans="1:10" ht="15.5" customHeight="1" x14ac:dyDescent="0.35">
      <c r="A15" s="3">
        <f t="shared" si="5"/>
        <v>8</v>
      </c>
      <c r="B15" s="4">
        <f t="shared" si="0"/>
        <v>0.99329663854565897</v>
      </c>
      <c r="C15" s="4">
        <f t="shared" si="1"/>
        <v>0.99535563340514499</v>
      </c>
      <c r="D15" s="4">
        <f t="shared" si="2"/>
        <v>0.99471471805726552</v>
      </c>
      <c r="E15" s="5">
        <v>0.97429817697516452</v>
      </c>
      <c r="F15" s="5">
        <v>0.97735195130970953</v>
      </c>
      <c r="G15" s="5">
        <v>0.97370328494088043</v>
      </c>
      <c r="H15" s="4">
        <f t="shared" si="3"/>
        <v>0.9943245251063314</v>
      </c>
      <c r="I15" s="5">
        <v>0.97582267500066644</v>
      </c>
      <c r="J15" s="5">
        <f t="shared" si="4"/>
        <v>0.97582267500066644</v>
      </c>
    </row>
    <row r="16" spans="1:10" ht="15.5" customHeight="1" x14ac:dyDescent="0.35">
      <c r="A16" s="3">
        <f t="shared" si="5"/>
        <v>9</v>
      </c>
      <c r="B16" s="4">
        <f t="shared" si="0"/>
        <v>0.99430970041618127</v>
      </c>
      <c r="C16" s="4">
        <f t="shared" si="1"/>
        <v>0.99590476124262672</v>
      </c>
      <c r="D16" s="4">
        <f t="shared" si="2"/>
        <v>0.9953113084891726</v>
      </c>
      <c r="E16" s="5">
        <v>0.98087332541635175</v>
      </c>
      <c r="F16" s="5">
        <v>0.98191231205087548</v>
      </c>
      <c r="G16" s="5">
        <v>0.97887692547927552</v>
      </c>
      <c r="H16" s="4">
        <f t="shared" si="3"/>
        <v>0.99510680866234524</v>
      </c>
      <c r="I16" s="5">
        <v>0.98139254374351637</v>
      </c>
      <c r="J16" s="5">
        <f t="shared" si="4"/>
        <v>0.98139254374351637</v>
      </c>
    </row>
    <row r="17" spans="1:10" ht="15.5" customHeight="1" x14ac:dyDescent="0.35">
      <c r="A17" s="3">
        <f t="shared" si="5"/>
        <v>10</v>
      </c>
      <c r="B17" s="4">
        <f t="shared" si="0"/>
        <v>0.9976575541600311</v>
      </c>
      <c r="C17" s="4">
        <f t="shared" si="1"/>
        <v>0.99385842072259034</v>
      </c>
      <c r="D17" s="4">
        <f t="shared" si="2"/>
        <v>0.99532314324008087</v>
      </c>
      <c r="E17" s="5">
        <v>0.98648673044806301</v>
      </c>
      <c r="F17" s="5">
        <v>0.98595001275594629</v>
      </c>
      <c r="G17" s="5">
        <v>0.98348819824538758</v>
      </c>
      <c r="H17" s="4">
        <f t="shared" si="3"/>
        <v>0.99575747055220443</v>
      </c>
      <c r="I17" s="5">
        <v>0.98621829857916055</v>
      </c>
      <c r="J17" s="5">
        <f t="shared" si="4"/>
        <v>0.98621829857916055</v>
      </c>
    </row>
    <row r="18" spans="1:10" ht="15.5" customHeight="1" x14ac:dyDescent="0.35">
      <c r="A18" s="3">
        <f t="shared" si="5"/>
        <v>11</v>
      </c>
      <c r="B18" s="4">
        <f t="shared" si="0"/>
        <v>0.99682915050919407</v>
      </c>
      <c r="C18" s="4">
        <f t="shared" si="1"/>
        <v>0.9969899361016108</v>
      </c>
      <c r="D18" s="4">
        <f t="shared" si="2"/>
        <v>0.99161148834498514</v>
      </c>
      <c r="E18" s="5">
        <v>0.98880294779968536</v>
      </c>
      <c r="F18" s="5">
        <v>0.99204272177832509</v>
      </c>
      <c r="G18" s="5">
        <v>0.98810944458081529</v>
      </c>
      <c r="H18" s="4">
        <f t="shared" si="3"/>
        <v>0.99690941181888981</v>
      </c>
      <c r="I18" s="5">
        <v>0.99042018538133203</v>
      </c>
      <c r="J18" s="5">
        <f t="shared" si="4"/>
        <v>0.99042018538133203</v>
      </c>
    </row>
    <row r="19" spans="1:10" ht="15.5" customHeight="1" x14ac:dyDescent="0.35">
      <c r="A19" s="3">
        <f t="shared" si="5"/>
        <v>12</v>
      </c>
      <c r="B19" s="4">
        <f t="shared" si="0"/>
        <v>0.99498189562059836</v>
      </c>
      <c r="C19" s="4">
        <f t="shared" si="1"/>
        <v>0.99706753272818283</v>
      </c>
      <c r="D19" s="4">
        <f t="shared" si="2"/>
        <v>0.99813697562574066</v>
      </c>
      <c r="E19" s="5">
        <v>0.99194826645528089</v>
      </c>
      <c r="F19" s="5">
        <v>0.9950378492859917</v>
      </c>
      <c r="G19" s="5">
        <v>0.99646833078747932</v>
      </c>
      <c r="H19" s="4">
        <f t="shared" si="3"/>
        <v>0.99602309268631184</v>
      </c>
      <c r="I19" s="5">
        <v>0.99349065586037755</v>
      </c>
      <c r="J19" s="5">
        <f t="shared" si="4"/>
        <v>0.99349065586037755</v>
      </c>
    </row>
    <row r="20" spans="1:10" ht="15.5" customHeight="1" x14ac:dyDescent="0.35">
      <c r="A20" s="3">
        <f t="shared" si="5"/>
        <v>13</v>
      </c>
      <c r="B20" s="4">
        <f t="shared" si="0"/>
        <v>0.99828739132582189</v>
      </c>
      <c r="C20" s="4">
        <f t="shared" si="1"/>
        <v>0.999097772146052</v>
      </c>
      <c r="D20" s="4">
        <f t="shared" si="2"/>
        <v>0.99929958420890408</v>
      </c>
      <c r="E20" s="5">
        <v>0.99695107099066838</v>
      </c>
      <c r="F20" s="5">
        <v>0.99796434707222137</v>
      </c>
      <c r="G20" s="5">
        <v>0.99832824063329062</v>
      </c>
      <c r="H20" s="4">
        <f t="shared" si="3"/>
        <v>0.99869237592783722</v>
      </c>
      <c r="I20" s="5">
        <v>0.99745745169511657</v>
      </c>
      <c r="J20" s="5">
        <f t="shared" si="4"/>
        <v>0.99745745169511657</v>
      </c>
    </row>
    <row r="21" spans="1:10" ht="15.5" customHeight="1" x14ac:dyDescent="0.35">
      <c r="A21" s="3">
        <f t="shared" si="5"/>
        <v>14</v>
      </c>
      <c r="B21" s="4">
        <f t="shared" si="0"/>
        <v>0.99941797266621857</v>
      </c>
      <c r="C21" s="4">
        <f t="shared" si="1"/>
        <v>0.99950889183766345</v>
      </c>
      <c r="D21" s="4">
        <f t="shared" si="2"/>
        <v>0.99964533986883375</v>
      </c>
      <c r="E21" s="5">
        <v>0.99866138714485941</v>
      </c>
      <c r="F21" s="5">
        <v>0.99886555139503908</v>
      </c>
      <c r="G21" s="5">
        <v>0.99902797560314971</v>
      </c>
      <c r="H21" s="4">
        <f t="shared" si="3"/>
        <v>0.99946342760558449</v>
      </c>
      <c r="I21" s="5">
        <v>0.99876345883628748</v>
      </c>
      <c r="J21" s="5">
        <f t="shared" si="4"/>
        <v>0.99876345883628748</v>
      </c>
    </row>
    <row r="22" spans="1:10" ht="15.5" customHeight="1" x14ac:dyDescent="0.35">
      <c r="A22" s="3">
        <f t="shared" si="5"/>
        <v>15</v>
      </c>
      <c r="B22" s="4">
        <f t="shared" si="0"/>
        <v>0.99983178101586156</v>
      </c>
      <c r="C22" s="4">
        <f t="shared" si="1"/>
        <v>0.99991433208180702</v>
      </c>
      <c r="D22" s="4">
        <f t="shared" si="2"/>
        <v>0.9999361273070968</v>
      </c>
      <c r="E22" s="5">
        <v>0.99924297386874006</v>
      </c>
      <c r="F22" s="5">
        <v>0.99935634345239133</v>
      </c>
      <c r="G22" s="5">
        <v>0.99938241670214256</v>
      </c>
      <c r="H22" s="4">
        <f t="shared" si="3"/>
        <v>0.9998730542074995</v>
      </c>
      <c r="I22" s="5">
        <v>0.99929965544514832</v>
      </c>
      <c r="J22" s="5">
        <f t="shared" si="4"/>
        <v>0.99929965544514832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0.99996406245407843</v>
      </c>
      <c r="D23" s="4">
        <f t="shared" si="2"/>
        <v>0.99996835515640858</v>
      </c>
      <c r="E23" s="5">
        <v>0.99941109378767368</v>
      </c>
      <c r="F23" s="5">
        <v>0.99944196356476467</v>
      </c>
      <c r="G23" s="5">
        <v>0.99944625402579923</v>
      </c>
      <c r="H23" s="4">
        <f t="shared" si="3"/>
        <v>0.99998203150454446</v>
      </c>
      <c r="I23" s="5">
        <v>0.99942652843784685</v>
      </c>
      <c r="J23" s="5">
        <f t="shared" si="4"/>
        <v>0.99942652843784685</v>
      </c>
    </row>
    <row r="24" spans="1:10" ht="15.5" customHeight="1" x14ac:dyDescent="0.35">
      <c r="A24" s="3">
        <f t="shared" si="5"/>
        <v>17</v>
      </c>
      <c r="B24" s="4">
        <f t="shared" si="0"/>
        <v>0.99991298508919835</v>
      </c>
      <c r="C24" s="4">
        <f t="shared" si="1"/>
        <v>0.9999196444022499</v>
      </c>
      <c r="D24" s="4">
        <f t="shared" si="2"/>
        <v>0.9999196444022499</v>
      </c>
      <c r="E24" s="5">
        <v>0.99941109378767368</v>
      </c>
      <c r="F24" s="5">
        <v>0.99947788234705914</v>
      </c>
      <c r="G24" s="5">
        <v>0.99947788234705914</v>
      </c>
      <c r="H24" s="4">
        <f t="shared" si="3"/>
        <v>0.99991631463447084</v>
      </c>
      <c r="I24" s="5">
        <v>0.99944448695156873</v>
      </c>
      <c r="J24" s="5">
        <f t="shared" si="4"/>
        <v>0.99944448695156873</v>
      </c>
    </row>
    <row r="25" spans="1:10" ht="15.5" customHeight="1" x14ac:dyDescent="0.35">
      <c r="A25" s="3">
        <f t="shared" si="5"/>
        <v>18</v>
      </c>
      <c r="B25" s="4">
        <f t="shared" si="0"/>
        <v>0.99984692924912355</v>
      </c>
      <c r="C25" s="4">
        <f t="shared" si="1"/>
        <v>0.99982019910277309</v>
      </c>
      <c r="D25" s="4">
        <f t="shared" si="2"/>
        <v>0.99982019910277309</v>
      </c>
      <c r="E25" s="5">
        <v>0.99949806502264804</v>
      </c>
      <c r="F25" s="5">
        <v>0.99955820244390259</v>
      </c>
      <c r="G25" s="5">
        <v>0.99955820244390259</v>
      </c>
      <c r="H25" s="4">
        <f t="shared" si="3"/>
        <v>0.99983356457800876</v>
      </c>
      <c r="I25" s="5">
        <v>0.99952813282872122</v>
      </c>
      <c r="J25" s="5">
        <f t="shared" si="4"/>
        <v>0.99952813282872122</v>
      </c>
    </row>
    <row r="26" spans="1:10" ht="15.5" customHeight="1" x14ac:dyDescent="0.35">
      <c r="A26" s="3">
        <f t="shared" si="5"/>
        <v>19</v>
      </c>
      <c r="B26" s="4">
        <f t="shared" si="0"/>
        <v>0.99985668645648629</v>
      </c>
      <c r="C26" s="4">
        <f t="shared" si="1"/>
        <v>0.99994357818532575</v>
      </c>
      <c r="D26" s="4">
        <f t="shared" si="2"/>
        <v>0.99994357818532575</v>
      </c>
      <c r="E26" s="5">
        <v>0.99965108236444</v>
      </c>
      <c r="F26" s="5">
        <v>0.99973795622542372</v>
      </c>
      <c r="G26" s="5">
        <v>0.99973795622542372</v>
      </c>
      <c r="H26" s="4">
        <f t="shared" si="3"/>
        <v>0.99990013043317427</v>
      </c>
      <c r="I26" s="5">
        <v>0.9996945174075883</v>
      </c>
      <c r="J26" s="5">
        <f t="shared" si="4"/>
        <v>0.9996945174075883</v>
      </c>
    </row>
    <row r="27" spans="1:10" ht="15.5" customHeight="1" x14ac:dyDescent="0.35">
      <c r="A27" s="3">
        <f t="shared" si="5"/>
        <v>20</v>
      </c>
      <c r="B27" s="4">
        <f t="shared" si="0"/>
        <v>0.99965543983897476</v>
      </c>
      <c r="C27" s="4">
        <f t="shared" si="1"/>
        <v>0.99965543983897476</v>
      </c>
      <c r="D27" s="4">
        <f t="shared" si="2"/>
        <v>0.99965543983897476</v>
      </c>
      <c r="E27" s="5">
        <v>0.99979436643787922</v>
      </c>
      <c r="F27" s="5">
        <v>0.99979436643787922</v>
      </c>
      <c r="G27" s="5">
        <v>0.99979436643787922</v>
      </c>
      <c r="H27" s="4">
        <f t="shared" si="3"/>
        <v>0.99965543983897476</v>
      </c>
      <c r="I27" s="5">
        <v>0.99979436643787922</v>
      </c>
      <c r="J27" s="5">
        <f t="shared" si="4"/>
        <v>0.99979436643787922</v>
      </c>
    </row>
    <row r="28" spans="1:10" ht="15.5" customHeight="1" x14ac:dyDescent="0.35">
      <c r="A28" s="3">
        <f t="shared" si="5"/>
        <v>21</v>
      </c>
      <c r="B28" s="4">
        <f t="shared" si="0"/>
        <v>1.000138974483975</v>
      </c>
      <c r="C28" s="4">
        <f t="shared" si="1"/>
        <v>1.000138974483975</v>
      </c>
      <c r="D28" s="4">
        <f t="shared" si="2"/>
        <v>1.000138974483975</v>
      </c>
      <c r="E28" s="5">
        <v>1.000138974483975</v>
      </c>
      <c r="F28" s="5">
        <v>1.000138974483975</v>
      </c>
      <c r="G28" s="5">
        <v>1.000138974483975</v>
      </c>
      <c r="H28" s="4">
        <f t="shared" si="3"/>
        <v>1.000138974483975</v>
      </c>
      <c r="I28" s="5">
        <v>1.000138974483975</v>
      </c>
      <c r="J28" s="5">
        <f t="shared" si="4"/>
        <v>1.000138974483975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7.3239666195190942</v>
      </c>
      <c r="C38" s="4">
        <v>1.2246860610156221</v>
      </c>
      <c r="D38" s="4">
        <v>1.048026400403641</v>
      </c>
      <c r="E38" s="4">
        <v>1.028148262546589</v>
      </c>
      <c r="F38" s="4">
        <v>1.0130967566811</v>
      </c>
      <c r="G38" s="4">
        <v>1.019230742562278</v>
      </c>
      <c r="H38" s="4">
        <v>1.0108296094096569</v>
      </c>
      <c r="I38" s="4">
        <v>1.040381143344786</v>
      </c>
      <c r="J38" s="4">
        <v>1.0089861858221421</v>
      </c>
      <c r="K38" s="4">
        <v>1.0028049278468369</v>
      </c>
      <c r="L38" s="4">
        <v>1.002159081095086</v>
      </c>
      <c r="M38" s="4">
        <v>1.0025252412482579</v>
      </c>
      <c r="N38" s="4">
        <v>1.000795435937075</v>
      </c>
      <c r="O38" s="4">
        <v>1.0000415417411841</v>
      </c>
      <c r="P38" s="4">
        <v>1</v>
      </c>
      <c r="Q38" s="4">
        <v>1</v>
      </c>
      <c r="R38" s="4">
        <v>1</v>
      </c>
      <c r="S38" s="4">
        <v>1.0002649235684911</v>
      </c>
      <c r="T38" s="4">
        <v>1</v>
      </c>
      <c r="U38" s="4">
        <v>0.9997351465974178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4.2625436952211668</v>
      </c>
      <c r="C39" s="4">
        <v>1.412081124412651</v>
      </c>
      <c r="D39" s="4">
        <v>1.0433896871698021</v>
      </c>
      <c r="E39" s="4">
        <v>1.1051290515596941</v>
      </c>
      <c r="F39" s="4">
        <v>1.0284106581763239</v>
      </c>
      <c r="G39" s="4">
        <v>1.011253741124672</v>
      </c>
      <c r="H39" s="4">
        <v>1.019595303739627</v>
      </c>
      <c r="I39" s="4">
        <v>1.010969019803196</v>
      </c>
      <c r="J39" s="4">
        <v>1.0501712437396751</v>
      </c>
      <c r="K39" s="4">
        <v>1.00291512487906</v>
      </c>
      <c r="L39" s="4">
        <v>1.007125984632927</v>
      </c>
      <c r="M39" s="4">
        <v>1.0020481896572979</v>
      </c>
      <c r="N39" s="4">
        <v>1.000557752714418</v>
      </c>
      <c r="O39" s="4">
        <v>1.0003714297706161</v>
      </c>
      <c r="P39" s="4">
        <v>1</v>
      </c>
      <c r="Q39" s="4">
        <v>1</v>
      </c>
      <c r="R39" s="4">
        <v>1</v>
      </c>
      <c r="S39" s="4">
        <v>1</v>
      </c>
      <c r="T39" s="4">
        <v>1.0003712918617651</v>
      </c>
      <c r="U39" s="4">
        <v>1.0001856883738589</v>
      </c>
      <c r="V39" s="4">
        <v>1.000236307022939</v>
      </c>
      <c r="W39" s="4">
        <v>0.99976374880487806</v>
      </c>
      <c r="X39" s="4"/>
    </row>
    <row r="40" spans="1:24" ht="15.5" customHeight="1" x14ac:dyDescent="0.35">
      <c r="A40" s="1">
        <f t="shared" si="6"/>
        <v>2</v>
      </c>
      <c r="B40" s="4">
        <v>15.975112225705329</v>
      </c>
      <c r="C40" s="4">
        <v>1.2705389229265081</v>
      </c>
      <c r="D40" s="4">
        <v>1.055775243362532</v>
      </c>
      <c r="E40" s="4">
        <v>1.0493782653103321</v>
      </c>
      <c r="F40" s="4">
        <v>0.96515987024092942</v>
      </c>
      <c r="G40" s="4">
        <v>1.0193993934970531</v>
      </c>
      <c r="H40" s="4">
        <v>1.097734276190971</v>
      </c>
      <c r="I40" s="4">
        <v>1.009924368797753</v>
      </c>
      <c r="J40" s="4">
        <v>1.106287620682048</v>
      </c>
      <c r="K40" s="4">
        <v>1.007855702754995</v>
      </c>
      <c r="L40" s="4">
        <v>1.0038972358510849</v>
      </c>
      <c r="M40" s="4">
        <v>1.002405353104977</v>
      </c>
      <c r="N40" s="4">
        <v>1.0005977766717289</v>
      </c>
      <c r="O40" s="4">
        <v>1.001045666349561</v>
      </c>
      <c r="P40" s="4">
        <v>1.00022743730918</v>
      </c>
      <c r="Q40" s="4">
        <v>1</v>
      </c>
      <c r="R40" s="4">
        <v>1.0002273855932129</v>
      </c>
      <c r="S40" s="4">
        <v>1</v>
      </c>
      <c r="T40" s="4">
        <v>1.000227333900759</v>
      </c>
      <c r="U40" s="4">
        <v>1.0002272822318019</v>
      </c>
      <c r="V40" s="4">
        <v>1.0007730384546869</v>
      </c>
    </row>
    <row r="41" spans="1:24" ht="15.5" customHeight="1" x14ac:dyDescent="0.35">
      <c r="A41" s="1">
        <f t="shared" si="6"/>
        <v>3</v>
      </c>
      <c r="B41" s="4">
        <v>6.7752904209884077</v>
      </c>
      <c r="C41" s="4">
        <v>1.35409048834363</v>
      </c>
      <c r="D41" s="4">
        <v>1.1767720727257249</v>
      </c>
      <c r="E41" s="4">
        <v>1.051682096673207</v>
      </c>
      <c r="F41" s="4">
        <v>1.057419820716007</v>
      </c>
      <c r="G41" s="4">
        <v>1.0217712719809999</v>
      </c>
      <c r="H41" s="4">
        <v>1.007292633454451</v>
      </c>
      <c r="I41" s="4">
        <v>1.0079045788155749</v>
      </c>
      <c r="J41" s="4">
        <v>1.0088856454277551</v>
      </c>
      <c r="K41" s="4">
        <v>1.005098808565563</v>
      </c>
      <c r="L41" s="4">
        <v>1.0019324207347591</v>
      </c>
      <c r="M41" s="4">
        <v>1.003857387374173</v>
      </c>
      <c r="N41" s="4">
        <v>1.0002401603195019</v>
      </c>
      <c r="O41" s="4">
        <v>1</v>
      </c>
      <c r="P41" s="4">
        <v>1.0010329216277081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6"/>
        <v>4</v>
      </c>
      <c r="B42" s="4">
        <v>5.6505436762225969</v>
      </c>
      <c r="C42" s="4">
        <v>1.8315027305346081</v>
      </c>
      <c r="D42" s="4">
        <v>1.175458136460255</v>
      </c>
      <c r="E42" s="4">
        <v>1.0918038699111181</v>
      </c>
      <c r="F42" s="4">
        <v>1.05170616095451</v>
      </c>
      <c r="G42" s="4">
        <v>1.031789991388363</v>
      </c>
      <c r="H42" s="4">
        <v>1.007030545949972</v>
      </c>
      <c r="I42" s="4">
        <v>1.0551976450501921</v>
      </c>
      <c r="J42" s="4">
        <v>1.001761787403793</v>
      </c>
      <c r="K42" s="4">
        <v>1.002010093555658</v>
      </c>
      <c r="L42" s="4">
        <v>1.0030728479982809</v>
      </c>
      <c r="M42" s="4">
        <v>1.0072630913707079</v>
      </c>
      <c r="N42" s="4">
        <v>1.000434291726868</v>
      </c>
      <c r="O42" s="4">
        <v>1.00021705159972</v>
      </c>
      <c r="P42" s="4">
        <v>1</v>
      </c>
      <c r="Q42" s="4">
        <v>1</v>
      </c>
      <c r="R42" s="4">
        <v>1</v>
      </c>
      <c r="S42" s="4">
        <v>1</v>
      </c>
      <c r="T42" s="4">
        <v>1.000220736975922</v>
      </c>
      <c r="U42" s="4"/>
      <c r="V42" s="4"/>
    </row>
    <row r="43" spans="1:24" ht="15.5" customHeight="1" x14ac:dyDescent="0.35">
      <c r="A43" s="1">
        <f t="shared" si="6"/>
        <v>5</v>
      </c>
      <c r="B43" s="4">
        <v>12.003187460815051</v>
      </c>
      <c r="C43" s="4">
        <v>1.608844233851364</v>
      </c>
      <c r="D43" s="4">
        <v>1.1644498127328911</v>
      </c>
      <c r="E43" s="4">
        <v>1.045491657566316</v>
      </c>
      <c r="F43" s="4">
        <v>1.0392417381119561</v>
      </c>
      <c r="G43" s="4">
        <v>1.0100092656145929</v>
      </c>
      <c r="H43" s="4">
        <v>1.085130032678902</v>
      </c>
      <c r="I43" s="4">
        <v>1.0110042770112739</v>
      </c>
      <c r="J43" s="4">
        <v>1.0032421917716601</v>
      </c>
      <c r="K43" s="4">
        <v>1.011680337509123</v>
      </c>
      <c r="L43" s="4">
        <v>1.0011408579425141</v>
      </c>
      <c r="M43" s="4">
        <v>1.0670126121250869</v>
      </c>
      <c r="N43" s="4">
        <v>1.0021359782554</v>
      </c>
      <c r="O43" s="4">
        <v>1</v>
      </c>
      <c r="P43" s="4">
        <v>1.000213142557671</v>
      </c>
      <c r="Q43" s="4">
        <v>0.99999999999999989</v>
      </c>
      <c r="R43" s="4">
        <v>0.99999999999999989</v>
      </c>
      <c r="S43" s="4">
        <v>1.000249792464698</v>
      </c>
      <c r="U43" s="4"/>
      <c r="V43" s="4"/>
    </row>
    <row r="44" spans="1:24" ht="15.5" customHeight="1" x14ac:dyDescent="0.35">
      <c r="A44" s="1">
        <f t="shared" si="6"/>
        <v>6</v>
      </c>
      <c r="B44" s="4">
        <v>3.3120464476867029</v>
      </c>
      <c r="C44" s="4">
        <v>1.643575148641234</v>
      </c>
      <c r="D44" s="4">
        <v>1.231150587043677</v>
      </c>
      <c r="E44" s="4">
        <v>1.0628115315317579</v>
      </c>
      <c r="F44" s="4">
        <v>1.0391678492131009</v>
      </c>
      <c r="G44" s="4">
        <v>1.0304962766229011</v>
      </c>
      <c r="H44" s="4">
        <v>1.0205579422774009</v>
      </c>
      <c r="I44" s="4">
        <v>1.003806367387428</v>
      </c>
      <c r="J44" s="4">
        <v>1.014082234664426</v>
      </c>
      <c r="K44" s="4">
        <v>1.002878205884089</v>
      </c>
      <c r="L44" s="4">
        <v>1.001545355317587</v>
      </c>
      <c r="M44" s="4">
        <v>1.005757529708913</v>
      </c>
      <c r="N44" s="4">
        <v>1.0002437526173491</v>
      </c>
      <c r="O44" s="4">
        <v>1</v>
      </c>
      <c r="P44" s="4">
        <v>1.001231437345186</v>
      </c>
      <c r="Q44" s="4">
        <v>1.000218839680501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4.6427475455820479</v>
      </c>
      <c r="C45" s="4">
        <v>1.701369683139498</v>
      </c>
      <c r="D45" s="4">
        <v>1.1171651320354941</v>
      </c>
      <c r="E45" s="4">
        <v>1.025826925165491</v>
      </c>
      <c r="F45" s="4">
        <v>1.034302115100074</v>
      </c>
      <c r="G45" s="4">
        <v>1.0222913199636481</v>
      </c>
      <c r="H45" s="4">
        <v>1.0102682049526459</v>
      </c>
      <c r="I45" s="4">
        <v>1.0229937983018</v>
      </c>
      <c r="J45" s="4">
        <v>1.006238345724233</v>
      </c>
      <c r="K45" s="4">
        <v>1.0025831762801289</v>
      </c>
      <c r="L45" s="4">
        <v>1.028806063274569</v>
      </c>
      <c r="M45" s="4">
        <v>1.0029715599492179</v>
      </c>
      <c r="N45" s="4">
        <v>0.99977300368201649</v>
      </c>
      <c r="O45" s="4">
        <v>1.0008504304532211</v>
      </c>
      <c r="P45" s="4">
        <v>1</v>
      </c>
      <c r="Q45" s="4">
        <v>1.000294911412468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6.0232591666666666</v>
      </c>
      <c r="C46" s="4">
        <v>1.3685465274821449</v>
      </c>
      <c r="D46" s="4">
        <v>1.056450475182179</v>
      </c>
      <c r="E46" s="4">
        <v>1.21337150448576</v>
      </c>
      <c r="F46" s="4">
        <v>1.0331749472954579</v>
      </c>
      <c r="G46" s="4">
        <v>1.0095757510435259</v>
      </c>
      <c r="H46" s="4">
        <v>1.009133080545636</v>
      </c>
      <c r="I46" s="4">
        <v>1.0047470249473269</v>
      </c>
      <c r="J46" s="4">
        <v>1.002237113443575</v>
      </c>
      <c r="K46" s="4">
        <v>1.0040217220983889</v>
      </c>
      <c r="L46" s="4">
        <v>1.001945281563944</v>
      </c>
      <c r="M46" s="4">
        <v>1.0003698104362799</v>
      </c>
      <c r="N46" s="4">
        <v>1.006794344332075</v>
      </c>
      <c r="O46" s="4">
        <v>1.0031134207811701</v>
      </c>
      <c r="P46" s="4">
        <v>1.000510039233196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6.6662435164835152</v>
      </c>
      <c r="C47" s="4">
        <v>1.1800742649335629</v>
      </c>
      <c r="D47" s="4">
        <v>1.0497354897062621</v>
      </c>
      <c r="E47" s="4">
        <v>1.077971258050086</v>
      </c>
      <c r="F47" s="4">
        <v>1.0319976961800961</v>
      </c>
      <c r="G47" s="4">
        <v>1.0112442413335729</v>
      </c>
      <c r="H47" s="4">
        <v>1.009120594596904</v>
      </c>
      <c r="I47" s="4">
        <v>1.001172203931413</v>
      </c>
      <c r="J47" s="4">
        <v>1.0045662427647879</v>
      </c>
      <c r="K47" s="4">
        <v>1.0028379223404249</v>
      </c>
      <c r="L47" s="4">
        <v>1.000232442242752</v>
      </c>
      <c r="M47" s="4">
        <v>1.0016399172326089</v>
      </c>
      <c r="N47" s="4">
        <v>1.003556261230335</v>
      </c>
      <c r="O47" s="4">
        <v>1.000836152063713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2.9820862110565192</v>
      </c>
      <c r="C48" s="4">
        <v>1.3289644866343679</v>
      </c>
      <c r="D48" s="4">
        <v>1.0925942818530761</v>
      </c>
      <c r="E48" s="4">
        <v>1.0200673291560931</v>
      </c>
      <c r="F48" s="4">
        <v>1.0153645845723991</v>
      </c>
      <c r="G48" s="4">
        <v>1.008114239260951</v>
      </c>
      <c r="H48" s="4">
        <v>1.003142963823825</v>
      </c>
      <c r="I48" s="4">
        <v>1.0083209819094601</v>
      </c>
      <c r="J48" s="4">
        <v>1.0032362442386751</v>
      </c>
      <c r="K48" s="4">
        <v>1.001112662372641</v>
      </c>
      <c r="L48" s="4">
        <v>1.0009459129608731</v>
      </c>
      <c r="M48" s="4">
        <v>1.0033521803831269</v>
      </c>
      <c r="N48" s="4">
        <v>1.004372516578848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4.2864592592939141</v>
      </c>
      <c r="C49" s="4">
        <v>1.189722358921143</v>
      </c>
      <c r="D49" s="4">
        <v>1.115662056217009</v>
      </c>
      <c r="E49" s="4">
        <v>1.030386702992693</v>
      </c>
      <c r="F49" s="4">
        <v>1.0174855876229629</v>
      </c>
      <c r="G49" s="4">
        <v>1.0117056934883659</v>
      </c>
      <c r="H49" s="4">
        <v>1.011814173519529</v>
      </c>
      <c r="I49" s="4">
        <v>1.003437855361343</v>
      </c>
      <c r="J49" s="4">
        <v>1.0004958550763079</v>
      </c>
      <c r="K49" s="4">
        <v>1.001672908052831</v>
      </c>
      <c r="L49" s="4">
        <v>1.00315655423235</v>
      </c>
      <c r="M49" s="4">
        <v>1.004569947690173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3.7378478124759278</v>
      </c>
      <c r="C50" s="4">
        <v>1.152653250014817</v>
      </c>
      <c r="D50" s="4">
        <v>1.1646857096382059</v>
      </c>
      <c r="E50" s="4">
        <v>1.0616629022269279</v>
      </c>
      <c r="F50" s="4">
        <v>1.0154269699904299</v>
      </c>
      <c r="G50" s="4">
        <v>1.009692362733374</v>
      </c>
      <c r="H50" s="4">
        <v>1.005964749127954</v>
      </c>
      <c r="I50" s="4">
        <v>1</v>
      </c>
      <c r="J50" s="4">
        <v>1.0031690833070239</v>
      </c>
      <c r="K50" s="4">
        <v>1.0043926903799509</v>
      </c>
      <c r="L50" s="4">
        <v>1.003126685995315</v>
      </c>
      <c r="U50" s="4"/>
      <c r="V50" s="4"/>
    </row>
    <row r="51" spans="1:22" ht="15.5" customHeight="1" x14ac:dyDescent="0.35">
      <c r="A51" s="1">
        <f t="shared" si="6"/>
        <v>13</v>
      </c>
      <c r="B51" s="4">
        <v>2.7507856801548001</v>
      </c>
      <c r="C51" s="4">
        <v>1.195872662375133</v>
      </c>
      <c r="D51" s="4">
        <v>1.040994656014939</v>
      </c>
      <c r="E51" s="4">
        <v>1.0238458189176229</v>
      </c>
      <c r="F51" s="4">
        <v>1.057833837528531</v>
      </c>
      <c r="G51" s="4">
        <v>1.011369928519807</v>
      </c>
      <c r="H51" s="4">
        <v>1.030626310190039</v>
      </c>
      <c r="I51" s="4">
        <v>1.0091196597634891</v>
      </c>
      <c r="J51" s="4">
        <v>1.0067656839720169</v>
      </c>
      <c r="K51" s="4">
        <v>1.01103361799762</v>
      </c>
      <c r="U51" s="4"/>
      <c r="V51" s="4"/>
    </row>
    <row r="52" spans="1:22" ht="15.5" customHeight="1" x14ac:dyDescent="0.35">
      <c r="A52" s="1">
        <f t="shared" si="6"/>
        <v>14</v>
      </c>
      <c r="B52" s="4">
        <v>4.5475254570947046</v>
      </c>
      <c r="C52" s="4">
        <v>1.318061587301439</v>
      </c>
      <c r="D52" s="4">
        <v>1.025779692390282</v>
      </c>
      <c r="E52" s="4">
        <v>1.0386609401863749</v>
      </c>
      <c r="F52" s="4">
        <v>1.0285954176609551</v>
      </c>
      <c r="G52" s="4">
        <v>1.0081662672604399</v>
      </c>
      <c r="H52" s="4">
        <v>1.002339547408061</v>
      </c>
      <c r="I52" s="4">
        <v>1.009749248498651</v>
      </c>
      <c r="J52" s="4">
        <v>1.0103175914146529</v>
      </c>
      <c r="V52" s="4"/>
    </row>
    <row r="53" spans="1:22" ht="15.5" customHeight="1" x14ac:dyDescent="0.35">
      <c r="A53" s="1">
        <f t="shared" si="6"/>
        <v>15</v>
      </c>
      <c r="B53" s="4">
        <v>2.8121667198298779</v>
      </c>
      <c r="C53" s="4">
        <v>1.2441530362409441</v>
      </c>
      <c r="D53" s="4">
        <v>1.082236397056187</v>
      </c>
      <c r="E53" s="4">
        <v>1.0259411769430009</v>
      </c>
      <c r="F53" s="4">
        <v>1.006705757125141</v>
      </c>
      <c r="G53" s="4">
        <v>1.0114813257036219</v>
      </c>
      <c r="H53" s="4">
        <v>1.0230111704246281</v>
      </c>
      <c r="I53" s="4">
        <v>1.008608810685935</v>
      </c>
    </row>
    <row r="54" spans="1:22" ht="15.5" customHeight="1" x14ac:dyDescent="0.35">
      <c r="A54" s="1">
        <f t="shared" si="6"/>
        <v>16</v>
      </c>
      <c r="B54" s="4">
        <v>3.011775505782734</v>
      </c>
      <c r="C54" s="4">
        <v>1.4792876082306941</v>
      </c>
      <c r="D54" s="4">
        <v>1.042966453020217</v>
      </c>
      <c r="E54" s="4">
        <v>1.0170689521923411</v>
      </c>
      <c r="F54" s="4">
        <v>1.0081195149673161</v>
      </c>
      <c r="G54" s="4">
        <v>1.020985956286284</v>
      </c>
      <c r="H54" s="4">
        <v>1.0152913578502329</v>
      </c>
    </row>
    <row r="55" spans="1:22" ht="15.5" customHeight="1" x14ac:dyDescent="0.35">
      <c r="A55" s="1">
        <f t="shared" si="6"/>
        <v>17</v>
      </c>
      <c r="B55" s="4">
        <v>18.734692500000001</v>
      </c>
      <c r="C55" s="4">
        <v>1.195961516315253</v>
      </c>
      <c r="D55" s="4">
        <v>1.01868754071529</v>
      </c>
      <c r="E55" s="4">
        <v>1.037496357424887</v>
      </c>
      <c r="F55" s="4">
        <v>1.0339664643221349</v>
      </c>
      <c r="G55" s="4">
        <v>1.0260896320870809</v>
      </c>
    </row>
    <row r="56" spans="1:22" ht="15.5" customHeight="1" x14ac:dyDescent="0.35">
      <c r="A56" s="1">
        <f t="shared" si="6"/>
        <v>18</v>
      </c>
      <c r="B56" s="4">
        <v>3.9123276715180269</v>
      </c>
      <c r="C56" s="4">
        <v>1.0281594187990071</v>
      </c>
      <c r="D56" s="4">
        <v>1.0827121539567639</v>
      </c>
      <c r="E56" s="4">
        <v>1.106296559886047</v>
      </c>
      <c r="F56" s="4">
        <v>1.0651919819407349</v>
      </c>
    </row>
    <row r="57" spans="1:22" ht="15.5" customHeight="1" x14ac:dyDescent="0.35">
      <c r="A57" s="1">
        <f t="shared" si="6"/>
        <v>19</v>
      </c>
      <c r="B57" s="4">
        <v>1.4995613109512389</v>
      </c>
      <c r="C57" s="4">
        <v>1.7328457158160619</v>
      </c>
      <c r="D57" s="4">
        <v>2.1235175809524871</v>
      </c>
      <c r="E57" s="4">
        <v>1.226242225326448</v>
      </c>
    </row>
    <row r="58" spans="1:22" ht="15.5" customHeight="1" x14ac:dyDescent="0.35">
      <c r="A58" s="1">
        <f t="shared" si="6"/>
        <v>20</v>
      </c>
      <c r="B58" s="4">
        <v>14.53168856375037</v>
      </c>
      <c r="C58" s="4">
        <v>5.0607547609201724</v>
      </c>
      <c r="D58" s="4">
        <v>1.863882013004156</v>
      </c>
    </row>
    <row r="59" spans="1:22" ht="15.5" customHeight="1" x14ac:dyDescent="0.35">
      <c r="A59" s="1">
        <f t="shared" si="6"/>
        <v>21</v>
      </c>
      <c r="B59" s="4">
        <v>266.45191111111109</v>
      </c>
      <c r="C59" s="4">
        <v>3.0688295974358009</v>
      </c>
    </row>
    <row r="60" spans="1:22" ht="15.5" customHeight="1" x14ac:dyDescent="0.35">
      <c r="A60" s="1">
        <f t="shared" si="6"/>
        <v>22</v>
      </c>
      <c r="B60" s="4">
        <v>5.0919506361323146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0.1142196755833198</v>
      </c>
      <c r="C2" s="32">
        <v>0.13214614937771391</v>
      </c>
      <c r="D2" s="32">
        <v>8.1069184593690766E-2</v>
      </c>
      <c r="E2" s="32">
        <v>2.0772430447648638E-2</v>
      </c>
      <c r="F2" s="32">
        <v>2.4740533570109569E-2</v>
      </c>
      <c r="G2" s="32">
        <v>1.4233074198726881E-2</v>
      </c>
      <c r="H2" s="32">
        <v>5.3015088922335274E-3</v>
      </c>
      <c r="I2" s="32">
        <v>1.5159691404692079E-3</v>
      </c>
      <c r="J2" s="32">
        <v>3.3071038744553721E-2</v>
      </c>
      <c r="M2" s="31">
        <v>1</v>
      </c>
      <c r="N2" s="17">
        <v>4.5707424995883636</v>
      </c>
      <c r="O2" s="17">
        <v>3.9622787869633851</v>
      </c>
      <c r="P2" s="17">
        <v>5.2355833151872204</v>
      </c>
      <c r="Q2" s="17">
        <v>8.5357067047999955</v>
      </c>
      <c r="R2" s="17">
        <v>17.69503127017574</v>
      </c>
      <c r="S2" s="17">
        <v>27.614057685674581</v>
      </c>
      <c r="T2" s="17">
        <v>51.703688632243853</v>
      </c>
      <c r="U2" s="17">
        <v>95.358516770331264</v>
      </c>
      <c r="V2" s="17">
        <v>6.885645009993608</v>
      </c>
    </row>
    <row r="3" spans="1:27" x14ac:dyDescent="0.35">
      <c r="A3">
        <f t="shared" ref="A3:A24" si="0">+A2+1</f>
        <v>2</v>
      </c>
      <c r="B3" s="32">
        <v>0.52206872547787497</v>
      </c>
      <c r="C3" s="32">
        <v>0.52359988445821037</v>
      </c>
      <c r="D3" s="32">
        <v>0.42444447023456011</v>
      </c>
      <c r="E3" s="32">
        <v>0.17730737384698611</v>
      </c>
      <c r="F3" s="32">
        <v>0.43778451516392147</v>
      </c>
      <c r="G3" s="32">
        <v>0.39303293196813038</v>
      </c>
      <c r="H3" s="32">
        <v>0.2741075650451143</v>
      </c>
      <c r="I3" s="32">
        <v>0.14456056870473771</v>
      </c>
      <c r="J3" s="32">
        <v>0.25012680925317332</v>
      </c>
      <c r="M3">
        <f t="shared" ref="M3:M24" si="1">+M2+1</f>
        <v>2</v>
      </c>
      <c r="N3" s="17">
        <v>1.4025882985674021</v>
      </c>
      <c r="O3" s="17">
        <v>1.3845322435168199</v>
      </c>
      <c r="P3" s="17">
        <v>1.5911811506890421</v>
      </c>
      <c r="Q3" s="17">
        <v>2.9449940419523961</v>
      </c>
      <c r="R3" s="17">
        <v>1.6177534174675301</v>
      </c>
      <c r="S3" s="17">
        <v>1.7496054999170689</v>
      </c>
      <c r="T3" s="17">
        <v>2.2609731029194982</v>
      </c>
      <c r="U3" s="17">
        <v>3.2874766913906779</v>
      </c>
      <c r="V3" s="17">
        <v>2.268087596320719</v>
      </c>
    </row>
    <row r="4" spans="1:27" x14ac:dyDescent="0.35">
      <c r="A4">
        <f t="shared" si="0"/>
        <v>3</v>
      </c>
      <c r="B4" s="32">
        <v>0.73224748540326468</v>
      </c>
      <c r="C4" s="32">
        <v>0.72494092273407384</v>
      </c>
      <c r="D4" s="32">
        <v>0.67536804055142796</v>
      </c>
      <c r="E4" s="32">
        <v>0.52216915957359999</v>
      </c>
      <c r="F4" s="32">
        <v>0.70822739552079972</v>
      </c>
      <c r="G4" s="32">
        <v>0.68765257941997238</v>
      </c>
      <c r="H4" s="32">
        <v>0.6197498318737602</v>
      </c>
      <c r="I4" s="32">
        <v>0.47523950011100591</v>
      </c>
      <c r="J4" s="32">
        <v>0.58896936496133789</v>
      </c>
      <c r="M4">
        <f t="shared" si="1"/>
        <v>3</v>
      </c>
      <c r="N4" s="17">
        <v>1.141072381779904</v>
      </c>
      <c r="O4" s="17">
        <v>1.1621056328722781</v>
      </c>
      <c r="P4" s="17">
        <v>1.2557631456163729</v>
      </c>
      <c r="Q4" s="17">
        <v>1.538619980649903</v>
      </c>
      <c r="R4" s="17">
        <v>1.1796234081733841</v>
      </c>
      <c r="S4" s="17">
        <v>1.2252878353770731</v>
      </c>
      <c r="T4" s="17">
        <v>1.3690003564508499</v>
      </c>
      <c r="U4" s="17">
        <v>1.6900372493044691</v>
      </c>
      <c r="V4" s="17">
        <v>1.397191563133138</v>
      </c>
    </row>
    <row r="5" spans="1:27" x14ac:dyDescent="0.35">
      <c r="A5">
        <f t="shared" si="0"/>
        <v>4</v>
      </c>
      <c r="B5" s="32">
        <v>0.83554738222144898</v>
      </c>
      <c r="C5" s="32">
        <v>0.842457929808894</v>
      </c>
      <c r="D5" s="32">
        <v>0.84810229505162749</v>
      </c>
      <c r="E5" s="32">
        <v>0.80341990219910875</v>
      </c>
      <c r="F5" s="32">
        <v>0.83544161406600492</v>
      </c>
      <c r="G5" s="32">
        <v>0.84257234052895846</v>
      </c>
      <c r="H5" s="32">
        <v>0.84843774074553213</v>
      </c>
      <c r="I5" s="32">
        <v>0.80317245752843536</v>
      </c>
      <c r="J5" s="32">
        <v>0.82515665133596727</v>
      </c>
      <c r="M5">
        <f t="shared" si="1"/>
        <v>4</v>
      </c>
      <c r="N5" s="17">
        <v>1.0678481439888761</v>
      </c>
      <c r="O5" s="17">
        <v>1.073699679929822</v>
      </c>
      <c r="P5" s="17">
        <v>1.0746377378385981</v>
      </c>
      <c r="Q5" s="17">
        <v>1.120842871869735</v>
      </c>
      <c r="R5" s="17">
        <v>1.0669641694026391</v>
      </c>
      <c r="S5" s="17">
        <v>1.07325097731569</v>
      </c>
      <c r="T5" s="17">
        <v>1.0752843686598501</v>
      </c>
      <c r="U5" s="17">
        <v>1.123345047545794</v>
      </c>
      <c r="V5" s="17">
        <v>1.097740304854167</v>
      </c>
    </row>
    <row r="6" spans="1:27" x14ac:dyDescent="0.35">
      <c r="A6">
        <f t="shared" si="0"/>
        <v>5</v>
      </c>
      <c r="B6" s="32">
        <v>0.89223772131993828</v>
      </c>
      <c r="C6" s="32">
        <v>0.90454680959014977</v>
      </c>
      <c r="D6" s="32">
        <v>0.9114027318100042</v>
      </c>
      <c r="E6" s="32">
        <v>0.90050747049815105</v>
      </c>
      <c r="F6" s="32">
        <v>0.89138626783633557</v>
      </c>
      <c r="G6" s="32">
        <v>0.90429158793187303</v>
      </c>
      <c r="H6" s="32">
        <v>0.912311840404749</v>
      </c>
      <c r="I6" s="32">
        <v>0.90223980248975222</v>
      </c>
      <c r="J6" s="32">
        <v>0.90592234381353665</v>
      </c>
      <c r="M6">
        <f t="shared" si="1"/>
        <v>5</v>
      </c>
      <c r="N6" s="17">
        <v>1.029166660023086</v>
      </c>
      <c r="O6" s="17">
        <v>1.0294934533138911</v>
      </c>
      <c r="P6" s="17">
        <v>1.0344310623909301</v>
      </c>
      <c r="Q6" s="17">
        <v>1.0373591865131799</v>
      </c>
      <c r="R6" s="17">
        <v>1.028545669915798</v>
      </c>
      <c r="S6" s="17">
        <v>1.0290137395255201</v>
      </c>
      <c r="T6" s="17">
        <v>1.0334021622574689</v>
      </c>
      <c r="U6" s="17">
        <v>1.0357593204100619</v>
      </c>
      <c r="V6" s="17">
        <v>1.0358951244520549</v>
      </c>
    </row>
    <row r="7" spans="1:27" x14ac:dyDescent="0.35">
      <c r="A7">
        <f t="shared" si="0"/>
        <v>6</v>
      </c>
      <c r="B7" s="32">
        <v>0.91826131559745028</v>
      </c>
      <c r="C7" s="32">
        <v>0.93122501868902574</v>
      </c>
      <c r="D7" s="32">
        <v>0.94278329613221878</v>
      </c>
      <c r="E7" s="32">
        <v>0.9341496970450035</v>
      </c>
      <c r="F7" s="32">
        <v>0.91683148600546649</v>
      </c>
      <c r="G7" s="32">
        <v>0.93052846851924698</v>
      </c>
      <c r="H7" s="32">
        <v>0.94278502852735857</v>
      </c>
      <c r="I7" s="32">
        <v>0.93450328467369415</v>
      </c>
      <c r="J7" s="32">
        <v>0.93844663998385502</v>
      </c>
      <c r="M7">
        <f t="shared" si="1"/>
        <v>6</v>
      </c>
      <c r="N7" s="17">
        <v>1.0162265721035499</v>
      </c>
      <c r="O7" s="17">
        <v>1.015017251080184</v>
      </c>
      <c r="P7" s="17">
        <v>1.014754460640156</v>
      </c>
      <c r="Q7" s="17">
        <v>1.0196833376542991</v>
      </c>
      <c r="R7" s="17">
        <v>1.0163704111373071</v>
      </c>
      <c r="S7" s="17">
        <v>1.0151010828586311</v>
      </c>
      <c r="T7" s="17">
        <v>1.014630912098434</v>
      </c>
      <c r="U7" s="17">
        <v>1.0195189713589949</v>
      </c>
      <c r="V7" s="17">
        <v>1.0172188991472271</v>
      </c>
    </row>
    <row r="8" spans="1:27" x14ac:dyDescent="0.35">
      <c r="A8">
        <f t="shared" si="0"/>
        <v>7</v>
      </c>
      <c r="B8" s="32">
        <v>0.9331615490448929</v>
      </c>
      <c r="C8" s="32">
        <v>0.94520945860682759</v>
      </c>
      <c r="D8" s="32">
        <v>0.95669355516719823</v>
      </c>
      <c r="E8" s="32">
        <v>0.95253688095160105</v>
      </c>
      <c r="F8" s="32">
        <v>0.93184039437500443</v>
      </c>
      <c r="G8" s="32">
        <v>0.944580456024671</v>
      </c>
      <c r="H8" s="32">
        <v>0.9565788334074623</v>
      </c>
      <c r="I8" s="32">
        <v>0.95274382752212705</v>
      </c>
      <c r="J8" s="32">
        <v>0.95461069321519865</v>
      </c>
      <c r="M8">
        <f t="shared" si="1"/>
        <v>7</v>
      </c>
      <c r="N8" s="17">
        <v>1.020790688490496</v>
      </c>
      <c r="O8" s="17">
        <v>1.01842641094985</v>
      </c>
      <c r="P8" s="17">
        <v>1.0149277589482131</v>
      </c>
      <c r="Q8" s="17">
        <v>1.0135659858357451</v>
      </c>
      <c r="R8" s="17">
        <v>1.0216989703612021</v>
      </c>
      <c r="S8" s="17">
        <v>1.01886667728298</v>
      </c>
      <c r="T8" s="17">
        <v>1.014841218086741</v>
      </c>
      <c r="U8" s="17">
        <v>1.013547358560974</v>
      </c>
      <c r="V8" s="17">
        <v>1.0142468723919791</v>
      </c>
    </row>
    <row r="9" spans="1:27" x14ac:dyDescent="0.35">
      <c r="A9">
        <f t="shared" si="0"/>
        <v>8</v>
      </c>
      <c r="B9" s="32">
        <v>0.95256262012239434</v>
      </c>
      <c r="C9" s="32">
        <v>0.96262627652480182</v>
      </c>
      <c r="D9" s="32">
        <v>0.970974845946043</v>
      </c>
      <c r="E9" s="32">
        <v>0.96545898278661479</v>
      </c>
      <c r="F9" s="32">
        <v>0.95206037147391864</v>
      </c>
      <c r="G9" s="32">
        <v>0.9624015506562984</v>
      </c>
      <c r="H9" s="32">
        <v>0.97077562849122245</v>
      </c>
      <c r="I9" s="32">
        <v>0.96565098977032393</v>
      </c>
      <c r="J9" s="32">
        <v>0.96820905849592886</v>
      </c>
      <c r="M9">
        <f t="shared" si="1"/>
        <v>8</v>
      </c>
      <c r="N9" s="17">
        <v>1.0126881627616651</v>
      </c>
      <c r="O9" s="17">
        <v>1.0115070704864491</v>
      </c>
      <c r="P9" s="17">
        <v>1.0065677348803539</v>
      </c>
      <c r="Q9" s="17">
        <v>1.0091554321272529</v>
      </c>
      <c r="R9" s="17">
        <v>1.012958561475602</v>
      </c>
      <c r="S9" s="17">
        <v>1.0115131560706929</v>
      </c>
      <c r="T9" s="17">
        <v>1.0065394260364799</v>
      </c>
      <c r="U9" s="17">
        <v>1.0091592396493589</v>
      </c>
      <c r="V9" s="17">
        <v>1.0078615835038041</v>
      </c>
    </row>
    <row r="10" spans="1:27" x14ac:dyDescent="0.35">
      <c r="A10">
        <f t="shared" si="0"/>
        <v>9</v>
      </c>
      <c r="B10" s="32">
        <v>0.9646488896871851</v>
      </c>
      <c r="C10" s="32">
        <v>0.97370328494088043</v>
      </c>
      <c r="D10" s="32">
        <v>0.97735195130970953</v>
      </c>
      <c r="E10" s="32">
        <v>0.97429817697516452</v>
      </c>
      <c r="F10" s="32">
        <v>0.96439770432614746</v>
      </c>
      <c r="G10" s="32">
        <v>0.97348182991168086</v>
      </c>
      <c r="H10" s="32">
        <v>0.97712394391175783</v>
      </c>
      <c r="I10" s="32">
        <v>0.97449561860327083</v>
      </c>
      <c r="J10" s="32">
        <v>0.97582267500066644</v>
      </c>
      <c r="M10">
        <f t="shared" si="1"/>
        <v>9</v>
      </c>
      <c r="N10" s="17">
        <v>1.0151906481322881</v>
      </c>
      <c r="O10" s="17">
        <v>1.0053133645725649</v>
      </c>
      <c r="P10" s="17">
        <v>1.004666037383007</v>
      </c>
      <c r="Q10" s="17">
        <v>1.006748599757828</v>
      </c>
      <c r="R10" s="17">
        <v>1.0153628712968521</v>
      </c>
      <c r="S10" s="17">
        <v>1.0054165016007419</v>
      </c>
      <c r="T10" s="17">
        <v>1.0047584501289111</v>
      </c>
      <c r="U10" s="17">
        <v>1.0067507862312319</v>
      </c>
      <c r="V10" s="17">
        <v>1.005707318570418</v>
      </c>
    </row>
    <row r="11" spans="1:27" x14ac:dyDescent="0.35">
      <c r="A11">
        <f t="shared" si="0"/>
        <v>10</v>
      </c>
      <c r="B11" s="32">
        <v>0.9793025315416255</v>
      </c>
      <c r="C11" s="32">
        <v>0.97887692547927552</v>
      </c>
      <c r="D11" s="32">
        <v>0.98191231205087548</v>
      </c>
      <c r="E11" s="32">
        <v>0.98087332541635175</v>
      </c>
      <c r="F11" s="32">
        <v>0.97921362213668928</v>
      </c>
      <c r="G11" s="32">
        <v>0.97875469580169105</v>
      </c>
      <c r="H11" s="32">
        <v>0.98177353946862678</v>
      </c>
      <c r="I11" s="32">
        <v>0.98107423020773332</v>
      </c>
      <c r="J11" s="32">
        <v>0.98139254374351637</v>
      </c>
      <c r="M11">
        <f t="shared" si="1"/>
        <v>10</v>
      </c>
      <c r="N11" s="17">
        <v>1.004439616968376</v>
      </c>
      <c r="O11" s="17">
        <v>1.004710778899865</v>
      </c>
      <c r="P11" s="17">
        <v>1.004112078701445</v>
      </c>
      <c r="Q11" s="17">
        <v>1.005722864396714</v>
      </c>
      <c r="R11" s="17">
        <v>1.004492707179808</v>
      </c>
      <c r="S11" s="17">
        <v>1.004764820649285</v>
      </c>
      <c r="T11" s="17">
        <v>1.0041785872069759</v>
      </c>
      <c r="U11" s="17">
        <v>1.0056997388101341</v>
      </c>
      <c r="V11" s="17">
        <v>1.004917471549079</v>
      </c>
    </row>
    <row r="12" spans="1:27" x14ac:dyDescent="0.35">
      <c r="A12">
        <f t="shared" si="0"/>
        <v>11</v>
      </c>
      <c r="B12" s="32">
        <v>0.98365025967783137</v>
      </c>
      <c r="C12" s="32">
        <v>0.98348819824538758</v>
      </c>
      <c r="D12" s="32">
        <v>0.98595001275594629</v>
      </c>
      <c r="E12" s="32">
        <v>0.98648673044806301</v>
      </c>
      <c r="F12" s="32">
        <v>0.9836129422074289</v>
      </c>
      <c r="G12" s="32">
        <v>0.98341828638683115</v>
      </c>
      <c r="H12" s="32">
        <v>0.98587596582079806</v>
      </c>
      <c r="I12" s="32">
        <v>0.98666609707327069</v>
      </c>
      <c r="J12" s="32">
        <v>0.98621829857916055</v>
      </c>
      <c r="M12">
        <f t="shared" si="1"/>
        <v>11</v>
      </c>
      <c r="N12" s="17">
        <v>1.0045333032336561</v>
      </c>
      <c r="O12" s="17">
        <v>1.0046988325265851</v>
      </c>
      <c r="P12" s="17">
        <v>1.0061795313591491</v>
      </c>
      <c r="Q12" s="17">
        <v>1.002347945775784</v>
      </c>
      <c r="R12" s="17">
        <v>1.004545132603234</v>
      </c>
      <c r="S12" s="17">
        <v>1.0047439702289129</v>
      </c>
      <c r="T12" s="17">
        <v>1.006368823378301</v>
      </c>
      <c r="U12" s="17">
        <v>1.002409717729513</v>
      </c>
      <c r="V12" s="17">
        <v>1.004263738567466</v>
      </c>
    </row>
    <row r="13" spans="1:27" x14ac:dyDescent="0.35">
      <c r="A13">
        <f t="shared" si="0"/>
        <v>12</v>
      </c>
      <c r="B13" s="32">
        <v>0.98810944458081529</v>
      </c>
      <c r="C13" s="32">
        <v>0.98810944458081529</v>
      </c>
      <c r="D13" s="32">
        <v>0.99204272177832509</v>
      </c>
      <c r="E13" s="32">
        <v>0.98880294779968536</v>
      </c>
      <c r="F13" s="32">
        <v>0.98808359346001884</v>
      </c>
      <c r="G13" s="32">
        <v>0.98808359346001884</v>
      </c>
      <c r="H13" s="32">
        <v>0.99215483572002217</v>
      </c>
      <c r="I13" s="32">
        <v>0.98904368386049712</v>
      </c>
      <c r="J13" s="32">
        <v>0.99042018538133203</v>
      </c>
      <c r="M13">
        <f t="shared" si="1"/>
        <v>12</v>
      </c>
      <c r="N13" s="17">
        <v>1.008459474051693</v>
      </c>
      <c r="O13" s="17">
        <v>1.008459474051693</v>
      </c>
      <c r="P13" s="17">
        <v>1.00301915173804</v>
      </c>
      <c r="Q13" s="17">
        <v>1.0031809357593391</v>
      </c>
      <c r="R13" s="17">
        <v>1.008647735023402</v>
      </c>
      <c r="S13" s="17">
        <v>1.008647735023402</v>
      </c>
      <c r="T13" s="17">
        <v>1.0031101575667201</v>
      </c>
      <c r="U13" s="17">
        <v>1.0031873484353031</v>
      </c>
      <c r="V13" s="17">
        <v>1.003100043748689</v>
      </c>
    </row>
    <row r="14" spans="1:27" x14ac:dyDescent="0.35">
      <c r="A14">
        <f t="shared" si="0"/>
        <v>13</v>
      </c>
      <c r="B14" s="32">
        <v>0.99646833078747932</v>
      </c>
      <c r="C14" s="32">
        <v>0.99646833078747932</v>
      </c>
      <c r="D14" s="32">
        <v>0.9950378492859917</v>
      </c>
      <c r="E14" s="32">
        <v>0.99194826645528089</v>
      </c>
      <c r="F14" s="32">
        <v>0.99662827855723179</v>
      </c>
      <c r="G14" s="32">
        <v>0.99662827855723179</v>
      </c>
      <c r="H14" s="32">
        <v>0.99524059358969474</v>
      </c>
      <c r="I14" s="32">
        <v>0.99219611069869629</v>
      </c>
      <c r="J14" s="32">
        <v>0.99349065586037755</v>
      </c>
      <c r="M14">
        <f t="shared" si="1"/>
        <v>13</v>
      </c>
      <c r="N14" s="17">
        <v>1.001866501712444</v>
      </c>
      <c r="O14" s="17">
        <v>1.001866501712444</v>
      </c>
      <c r="P14" s="17">
        <v>1.002941091927638</v>
      </c>
      <c r="Q14" s="17">
        <v>1.0050434127510151</v>
      </c>
      <c r="R14" s="17">
        <v>1.001772843096874</v>
      </c>
      <c r="S14" s="17">
        <v>1.001772843096874</v>
      </c>
      <c r="T14" s="17">
        <v>1.00281264278267</v>
      </c>
      <c r="U14" s="17">
        <v>1.00490770738042</v>
      </c>
      <c r="V14" s="17">
        <v>1.003992252339327</v>
      </c>
    </row>
    <row r="15" spans="1:27" x14ac:dyDescent="0.35">
      <c r="A15">
        <f t="shared" si="0"/>
        <v>14</v>
      </c>
      <c r="B15" s="32">
        <v>0.99832824063329062</v>
      </c>
      <c r="C15" s="32">
        <v>0.99832824063329062</v>
      </c>
      <c r="D15" s="32">
        <v>0.99796434707222137</v>
      </c>
      <c r="E15" s="32">
        <v>0.99695107099066838</v>
      </c>
      <c r="F15" s="32">
        <v>0.99839514412102137</v>
      </c>
      <c r="G15" s="32">
        <v>0.99839514412102137</v>
      </c>
      <c r="H15" s="32">
        <v>0.99803984986227545</v>
      </c>
      <c r="I15" s="32">
        <v>0.99706551887399575</v>
      </c>
      <c r="J15" s="32">
        <v>0.99745745169511657</v>
      </c>
      <c r="M15">
        <f t="shared" si="1"/>
        <v>14</v>
      </c>
      <c r="N15" s="17">
        <v>1.000700906717229</v>
      </c>
      <c r="O15" s="17">
        <v>1.000700906717229</v>
      </c>
      <c r="P15" s="17">
        <v>1.000903042604139</v>
      </c>
      <c r="Q15" s="17">
        <v>1.0017155467343959</v>
      </c>
      <c r="R15" s="17">
        <v>1.000647569275918</v>
      </c>
      <c r="S15" s="17">
        <v>1.000647569275918</v>
      </c>
      <c r="T15" s="17">
        <v>1.000836175816304</v>
      </c>
      <c r="U15" s="17">
        <v>1.001600001099368</v>
      </c>
      <c r="V15" s="17">
        <v>1.0013092946692681</v>
      </c>
    </row>
    <row r="16" spans="1:27" x14ac:dyDescent="0.35">
      <c r="A16">
        <f t="shared" si="0"/>
        <v>15</v>
      </c>
      <c r="B16" s="32">
        <v>0.99902797560314971</v>
      </c>
      <c r="C16" s="32">
        <v>0.99902797560314971</v>
      </c>
      <c r="D16" s="32">
        <v>0.99886555139503908</v>
      </c>
      <c r="E16" s="32">
        <v>0.99866138714485941</v>
      </c>
      <c r="F16" s="32">
        <v>0.9990416741415804</v>
      </c>
      <c r="G16" s="32">
        <v>0.9990416741415804</v>
      </c>
      <c r="H16" s="32">
        <v>0.99887438664843797</v>
      </c>
      <c r="I16" s="32">
        <v>0.99866082480033624</v>
      </c>
      <c r="J16" s="32">
        <v>0.99876345883628748</v>
      </c>
      <c r="M16">
        <f t="shared" si="1"/>
        <v>15</v>
      </c>
      <c r="N16" s="17">
        <v>1.0003547859596009</v>
      </c>
      <c r="O16" s="17">
        <v>1.0003547859596009</v>
      </c>
      <c r="P16" s="17">
        <v>1.0004913494680709</v>
      </c>
      <c r="Q16" s="17">
        <v>1.0005823662868789</v>
      </c>
      <c r="R16" s="17">
        <v>1.0003572197858821</v>
      </c>
      <c r="S16" s="17">
        <v>1.0003572197858821</v>
      </c>
      <c r="T16" s="17">
        <v>1.000497923460627</v>
      </c>
      <c r="U16" s="17">
        <v>1.0005804921927941</v>
      </c>
      <c r="V16" s="17">
        <v>1.0005368578774749</v>
      </c>
    </row>
    <row r="17" spans="1:22" x14ac:dyDescent="0.35">
      <c r="A17">
        <f t="shared" si="0"/>
        <v>16</v>
      </c>
      <c r="B17" s="32">
        <v>0.99938241670214256</v>
      </c>
      <c r="C17" s="32">
        <v>0.99938241670214256</v>
      </c>
      <c r="D17" s="32">
        <v>0.99935634345239133</v>
      </c>
      <c r="E17" s="32">
        <v>0.99924297386874006</v>
      </c>
      <c r="F17" s="32">
        <v>0.99939855159450475</v>
      </c>
      <c r="G17" s="32">
        <v>0.99939855159450475</v>
      </c>
      <c r="H17" s="32">
        <v>0.99937174963976982</v>
      </c>
      <c r="I17" s="32">
        <v>0.99924053961238191</v>
      </c>
      <c r="J17" s="32">
        <v>0.99929965544514832</v>
      </c>
      <c r="M17">
        <f t="shared" si="1"/>
        <v>16</v>
      </c>
      <c r="N17" s="17">
        <v>1.0000638767728851</v>
      </c>
      <c r="O17" s="17">
        <v>1.0000638767728851</v>
      </c>
      <c r="P17" s="17">
        <v>1.000085675257814</v>
      </c>
      <c r="Q17" s="17">
        <v>1.0001682472865261</v>
      </c>
      <c r="R17" s="17">
        <v>1.0000642188866209</v>
      </c>
      <c r="S17" s="17">
        <v>1.0000642188866209</v>
      </c>
      <c r="T17" s="17">
        <v>1.0000856251821619</v>
      </c>
      <c r="U17" s="17">
        <v>1.000171250364323</v>
      </c>
      <c r="V17" s="17">
        <v>1.0001269612721699</v>
      </c>
    </row>
    <row r="18" spans="1:22" x14ac:dyDescent="0.35">
      <c r="A18">
        <f t="shared" si="0"/>
        <v>17</v>
      </c>
      <c r="B18" s="32">
        <v>0.99944625402579923</v>
      </c>
      <c r="C18" s="32">
        <v>0.99944625402579923</v>
      </c>
      <c r="D18" s="32">
        <v>0.99944196356476467</v>
      </c>
      <c r="E18" s="32">
        <v>0.99941109378767368</v>
      </c>
      <c r="F18" s="32">
        <v>0.99946273185677914</v>
      </c>
      <c r="G18" s="32">
        <v>0.99946273185677914</v>
      </c>
      <c r="H18" s="32">
        <v>0.9994573210278801</v>
      </c>
      <c r="I18" s="32">
        <v>0.99941165991883707</v>
      </c>
      <c r="J18" s="32">
        <v>0.99942652843784685</v>
      </c>
      <c r="M18">
        <f t="shared" si="1"/>
        <v>17</v>
      </c>
      <c r="N18" s="17">
        <v>1.0000316458450189</v>
      </c>
      <c r="O18" s="17">
        <v>1.0000316458450189</v>
      </c>
      <c r="P18" s="17">
        <v>1.0000359388374751</v>
      </c>
      <c r="Q18" s="17">
        <v>1</v>
      </c>
      <c r="R18" s="17">
        <v>1.0000324836561729</v>
      </c>
      <c r="S18" s="17">
        <v>1.0000324836561729</v>
      </c>
      <c r="T18" s="17">
        <v>1.0000378975988691</v>
      </c>
      <c r="U18" s="17">
        <v>1</v>
      </c>
      <c r="V18" s="17">
        <v>1.000017969418737</v>
      </c>
    </row>
    <row r="19" spans="1:22" x14ac:dyDescent="0.35">
      <c r="A19">
        <f t="shared" si="0"/>
        <v>18</v>
      </c>
      <c r="B19" s="32">
        <v>0.99947788234705914</v>
      </c>
      <c r="C19" s="32">
        <v>0.99947788234705914</v>
      </c>
      <c r="D19" s="32">
        <v>0.99947788234705914</v>
      </c>
      <c r="E19" s="32">
        <v>0.99941109378767368</v>
      </c>
      <c r="F19" s="32">
        <v>0.9994951980605189</v>
      </c>
      <c r="G19" s="32">
        <v>0.9994951980605189</v>
      </c>
      <c r="H19" s="32">
        <v>0.9994951980605189</v>
      </c>
      <c r="I19" s="32">
        <v>0.99941165991883707</v>
      </c>
      <c r="J19" s="32">
        <v>0.99944448695156873</v>
      </c>
      <c r="M19">
        <f t="shared" si="1"/>
        <v>18</v>
      </c>
      <c r="N19" s="17">
        <v>1.0000803620552909</v>
      </c>
      <c r="O19" s="17">
        <v>1.0000803620552909</v>
      </c>
      <c r="P19" s="17">
        <v>1.0000803620552909</v>
      </c>
      <c r="Q19" s="17">
        <v>1.0000870224830549</v>
      </c>
      <c r="R19" s="17">
        <v>1.000085786005531</v>
      </c>
      <c r="S19" s="17">
        <v>1.000085786005531</v>
      </c>
      <c r="T19" s="17">
        <v>1.000085786005531</v>
      </c>
      <c r="U19" s="17">
        <v>1.0000832641548989</v>
      </c>
      <c r="V19" s="17">
        <v>1.0000836922691729</v>
      </c>
    </row>
    <row r="20" spans="1:22" x14ac:dyDescent="0.35">
      <c r="A20">
        <f t="shared" si="0"/>
        <v>19</v>
      </c>
      <c r="B20" s="32">
        <v>0.99955820244390259</v>
      </c>
      <c r="C20" s="32">
        <v>0.99955820244390259</v>
      </c>
      <c r="D20" s="32">
        <v>0.99955820244390259</v>
      </c>
      <c r="E20" s="32">
        <v>0.99949806502264804</v>
      </c>
      <c r="F20" s="32">
        <v>0.99958094076110826</v>
      </c>
      <c r="G20" s="32">
        <v>0.99958094076110826</v>
      </c>
      <c r="H20" s="32">
        <v>0.99958094076110826</v>
      </c>
      <c r="I20" s="32">
        <v>0.99949487508609658</v>
      </c>
      <c r="J20" s="32">
        <v>0.99952813282872122</v>
      </c>
      <c r="M20">
        <f t="shared" si="1"/>
        <v>19</v>
      </c>
      <c r="N20" s="17">
        <v>1.0001798332314029</v>
      </c>
      <c r="O20" s="17">
        <v>1.0001798332314029</v>
      </c>
      <c r="P20" s="17">
        <v>1.0001798332314029</v>
      </c>
      <c r="Q20" s="17">
        <v>1.000153094185118</v>
      </c>
      <c r="R20" s="17">
        <v>1.0001638725476889</v>
      </c>
      <c r="S20" s="17">
        <v>1.0001638725476889</v>
      </c>
      <c r="T20" s="17">
        <v>1.0001638725476889</v>
      </c>
      <c r="U20" s="17">
        <v>1.0001493569588931</v>
      </c>
      <c r="V20" s="17">
        <v>1.000166463708261</v>
      </c>
    </row>
    <row r="21" spans="1:22" x14ac:dyDescent="0.35">
      <c r="A21">
        <f t="shared" si="0"/>
        <v>20</v>
      </c>
      <c r="B21" s="32">
        <v>0.99973795622542372</v>
      </c>
      <c r="C21" s="32">
        <v>0.99973795622542372</v>
      </c>
      <c r="D21" s="32">
        <v>0.99973795622542372</v>
      </c>
      <c r="E21" s="32">
        <v>0.99965108236444</v>
      </c>
      <c r="F21" s="32">
        <v>0.99974474463649243</v>
      </c>
      <c r="G21" s="32">
        <v>0.99974474463649243</v>
      </c>
      <c r="H21" s="32">
        <v>0.99974474463649243</v>
      </c>
      <c r="I21" s="32">
        <v>0.99964415660106887</v>
      </c>
      <c r="J21" s="32">
        <v>0.9996945174075883</v>
      </c>
      <c r="M21">
        <f t="shared" si="1"/>
        <v>20</v>
      </c>
      <c r="N21" s="17">
        <v>1.0000564249982751</v>
      </c>
      <c r="O21" s="17">
        <v>1.0000564249982751</v>
      </c>
      <c r="P21" s="17">
        <v>1.0000564249982751</v>
      </c>
      <c r="Q21" s="17">
        <v>1.000143334085229</v>
      </c>
      <c r="R21" s="17">
        <v>1.0000370293007701</v>
      </c>
      <c r="S21" s="17">
        <v>1.0000370293007701</v>
      </c>
      <c r="T21" s="17">
        <v>1.0000370293007701</v>
      </c>
      <c r="U21" s="17">
        <v>1.000137656868554</v>
      </c>
      <c r="V21" s="17">
        <v>1.0000998795417519</v>
      </c>
    </row>
    <row r="22" spans="1:22" x14ac:dyDescent="0.35">
      <c r="A22">
        <f t="shared" si="0"/>
        <v>21</v>
      </c>
      <c r="B22" s="32">
        <v>0.99979436643787922</v>
      </c>
      <c r="C22" s="32">
        <v>0.99979436643787922</v>
      </c>
      <c r="D22" s="32">
        <v>0.99979436643787922</v>
      </c>
      <c r="E22" s="32">
        <v>0.99979436643787922</v>
      </c>
      <c r="F22" s="32">
        <v>0.99978176448533462</v>
      </c>
      <c r="G22" s="32">
        <v>0.99978176448533462</v>
      </c>
      <c r="H22" s="32">
        <v>0.99978176448533462</v>
      </c>
      <c r="I22" s="32">
        <v>0.99978176448533462</v>
      </c>
      <c r="J22" s="32">
        <v>0.99979436643787922</v>
      </c>
      <c r="M22">
        <f t="shared" si="1"/>
        <v>21</v>
      </c>
      <c r="N22" s="17">
        <v>1.000344678923651</v>
      </c>
      <c r="O22" s="17">
        <v>1.000344678923651</v>
      </c>
      <c r="P22" s="17">
        <v>1.000344678923651</v>
      </c>
      <c r="Q22" s="17">
        <v>1.000344678923651</v>
      </c>
      <c r="R22" s="17">
        <v>1.0003364484925421</v>
      </c>
      <c r="S22" s="17">
        <v>1.0003364484925421</v>
      </c>
      <c r="T22" s="17">
        <v>1.0003364484925421</v>
      </c>
      <c r="U22" s="17">
        <v>1.0003364484925421</v>
      </c>
      <c r="V22" s="17">
        <v>1.000344678923651</v>
      </c>
    </row>
    <row r="23" spans="1:22" x14ac:dyDescent="0.35">
      <c r="A23">
        <f t="shared" si="0"/>
        <v>22</v>
      </c>
      <c r="B23" s="32">
        <v>1.000138974483975</v>
      </c>
      <c r="C23" s="32">
        <v>1.000138974483975</v>
      </c>
      <c r="D23" s="32">
        <v>1.000138974483975</v>
      </c>
      <c r="E23" s="32">
        <v>1.000138974483975</v>
      </c>
      <c r="F23" s="32">
        <v>1.000118139552866</v>
      </c>
      <c r="G23" s="32">
        <v>1.000118139552866</v>
      </c>
      <c r="H23" s="32">
        <v>1.000118139552866</v>
      </c>
      <c r="I23" s="32">
        <v>1.000118139552866</v>
      </c>
      <c r="J23" s="32">
        <v>1.000138974483975</v>
      </c>
      <c r="M23">
        <f t="shared" si="1"/>
        <v>22</v>
      </c>
      <c r="N23" s="17">
        <v>0.99986104482724858</v>
      </c>
      <c r="O23" s="17">
        <v>0.99986104482724858</v>
      </c>
      <c r="P23" s="17">
        <v>0.99986104482724858</v>
      </c>
      <c r="Q23" s="17">
        <v>0.99986104482724858</v>
      </c>
      <c r="R23" s="17">
        <v>0.99988187440243892</v>
      </c>
      <c r="S23" s="17">
        <v>0.99988187440243892</v>
      </c>
      <c r="T23" s="17">
        <v>0.99988187440243892</v>
      </c>
      <c r="U23" s="17">
        <v>0.99988187440243892</v>
      </c>
      <c r="V23" s="17">
        <v>0.99986104482724858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6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188733.68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188733.68</v>
      </c>
      <c r="H8" s="14">
        <f t="shared" ref="H8:H31" si="4">G8-B8</f>
        <v>0</v>
      </c>
      <c r="I8" s="13">
        <v>791925.72569999995</v>
      </c>
      <c r="J8" s="13">
        <f t="shared" ref="J8:J28" si="5">100*$G8/$I8</f>
        <v>23.832245105205327</v>
      </c>
      <c r="K8" s="13">
        <f t="shared" ref="K8:K31" si="6">100*(B8/I8)</f>
        <v>23.832245105205327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>
        <v>17675</v>
      </c>
      <c r="T8" s="17">
        <v>129451.11</v>
      </c>
      <c r="U8" s="17">
        <v>158536.97</v>
      </c>
      <c r="V8" s="17">
        <v>166150.93</v>
      </c>
      <c r="W8" s="17">
        <v>170827.79</v>
      </c>
      <c r="X8" s="17">
        <v>173065.08</v>
      </c>
      <c r="Y8" s="17">
        <v>176393.25</v>
      </c>
      <c r="Z8" s="17">
        <v>178303.52</v>
      </c>
      <c r="AA8" s="17">
        <v>185503.62</v>
      </c>
      <c r="AB8" s="17">
        <v>187170.59</v>
      </c>
      <c r="AC8" s="17">
        <v>187695.59</v>
      </c>
      <c r="AD8" s="17">
        <v>188100.84</v>
      </c>
      <c r="AE8" s="17">
        <v>188575.84</v>
      </c>
      <c r="AF8" s="17">
        <v>188725.84</v>
      </c>
      <c r="AG8" s="17">
        <v>188733.68</v>
      </c>
      <c r="AH8" s="17">
        <v>188733.68</v>
      </c>
      <c r="AI8" s="17">
        <v>188733.68</v>
      </c>
      <c r="AJ8" s="17">
        <v>188733.68</v>
      </c>
      <c r="AK8" s="17">
        <v>188783.68</v>
      </c>
      <c r="AL8" s="17">
        <v>188783.68</v>
      </c>
      <c r="AM8" s="17">
        <v>188733.68</v>
      </c>
      <c r="AN8" s="17">
        <v>188733.68</v>
      </c>
      <c r="AO8" s="17">
        <v>188733.68</v>
      </c>
      <c r="AP8" s="17">
        <v>188733.68</v>
      </c>
      <c r="AQ8" s="13"/>
      <c r="AR8" s="13"/>
    </row>
    <row r="9" spans="1:44" x14ac:dyDescent="0.35">
      <c r="A9" s="12">
        <f t="shared" si="0"/>
        <v>44774</v>
      </c>
      <c r="B9" s="13">
        <v>269479.93000000011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269479.93000000011</v>
      </c>
      <c r="H9" s="14">
        <f t="shared" si="4"/>
        <v>0</v>
      </c>
      <c r="I9" s="13">
        <v>790648.10820000002</v>
      </c>
      <c r="J9" s="13">
        <f t="shared" si="5"/>
        <v>34.083421841544869</v>
      </c>
      <c r="K9" s="13">
        <f t="shared" si="6"/>
        <v>34.083421841544869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>
        <v>34025.46</v>
      </c>
      <c r="T9" s="17">
        <v>145035.01</v>
      </c>
      <c r="U9" s="17">
        <v>204801.2</v>
      </c>
      <c r="V9" s="17">
        <v>213687.46</v>
      </c>
      <c r="W9" s="17">
        <v>236152.22</v>
      </c>
      <c r="X9" s="17">
        <v>242861.46</v>
      </c>
      <c r="Y9" s="17">
        <v>245594.56</v>
      </c>
      <c r="Z9" s="17">
        <v>250407.06</v>
      </c>
      <c r="AA9" s="17">
        <v>253153.78</v>
      </c>
      <c r="AB9" s="17">
        <v>265854.82</v>
      </c>
      <c r="AC9" s="17">
        <v>266629.82</v>
      </c>
      <c r="AD9" s="17">
        <v>268529.82</v>
      </c>
      <c r="AE9" s="17">
        <v>269079.82</v>
      </c>
      <c r="AF9" s="17">
        <v>269229.90000000002</v>
      </c>
      <c r="AG9" s="17">
        <v>269329.90000000002</v>
      </c>
      <c r="AH9" s="17">
        <v>269329.90000000002</v>
      </c>
      <c r="AI9" s="17">
        <v>269329.90000000002</v>
      </c>
      <c r="AJ9" s="17">
        <v>269329.90000000002</v>
      </c>
      <c r="AK9" s="17">
        <v>269329.90000000002</v>
      </c>
      <c r="AL9" s="17">
        <v>269429.90000000002</v>
      </c>
      <c r="AM9" s="17">
        <v>269479.93000000011</v>
      </c>
      <c r="AN9" s="17">
        <v>269543.61</v>
      </c>
      <c r="AO9" s="17">
        <v>269479.93000000011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220210.9</v>
      </c>
      <c r="C10" s="13">
        <f>+'Completion Factors'!J28</f>
        <v>1.000138974483975</v>
      </c>
      <c r="D10" s="13">
        <f t="shared" si="1"/>
        <v>0</v>
      </c>
      <c r="E10" s="13">
        <f t="shared" si="2"/>
        <v>0</v>
      </c>
      <c r="F10" s="13"/>
      <c r="G10" s="13">
        <f t="shared" si="3"/>
        <v>220210.9</v>
      </c>
      <c r="H10" s="14">
        <f t="shared" si="4"/>
        <v>0</v>
      </c>
      <c r="I10" s="13">
        <v>773258.9781999999</v>
      </c>
      <c r="J10" s="13">
        <f t="shared" si="5"/>
        <v>28.478285569035251</v>
      </c>
      <c r="K10" s="13">
        <f t="shared" si="6"/>
        <v>28.478285569035251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7975</v>
      </c>
      <c r="T10" s="17">
        <v>127401.52</v>
      </c>
      <c r="U10" s="17">
        <v>161868.59</v>
      </c>
      <c r="V10" s="17">
        <v>170896.85</v>
      </c>
      <c r="W10" s="17">
        <v>179335.44</v>
      </c>
      <c r="X10" s="17">
        <v>173087.37</v>
      </c>
      <c r="Y10" s="17">
        <v>176445.16</v>
      </c>
      <c r="Z10" s="17">
        <v>193689.9</v>
      </c>
      <c r="AA10" s="17">
        <v>195612.15</v>
      </c>
      <c r="AB10" s="17">
        <v>216403.3</v>
      </c>
      <c r="AC10" s="17">
        <v>218103.3</v>
      </c>
      <c r="AD10" s="17">
        <v>218953.3</v>
      </c>
      <c r="AE10" s="17">
        <v>219479.96</v>
      </c>
      <c r="AF10" s="17">
        <v>219611.16</v>
      </c>
      <c r="AG10" s="17">
        <v>219840.8</v>
      </c>
      <c r="AH10" s="17">
        <v>219890.8</v>
      </c>
      <c r="AI10" s="17">
        <v>219890.8</v>
      </c>
      <c r="AJ10" s="17">
        <v>219940.8</v>
      </c>
      <c r="AK10" s="17">
        <v>219940.8</v>
      </c>
      <c r="AL10" s="17">
        <v>219990.8</v>
      </c>
      <c r="AM10" s="17">
        <v>220040.8</v>
      </c>
      <c r="AN10" s="17">
        <v>220210.9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208459.36</v>
      </c>
      <c r="C11" s="13">
        <f>+'Completion Factors'!J27</f>
        <v>0.99979436643787922</v>
      </c>
      <c r="D11" s="13">
        <f t="shared" si="1"/>
        <v>42.87505730496725</v>
      </c>
      <c r="E11" s="13">
        <f t="shared" si="2"/>
        <v>42.87505730496725</v>
      </c>
      <c r="F11" s="13"/>
      <c r="G11" s="13">
        <f t="shared" si="3"/>
        <v>208502.23505730496</v>
      </c>
      <c r="H11" s="14">
        <f t="shared" si="4"/>
        <v>42.875057304976508</v>
      </c>
      <c r="I11" s="13">
        <v>780154.77439999999</v>
      </c>
      <c r="J11" s="13">
        <f t="shared" si="5"/>
        <v>26.725752619749006</v>
      </c>
      <c r="K11" s="13">
        <f t="shared" si="6"/>
        <v>26.720256908037449</v>
      </c>
      <c r="L11" s="13">
        <f t="shared" si="7"/>
        <v>5.4957117115570497E-3</v>
      </c>
      <c r="M11" s="13"/>
      <c r="N11" s="13"/>
      <c r="O11" s="13"/>
      <c r="P11" s="13"/>
      <c r="R11" s="16">
        <f t="shared" si="8"/>
        <v>44835</v>
      </c>
      <c r="S11" s="17">
        <v>16390</v>
      </c>
      <c r="T11" s="17">
        <v>111047.01</v>
      </c>
      <c r="U11" s="17">
        <v>150367.70000000001</v>
      </c>
      <c r="V11" s="17">
        <v>176948.51</v>
      </c>
      <c r="W11" s="17">
        <v>186093.58</v>
      </c>
      <c r="X11" s="17">
        <v>196779.04</v>
      </c>
      <c r="Y11" s="17">
        <v>201063.17</v>
      </c>
      <c r="Z11" s="17">
        <v>202529.45</v>
      </c>
      <c r="AA11" s="17">
        <v>204130.36</v>
      </c>
      <c r="AB11" s="17">
        <v>205944.19</v>
      </c>
      <c r="AC11" s="17">
        <v>206994.26</v>
      </c>
      <c r="AD11" s="17">
        <v>207394.26</v>
      </c>
      <c r="AE11" s="17">
        <v>208194.26</v>
      </c>
      <c r="AF11" s="17">
        <v>208244.26</v>
      </c>
      <c r="AG11" s="17">
        <v>208244.26</v>
      </c>
      <c r="AH11" s="17">
        <v>208459.36</v>
      </c>
      <c r="AI11" s="17">
        <v>208459.36</v>
      </c>
      <c r="AJ11" s="17">
        <v>208459.36</v>
      </c>
      <c r="AK11" s="17">
        <v>208459.36</v>
      </c>
      <c r="AL11" s="17">
        <v>208459.36</v>
      </c>
      <c r="AM11" s="17">
        <v>208459.36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230460.83</v>
      </c>
      <c r="C12" s="13">
        <f>++'Completion Factors'!J26</f>
        <v>0.9996945174075883</v>
      </c>
      <c r="D12" s="13">
        <f t="shared" si="1"/>
        <v>70.423284885373732</v>
      </c>
      <c r="E12" s="13">
        <f t="shared" si="2"/>
        <v>70.423284885373732</v>
      </c>
      <c r="F12" s="13"/>
      <c r="G12" s="13">
        <f t="shared" si="3"/>
        <v>230531.25328488537</v>
      </c>
      <c r="H12" s="14">
        <f t="shared" si="4"/>
        <v>70.423284885386238</v>
      </c>
      <c r="I12" s="13">
        <v>786217.07439999992</v>
      </c>
      <c r="J12" s="13">
        <f t="shared" si="5"/>
        <v>29.321578071910338</v>
      </c>
      <c r="K12" s="13">
        <f t="shared" si="6"/>
        <v>29.312620840227329</v>
      </c>
      <c r="L12" s="13">
        <f t="shared" si="7"/>
        <v>8.9572316830093257E-3</v>
      </c>
      <c r="M12" s="13"/>
      <c r="N12" s="13"/>
      <c r="O12" s="13"/>
      <c r="P12" s="13"/>
      <c r="R12" s="16">
        <f t="shared" si="8"/>
        <v>44866</v>
      </c>
      <c r="S12" s="17">
        <v>14825</v>
      </c>
      <c r="T12" s="17">
        <v>83769.31</v>
      </c>
      <c r="U12" s="17">
        <v>153423.72</v>
      </c>
      <c r="V12" s="17">
        <v>180343.16</v>
      </c>
      <c r="W12" s="17">
        <v>196899.36</v>
      </c>
      <c r="X12" s="17">
        <v>207080.27</v>
      </c>
      <c r="Y12" s="17">
        <v>213663.35</v>
      </c>
      <c r="Z12" s="17">
        <v>215165.52</v>
      </c>
      <c r="AA12" s="17">
        <v>227042.15</v>
      </c>
      <c r="AB12" s="17">
        <v>227442.15</v>
      </c>
      <c r="AC12" s="17">
        <v>227899.33</v>
      </c>
      <c r="AD12" s="17">
        <v>228599.63</v>
      </c>
      <c r="AE12" s="17">
        <v>230259.97</v>
      </c>
      <c r="AF12" s="17">
        <v>230359.97</v>
      </c>
      <c r="AG12" s="17">
        <v>230409.97</v>
      </c>
      <c r="AH12" s="17">
        <v>230409.97</v>
      </c>
      <c r="AI12" s="17">
        <v>230409.97</v>
      </c>
      <c r="AJ12" s="17">
        <v>230409.97</v>
      </c>
      <c r="AK12" s="17">
        <v>230409.97</v>
      </c>
      <c r="AL12" s="17">
        <v>230460.83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234693.39</v>
      </c>
      <c r="C13" s="13">
        <f>++'Completion Factors'!J25</f>
        <v>0.99952813282872122</v>
      </c>
      <c r="D13" s="13">
        <f t="shared" si="1"/>
        <v>110.79638723496149</v>
      </c>
      <c r="E13" s="13">
        <f t="shared" si="2"/>
        <v>110.79638723496149</v>
      </c>
      <c r="F13" s="13"/>
      <c r="G13" s="13">
        <f t="shared" si="3"/>
        <v>234804.18638723498</v>
      </c>
      <c r="H13" s="14">
        <f t="shared" si="4"/>
        <v>110.79638723496464</v>
      </c>
      <c r="I13" s="13">
        <v>807805.19689999998</v>
      </c>
      <c r="J13" s="13">
        <f t="shared" si="5"/>
        <v>29.066931890053425</v>
      </c>
      <c r="K13" s="13">
        <f t="shared" si="6"/>
        <v>29.053216159124716</v>
      </c>
      <c r="L13" s="13">
        <f t="shared" si="7"/>
        <v>1.3715730928709036E-2</v>
      </c>
      <c r="M13" s="13"/>
      <c r="N13" s="13"/>
      <c r="O13" s="13"/>
      <c r="P13" s="13"/>
      <c r="R13" s="16">
        <f t="shared" si="8"/>
        <v>44896</v>
      </c>
      <c r="S13" s="17">
        <v>7975</v>
      </c>
      <c r="T13" s="17">
        <v>95725.42</v>
      </c>
      <c r="U13" s="17">
        <v>154007.29</v>
      </c>
      <c r="V13" s="17">
        <v>179333.76000000001</v>
      </c>
      <c r="W13" s="17">
        <v>187491.95</v>
      </c>
      <c r="X13" s="17">
        <v>194849.46</v>
      </c>
      <c r="Y13" s="17">
        <v>196799.76</v>
      </c>
      <c r="Z13" s="17">
        <v>213553.33</v>
      </c>
      <c r="AA13" s="17">
        <v>215903.33</v>
      </c>
      <c r="AB13" s="17">
        <v>216603.33</v>
      </c>
      <c r="AC13" s="17">
        <v>219133.33</v>
      </c>
      <c r="AD13" s="17">
        <v>219383.33</v>
      </c>
      <c r="AE13" s="17">
        <v>234084.78</v>
      </c>
      <c r="AF13" s="17">
        <v>234584.78</v>
      </c>
      <c r="AG13" s="17">
        <v>234584.78</v>
      </c>
      <c r="AH13" s="17">
        <v>234634.78</v>
      </c>
      <c r="AI13" s="17">
        <v>234634.78</v>
      </c>
      <c r="AJ13" s="17">
        <v>234634.78</v>
      </c>
      <c r="AK13" s="17">
        <v>234693.39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228527.76</v>
      </c>
      <c r="C14" s="13">
        <f>++'Completion Factors'!J24</f>
        <v>0.99944448695156873</v>
      </c>
      <c r="D14" s="13">
        <f t="shared" si="1"/>
        <v>127.02071427296688</v>
      </c>
      <c r="E14" s="13">
        <f t="shared" si="2"/>
        <v>127.02071427296688</v>
      </c>
      <c r="F14" s="13"/>
      <c r="G14" s="13">
        <f t="shared" si="3"/>
        <v>228654.78071427299</v>
      </c>
      <c r="H14" s="14">
        <f t="shared" si="4"/>
        <v>127.02071427297778</v>
      </c>
      <c r="I14" s="13">
        <v>822468.91070000001</v>
      </c>
      <c r="J14" s="13">
        <f t="shared" si="5"/>
        <v>27.801024177274474</v>
      </c>
      <c r="K14" s="13">
        <f t="shared" si="6"/>
        <v>27.785580345584243</v>
      </c>
      <c r="L14" s="13">
        <f t="shared" si="7"/>
        <v>1.544383169023078E-2</v>
      </c>
      <c r="M14" s="13"/>
      <c r="N14" s="13"/>
      <c r="O14" s="13"/>
      <c r="P14" s="13"/>
      <c r="R14" s="16">
        <f t="shared" si="8"/>
        <v>44927</v>
      </c>
      <c r="S14" s="17">
        <v>28500.02</v>
      </c>
      <c r="T14" s="17">
        <v>94393.39</v>
      </c>
      <c r="U14" s="17">
        <v>155142.63</v>
      </c>
      <c r="V14" s="17">
        <v>191003.94</v>
      </c>
      <c r="W14" s="17">
        <v>203001.19</v>
      </c>
      <c r="X14" s="17">
        <v>210952.31</v>
      </c>
      <c r="Y14" s="17">
        <v>217385.57</v>
      </c>
      <c r="Z14" s="17">
        <v>221854.57</v>
      </c>
      <c r="AA14" s="17">
        <v>222699.03</v>
      </c>
      <c r="AB14" s="17">
        <v>225835.13</v>
      </c>
      <c r="AC14" s="17">
        <v>226485.13</v>
      </c>
      <c r="AD14" s="17">
        <v>226835.13</v>
      </c>
      <c r="AE14" s="17">
        <v>228141.14</v>
      </c>
      <c r="AF14" s="17">
        <v>228196.75</v>
      </c>
      <c r="AG14" s="17">
        <v>228196.75</v>
      </c>
      <c r="AH14" s="17">
        <v>228477.76</v>
      </c>
      <c r="AI14" s="17">
        <v>228527.76</v>
      </c>
      <c r="AJ14" s="17">
        <v>228527.76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220470.17</v>
      </c>
      <c r="C15" s="13">
        <f>++'Completion Factors'!J23</f>
        <v>0.99942652843784685</v>
      </c>
      <c r="D15" s="13">
        <f t="shared" si="1"/>
        <v>126.50592034584305</v>
      </c>
      <c r="E15" s="13">
        <f t="shared" si="2"/>
        <v>126.50592034584305</v>
      </c>
      <c r="F15" s="13"/>
      <c r="G15" s="13">
        <f t="shared" si="3"/>
        <v>220596.67592034585</v>
      </c>
      <c r="H15" s="14">
        <f t="shared" si="4"/>
        <v>126.50592034583678</v>
      </c>
      <c r="I15" s="13">
        <v>809777.05070000002</v>
      </c>
      <c r="J15" s="13">
        <f t="shared" si="5"/>
        <v>27.241655679134677</v>
      </c>
      <c r="K15" s="13">
        <f t="shared" si="6"/>
        <v>27.226033364296725</v>
      </c>
      <c r="L15" s="13">
        <f t="shared" si="7"/>
        <v>1.5622314837951734E-2</v>
      </c>
      <c r="M15" s="13"/>
      <c r="N15" s="13"/>
      <c r="O15" s="13"/>
      <c r="P15" s="13"/>
      <c r="R15" s="16">
        <f t="shared" si="8"/>
        <v>44958</v>
      </c>
      <c r="S15" s="17">
        <v>21390</v>
      </c>
      <c r="T15" s="17">
        <v>99308.37</v>
      </c>
      <c r="U15" s="17">
        <v>168960.25</v>
      </c>
      <c r="V15" s="17">
        <v>188756.5</v>
      </c>
      <c r="W15" s="17">
        <v>193631.5</v>
      </c>
      <c r="X15" s="17">
        <v>200273.47</v>
      </c>
      <c r="Y15" s="17">
        <v>204737.83</v>
      </c>
      <c r="Z15" s="17">
        <v>206840.12</v>
      </c>
      <c r="AA15" s="17">
        <v>211596.16</v>
      </c>
      <c r="AB15" s="17">
        <v>212916.17</v>
      </c>
      <c r="AC15" s="17">
        <v>213466.17</v>
      </c>
      <c r="AD15" s="17">
        <v>219615.29</v>
      </c>
      <c r="AE15" s="17">
        <v>220267.89</v>
      </c>
      <c r="AF15" s="17">
        <v>220217.89</v>
      </c>
      <c r="AG15" s="17">
        <v>220405.17</v>
      </c>
      <c r="AH15" s="17">
        <v>220405.17</v>
      </c>
      <c r="AI15" s="17">
        <v>220470.17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273334.01</v>
      </c>
      <c r="C16" s="13">
        <f>++'Completion Factors'!J22</f>
        <v>0.99929965544514832</v>
      </c>
      <c r="D16" s="13">
        <f t="shared" si="1"/>
        <v>191.56214506448342</v>
      </c>
      <c r="E16" s="13">
        <f t="shared" si="2"/>
        <v>191.56214506448342</v>
      </c>
      <c r="F16" s="13"/>
      <c r="G16" s="13">
        <f t="shared" si="3"/>
        <v>273525.57214506448</v>
      </c>
      <c r="H16" s="14">
        <f t="shared" si="4"/>
        <v>191.5621450644685</v>
      </c>
      <c r="I16" s="13">
        <v>829805.51069999998</v>
      </c>
      <c r="J16" s="13">
        <f t="shared" si="5"/>
        <v>32.962612156471003</v>
      </c>
      <c r="K16" s="13">
        <f t="shared" si="6"/>
        <v>32.939526970533535</v>
      </c>
      <c r="L16" s="13">
        <f t="shared" si="7"/>
        <v>2.3085185937468111E-2</v>
      </c>
      <c r="M16" s="13"/>
      <c r="N16" s="13"/>
      <c r="O16" s="13"/>
      <c r="P16" s="13"/>
      <c r="R16" s="16">
        <f t="shared" si="8"/>
        <v>44986</v>
      </c>
      <c r="S16" s="17">
        <v>24000</v>
      </c>
      <c r="T16" s="17">
        <v>144558.22</v>
      </c>
      <c r="U16" s="17">
        <v>197834.65</v>
      </c>
      <c r="V16" s="17">
        <v>209002.51</v>
      </c>
      <c r="W16" s="17">
        <v>253597.69</v>
      </c>
      <c r="X16" s="17">
        <v>262010.78</v>
      </c>
      <c r="Y16" s="17">
        <v>264519.73</v>
      </c>
      <c r="Z16" s="17">
        <v>266935.61</v>
      </c>
      <c r="AA16" s="17">
        <v>268202.76</v>
      </c>
      <c r="AB16" s="17">
        <v>268802.76</v>
      </c>
      <c r="AC16" s="17">
        <v>269883.81</v>
      </c>
      <c r="AD16" s="17">
        <v>270408.81</v>
      </c>
      <c r="AE16" s="17">
        <v>270508.81</v>
      </c>
      <c r="AF16" s="17">
        <v>272346.74</v>
      </c>
      <c r="AG16" s="17">
        <v>273194.67</v>
      </c>
      <c r="AH16" s="17">
        <v>273334.01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216457.29</v>
      </c>
      <c r="C17" s="13">
        <f>++'Completion Factors'!J21</f>
        <v>0.99876345883628748</v>
      </c>
      <c r="D17" s="13">
        <f t="shared" si="1"/>
        <v>267.98972960277348</v>
      </c>
      <c r="E17" s="13">
        <f t="shared" si="2"/>
        <v>267.98972960277348</v>
      </c>
      <c r="F17" s="13"/>
      <c r="G17" s="13">
        <f t="shared" si="3"/>
        <v>216725.27972960277</v>
      </c>
      <c r="H17" s="14">
        <f t="shared" si="4"/>
        <v>267.98972960276296</v>
      </c>
      <c r="I17" s="13">
        <v>800031.08380000002</v>
      </c>
      <c r="J17" s="13">
        <f t="shared" si="5"/>
        <v>27.089607406276979</v>
      </c>
      <c r="K17" s="13">
        <f t="shared" si="6"/>
        <v>27.056109991610306</v>
      </c>
      <c r="L17" s="13">
        <f t="shared" si="7"/>
        <v>3.3497414666673109E-2</v>
      </c>
      <c r="M17" s="13"/>
      <c r="N17" s="13"/>
      <c r="O17" s="13"/>
      <c r="P17" s="13"/>
      <c r="R17" s="16">
        <f t="shared" si="8"/>
        <v>45017</v>
      </c>
      <c r="S17" s="17">
        <v>22750</v>
      </c>
      <c r="T17" s="17">
        <v>151657.04</v>
      </c>
      <c r="U17" s="17">
        <v>178966.57</v>
      </c>
      <c r="V17" s="17">
        <v>187867.56</v>
      </c>
      <c r="W17" s="17">
        <v>202515.83</v>
      </c>
      <c r="X17" s="17">
        <v>208995.87</v>
      </c>
      <c r="Y17" s="17">
        <v>211345.87</v>
      </c>
      <c r="Z17" s="17">
        <v>213273.47</v>
      </c>
      <c r="AA17" s="17">
        <v>213523.47</v>
      </c>
      <c r="AB17" s="17">
        <v>214498.47</v>
      </c>
      <c r="AC17" s="17">
        <v>215107.20000000001</v>
      </c>
      <c r="AD17" s="17">
        <v>215157.2</v>
      </c>
      <c r="AE17" s="17">
        <v>215510.04</v>
      </c>
      <c r="AF17" s="17">
        <v>216276.45</v>
      </c>
      <c r="AG17" s="17">
        <v>216457.29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229269.41</v>
      </c>
      <c r="C18" s="13">
        <f>++'Completion Factors'!J20</f>
        <v>0.99745745169511657</v>
      </c>
      <c r="D18" s="13">
        <f t="shared" si="1"/>
        <v>584.41445173072191</v>
      </c>
      <c r="E18" s="13">
        <f t="shared" si="2"/>
        <v>584.41445173072191</v>
      </c>
      <c r="F18" s="13"/>
      <c r="G18" s="13">
        <f t="shared" si="3"/>
        <v>229853.82445173073</v>
      </c>
      <c r="H18" s="14">
        <f t="shared" si="4"/>
        <v>584.41445173072862</v>
      </c>
      <c r="I18" s="13">
        <v>809298.3138</v>
      </c>
      <c r="J18" s="13">
        <f t="shared" si="5"/>
        <v>28.401619097965149</v>
      </c>
      <c r="K18" s="13">
        <f t="shared" si="6"/>
        <v>28.329406609471675</v>
      </c>
      <c r="L18" s="13">
        <f t="shared" si="7"/>
        <v>7.2212488493473614E-2</v>
      </c>
      <c r="M18" s="13"/>
      <c r="N18" s="13"/>
      <c r="O18" s="13"/>
      <c r="P18" s="13"/>
      <c r="R18" s="16">
        <f t="shared" si="8"/>
        <v>45047</v>
      </c>
      <c r="S18" s="17">
        <v>49486.46</v>
      </c>
      <c r="T18" s="17">
        <v>147572.89000000001</v>
      </c>
      <c r="U18" s="17">
        <v>196119.13</v>
      </c>
      <c r="V18" s="17">
        <v>214278.64</v>
      </c>
      <c r="W18" s="17">
        <v>218578.64</v>
      </c>
      <c r="X18" s="17">
        <v>221937.01</v>
      </c>
      <c r="Y18" s="17">
        <v>223737.86</v>
      </c>
      <c r="Z18" s="17">
        <v>224441.06</v>
      </c>
      <c r="AA18" s="17">
        <v>226308.63</v>
      </c>
      <c r="AB18" s="17">
        <v>227041.02</v>
      </c>
      <c r="AC18" s="17">
        <v>227293.64</v>
      </c>
      <c r="AD18" s="17">
        <v>227508.64</v>
      </c>
      <c r="AE18" s="17">
        <v>228271.29</v>
      </c>
      <c r="AF18" s="17">
        <v>229269.41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211617.17</v>
      </c>
      <c r="C19" s="13">
        <f>++'Completion Factors'!J19</f>
        <v>0.99349065586037755</v>
      </c>
      <c r="D19" s="13">
        <f t="shared" si="1"/>
        <v>1386.5142840121368</v>
      </c>
      <c r="E19" s="13">
        <f t="shared" si="2"/>
        <v>1386.5142840121368</v>
      </c>
      <c r="F19" s="13"/>
      <c r="G19" s="13">
        <f t="shared" si="3"/>
        <v>213003.68428401215</v>
      </c>
      <c r="H19" s="14">
        <f t="shared" si="4"/>
        <v>1386.5142840121407</v>
      </c>
      <c r="I19" s="13">
        <v>800277.33039999998</v>
      </c>
      <c r="J19" s="13">
        <f t="shared" si="5"/>
        <v>26.616233672088054</v>
      </c>
      <c r="K19" s="13">
        <f t="shared" si="6"/>
        <v>26.442979447415819</v>
      </c>
      <c r="L19" s="13">
        <f t="shared" si="7"/>
        <v>0.17325422467223461</v>
      </c>
      <c r="M19" s="13">
        <f t="shared" ref="M19:M31" si="9">SUM(G8:G19)/SUM(I8:I19)*100</f>
        <v>28.480697160994637</v>
      </c>
      <c r="N19" s="18"/>
      <c r="O19" s="13"/>
      <c r="P19" s="13"/>
      <c r="R19" s="16">
        <f t="shared" si="8"/>
        <v>45078</v>
      </c>
      <c r="S19" s="17">
        <v>34198.720000000001</v>
      </c>
      <c r="T19" s="17">
        <v>146591.42000000001</v>
      </c>
      <c r="U19" s="17">
        <v>174403.09</v>
      </c>
      <c r="V19" s="17">
        <v>194574.91</v>
      </c>
      <c r="W19" s="17">
        <v>200487.4</v>
      </c>
      <c r="X19" s="17">
        <v>203993.04</v>
      </c>
      <c r="Y19" s="17">
        <v>206380.92</v>
      </c>
      <c r="Z19" s="17">
        <v>208819.14</v>
      </c>
      <c r="AA19" s="17">
        <v>209537.03</v>
      </c>
      <c r="AB19" s="17">
        <v>209640.93</v>
      </c>
      <c r="AC19" s="17">
        <v>209991.64</v>
      </c>
      <c r="AD19" s="17">
        <v>210654.49</v>
      </c>
      <c r="AE19" s="17">
        <v>211617.17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191768.19</v>
      </c>
      <c r="C20" s="13">
        <f>++'Completion Factors'!J18</f>
        <v>0.99042018538133203</v>
      </c>
      <c r="D20" s="13">
        <f t="shared" si="1"/>
        <v>1854.8730499168562</v>
      </c>
      <c r="E20" s="13">
        <f t="shared" si="2"/>
        <v>1854.8730499168562</v>
      </c>
      <c r="F20" s="13"/>
      <c r="G20" s="13">
        <f t="shared" si="3"/>
        <v>193623.06304991685</v>
      </c>
      <c r="H20" s="14">
        <f t="shared" si="4"/>
        <v>1854.873049916845</v>
      </c>
      <c r="I20" s="13">
        <v>804447.08039999998</v>
      </c>
      <c r="J20" s="13">
        <f t="shared" si="5"/>
        <v>24.06908642811414</v>
      </c>
      <c r="K20" s="13">
        <f t="shared" si="6"/>
        <v>23.838509042092113</v>
      </c>
      <c r="L20" s="13">
        <f t="shared" si="7"/>
        <v>0.23057738602202704</v>
      </c>
      <c r="M20" s="13">
        <f t="shared" si="9"/>
        <v>28.494460296715907</v>
      </c>
      <c r="N20" s="18">
        <f t="shared" ref="N20:N31" si="10">J20/J8</f>
        <v>1.0099378519255444</v>
      </c>
      <c r="O20" s="18">
        <f t="shared" ref="O20:O31" si="11">I20/I8</f>
        <v>1.0158112740799425</v>
      </c>
      <c r="P20" s="13"/>
      <c r="R20" s="16">
        <f t="shared" si="8"/>
        <v>45108</v>
      </c>
      <c r="S20" s="17">
        <v>34530.82</v>
      </c>
      <c r="T20" s="17">
        <v>129070.95</v>
      </c>
      <c r="U20" s="17">
        <v>148774.04999999999</v>
      </c>
      <c r="V20" s="17">
        <v>173275.01</v>
      </c>
      <c r="W20" s="17">
        <v>183959.65</v>
      </c>
      <c r="X20" s="17">
        <v>186797.59</v>
      </c>
      <c r="Y20" s="17">
        <v>188608.1</v>
      </c>
      <c r="Z20" s="17">
        <v>189733.1</v>
      </c>
      <c r="AA20" s="17">
        <v>189733.1</v>
      </c>
      <c r="AB20" s="17">
        <v>190334.38</v>
      </c>
      <c r="AC20" s="17">
        <v>191170.46</v>
      </c>
      <c r="AD20" s="17">
        <v>191768.19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209833.85</v>
      </c>
      <c r="C21" s="13">
        <f>++'Completion Factors'!J17</f>
        <v>0.98621829857916055</v>
      </c>
      <c r="D21" s="13">
        <f t="shared" si="1"/>
        <v>2932.2792660119053</v>
      </c>
      <c r="E21" s="13">
        <f t="shared" si="2"/>
        <v>2932.2792660119053</v>
      </c>
      <c r="F21" s="13"/>
      <c r="G21" s="13">
        <f t="shared" si="3"/>
        <v>212766.12926601191</v>
      </c>
      <c r="H21" s="14">
        <f t="shared" si="4"/>
        <v>2932.2792660119012</v>
      </c>
      <c r="I21" s="13">
        <v>796110.89039999992</v>
      </c>
      <c r="J21" s="13">
        <f t="shared" si="5"/>
        <v>26.725690080575227</v>
      </c>
      <c r="K21" s="13">
        <f t="shared" si="6"/>
        <v>26.357364599618847</v>
      </c>
      <c r="L21" s="13">
        <f t="shared" si="7"/>
        <v>0.36832548095637918</v>
      </c>
      <c r="M21" s="13">
        <f t="shared" si="9"/>
        <v>27.888717075868879</v>
      </c>
      <c r="N21" s="18">
        <f t="shared" si="10"/>
        <v>0.78412579009302474</v>
      </c>
      <c r="O21" s="18">
        <f t="shared" si="11"/>
        <v>1.0069092459000966</v>
      </c>
      <c r="P21" s="13"/>
      <c r="R21" s="16">
        <f t="shared" si="8"/>
        <v>45139</v>
      </c>
      <c r="S21" s="17">
        <v>52842.75</v>
      </c>
      <c r="T21" s="17">
        <v>145359.07999999999</v>
      </c>
      <c r="U21" s="17">
        <v>173830.95</v>
      </c>
      <c r="V21" s="17">
        <v>180957.09</v>
      </c>
      <c r="W21" s="17">
        <v>185272.16</v>
      </c>
      <c r="X21" s="17">
        <v>195987.16</v>
      </c>
      <c r="Y21" s="17">
        <v>198215.52</v>
      </c>
      <c r="Z21" s="17">
        <v>204286.13</v>
      </c>
      <c r="AA21" s="17">
        <v>206149.15</v>
      </c>
      <c r="AB21" s="17">
        <v>207543.89</v>
      </c>
      <c r="AC21" s="17">
        <v>209833.85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191258.99</v>
      </c>
      <c r="C22" s="13">
        <f>++'Completion Factors'!J16</f>
        <v>0.98139254374351637</v>
      </c>
      <c r="D22" s="13">
        <f t="shared" si="1"/>
        <v>3626.3198785972595</v>
      </c>
      <c r="E22" s="13">
        <f t="shared" si="2"/>
        <v>3626.3198785972595</v>
      </c>
      <c r="F22" s="13"/>
      <c r="G22" s="13">
        <f t="shared" si="3"/>
        <v>194885.30987859724</v>
      </c>
      <c r="H22" s="14">
        <f t="shared" si="4"/>
        <v>3626.319878597249</v>
      </c>
      <c r="I22" s="13">
        <v>788546.05700000003</v>
      </c>
      <c r="J22" s="13">
        <f t="shared" si="5"/>
        <v>24.714511999468055</v>
      </c>
      <c r="K22" s="13">
        <f t="shared" si="6"/>
        <v>24.254637798537619</v>
      </c>
      <c r="L22" s="13">
        <f t="shared" si="7"/>
        <v>0.45987420093043596</v>
      </c>
      <c r="M22" s="13">
        <f t="shared" si="9"/>
        <v>27.581616434786742</v>
      </c>
      <c r="N22" s="18">
        <f t="shared" si="10"/>
        <v>0.86783707325206449</v>
      </c>
      <c r="O22" s="18">
        <f t="shared" si="11"/>
        <v>1.0197696751424543</v>
      </c>
      <c r="P22" s="13"/>
      <c r="R22" s="16">
        <f t="shared" si="8"/>
        <v>45170</v>
      </c>
      <c r="S22" s="17">
        <v>28243.599999999999</v>
      </c>
      <c r="T22" s="17">
        <v>128438.49</v>
      </c>
      <c r="U22" s="17">
        <v>169289.84</v>
      </c>
      <c r="V22" s="17">
        <v>173654.08</v>
      </c>
      <c r="W22" s="17">
        <v>180367.71</v>
      </c>
      <c r="X22" s="17">
        <v>185525.4</v>
      </c>
      <c r="Y22" s="17">
        <v>187040.45</v>
      </c>
      <c r="Z22" s="17">
        <v>187478.04</v>
      </c>
      <c r="AA22" s="17">
        <v>189305.81</v>
      </c>
      <c r="AB22" s="17">
        <v>191258.99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191933.96</v>
      </c>
      <c r="C23" s="13">
        <f>++'Completion Factors'!J15</f>
        <v>0.97582267500066644</v>
      </c>
      <c r="D23" s="13">
        <f t="shared" si="1"/>
        <v>4755.4231400965427</v>
      </c>
      <c r="E23" s="13">
        <f t="shared" si="2"/>
        <v>4755.4231400965427</v>
      </c>
      <c r="F23" s="13"/>
      <c r="G23" s="13">
        <f t="shared" si="3"/>
        <v>196689.38314009653</v>
      </c>
      <c r="H23" s="14">
        <f t="shared" si="4"/>
        <v>4755.4231400965364</v>
      </c>
      <c r="I23" s="13">
        <v>823535.42850000004</v>
      </c>
      <c r="J23" s="13">
        <f t="shared" si="5"/>
        <v>23.883536315899555</v>
      </c>
      <c r="K23" s="13">
        <f t="shared" si="6"/>
        <v>23.306096296256669</v>
      </c>
      <c r="L23" s="13">
        <f t="shared" si="7"/>
        <v>0.57744001964288572</v>
      </c>
      <c r="M23" s="13">
        <f t="shared" si="9"/>
        <v>27.335933943242747</v>
      </c>
      <c r="N23" s="18">
        <f t="shared" si="10"/>
        <v>0.89365252517718829</v>
      </c>
      <c r="O23" s="18">
        <f t="shared" si="11"/>
        <v>1.0556051895386569</v>
      </c>
      <c r="P23" s="13"/>
      <c r="R23" s="16">
        <f t="shared" si="8"/>
        <v>45200</v>
      </c>
      <c r="S23" s="17">
        <v>47025</v>
      </c>
      <c r="T23" s="17">
        <v>132242.14000000001</v>
      </c>
      <c r="U23" s="17">
        <v>164529.46</v>
      </c>
      <c r="V23" s="17">
        <v>178059.77</v>
      </c>
      <c r="W23" s="17">
        <v>182678.85</v>
      </c>
      <c r="X23" s="17">
        <v>183903.85</v>
      </c>
      <c r="Y23" s="17">
        <v>186015.31</v>
      </c>
      <c r="Z23" s="17">
        <v>190295.74</v>
      </c>
      <c r="AA23" s="17">
        <v>191933.96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201748.83</v>
      </c>
      <c r="C24" s="13">
        <f>++'Completion Factors'!J14</f>
        <v>0.96820905849592886</v>
      </c>
      <c r="D24" s="13">
        <f t="shared" si="1"/>
        <v>6624.3805475320933</v>
      </c>
      <c r="E24" s="13">
        <f t="shared" si="2"/>
        <v>6624.3805475320933</v>
      </c>
      <c r="F24" s="19">
        <v>0</v>
      </c>
      <c r="G24" s="13">
        <f t="shared" si="3"/>
        <v>208373.21054753207</v>
      </c>
      <c r="H24" s="14">
        <f t="shared" si="4"/>
        <v>6624.3805475320842</v>
      </c>
      <c r="I24" s="13">
        <v>877556.87850000011</v>
      </c>
      <c r="J24" s="13">
        <f t="shared" si="5"/>
        <v>23.744695717467621</v>
      </c>
      <c r="K24" s="13">
        <f t="shared" si="6"/>
        <v>22.989829484881639</v>
      </c>
      <c r="L24" s="13">
        <f t="shared" si="7"/>
        <v>0.75486623258598229</v>
      </c>
      <c r="M24" s="13">
        <f t="shared" si="9"/>
        <v>26.853556536621099</v>
      </c>
      <c r="N24" s="18">
        <f t="shared" si="10"/>
        <v>0.80980278957818808</v>
      </c>
      <c r="O24" s="18">
        <f t="shared" si="11"/>
        <v>1.1161763170428549</v>
      </c>
      <c r="P24" s="13"/>
      <c r="R24" s="16">
        <f t="shared" si="8"/>
        <v>45231</v>
      </c>
      <c r="S24" s="17">
        <v>40850.050000000003</v>
      </c>
      <c r="T24" s="17">
        <v>123031.18</v>
      </c>
      <c r="U24" s="17">
        <v>181998.5</v>
      </c>
      <c r="V24" s="17">
        <v>189818.33</v>
      </c>
      <c r="W24" s="17">
        <v>193058.33</v>
      </c>
      <c r="X24" s="17">
        <v>194625.87</v>
      </c>
      <c r="Y24" s="17">
        <v>198710.28</v>
      </c>
      <c r="Z24" s="17">
        <v>201748.83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200989.37</v>
      </c>
      <c r="C25" s="13">
        <f>++'Completion Factors'!J13</f>
        <v>0.95461069321519865</v>
      </c>
      <c r="D25" s="13">
        <f t="shared" si="1"/>
        <v>9556.5325637488859</v>
      </c>
      <c r="E25" s="13">
        <f t="shared" si="2"/>
        <v>9556.5325637488859</v>
      </c>
      <c r="F25" s="19">
        <v>0</v>
      </c>
      <c r="G25" s="13">
        <f t="shared" si="3"/>
        <v>210545.90256374888</v>
      </c>
      <c r="H25" s="14">
        <f t="shared" si="4"/>
        <v>9556.5325637488859</v>
      </c>
      <c r="I25" s="13">
        <v>906397.47160000016</v>
      </c>
      <c r="J25" s="13">
        <f t="shared" si="5"/>
        <v>23.228871346263457</v>
      </c>
      <c r="K25" s="13">
        <f t="shared" si="6"/>
        <v>22.174528978463222</v>
      </c>
      <c r="L25" s="13">
        <f t="shared" si="7"/>
        <v>1.0543423678002348</v>
      </c>
      <c r="M25" s="13">
        <f t="shared" si="9"/>
        <v>26.339445060572718</v>
      </c>
      <c r="N25" s="18">
        <f t="shared" si="10"/>
        <v>0.79915112589548098</v>
      </c>
      <c r="O25" s="18">
        <f t="shared" si="11"/>
        <v>1.1220495672451154</v>
      </c>
      <c r="P25" s="13"/>
      <c r="R25" s="16">
        <f t="shared" si="8"/>
        <v>45261</v>
      </c>
      <c r="S25" s="17">
        <v>8000</v>
      </c>
      <c r="T25" s="17">
        <v>149877.54</v>
      </c>
      <c r="U25" s="17">
        <v>179247.77</v>
      </c>
      <c r="V25" s="17">
        <v>182597.47</v>
      </c>
      <c r="W25" s="17">
        <v>189444.21</v>
      </c>
      <c r="X25" s="17">
        <v>195878.96</v>
      </c>
      <c r="Y25" s="17">
        <v>200989.37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240637.02</v>
      </c>
      <c r="C26" s="13">
        <f>++'Completion Factors'!J12</f>
        <v>0.93844663998385502</v>
      </c>
      <c r="D26" s="13">
        <f t="shared" si="1"/>
        <v>15783.547507322437</v>
      </c>
      <c r="E26" s="13">
        <f t="shared" si="2"/>
        <v>15783.547507322437</v>
      </c>
      <c r="F26" s="19">
        <v>0</v>
      </c>
      <c r="G26" s="13">
        <f t="shared" si="3"/>
        <v>256420.56750732241</v>
      </c>
      <c r="H26" s="14">
        <f t="shared" si="4"/>
        <v>15783.547507322422</v>
      </c>
      <c r="I26" s="13">
        <v>949580.93159999989</v>
      </c>
      <c r="J26" s="13">
        <f t="shared" si="5"/>
        <v>27.003550616298249</v>
      </c>
      <c r="K26" s="13">
        <f t="shared" si="6"/>
        <v>25.341391343499048</v>
      </c>
      <c r="L26" s="13">
        <f t="shared" si="7"/>
        <v>1.6621592727992009</v>
      </c>
      <c r="M26" s="13">
        <f t="shared" si="9"/>
        <v>26.282270413390041</v>
      </c>
      <c r="N26" s="18">
        <f t="shared" si="10"/>
        <v>0.97131495746735441</v>
      </c>
      <c r="O26" s="18">
        <f t="shared" si="11"/>
        <v>1.1545493321952016</v>
      </c>
      <c r="P26" s="13"/>
      <c r="R26" s="16">
        <f t="shared" si="8"/>
        <v>45292</v>
      </c>
      <c r="S26" s="17">
        <v>46887.199999999997</v>
      </c>
      <c r="T26" s="17">
        <v>183438.09</v>
      </c>
      <c r="U26" s="17">
        <v>188603.6</v>
      </c>
      <c r="V26" s="17">
        <v>204203.41</v>
      </c>
      <c r="W26" s="17">
        <v>225909.53</v>
      </c>
      <c r="X26" s="17">
        <v>240637.02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211618.47</v>
      </c>
      <c r="C27" s="13">
        <f>++'Completion Factors'!J11</f>
        <v>0.90592234381353665</v>
      </c>
      <c r="D27" s="13">
        <f t="shared" si="1"/>
        <v>21976.022337145427</v>
      </c>
      <c r="E27" s="13">
        <f t="shared" si="2"/>
        <v>21976.022337145427</v>
      </c>
      <c r="F27" s="19">
        <v>0</v>
      </c>
      <c r="G27" s="13">
        <f t="shared" si="3"/>
        <v>233594.49233714544</v>
      </c>
      <c r="H27" s="14">
        <f t="shared" si="4"/>
        <v>21976.022337145434</v>
      </c>
      <c r="I27" s="13">
        <v>913172.70159999991</v>
      </c>
      <c r="J27" s="13">
        <f t="shared" si="5"/>
        <v>25.580538262680964</v>
      </c>
      <c r="K27" s="13">
        <f t="shared" si="6"/>
        <v>23.17398117893979</v>
      </c>
      <c r="L27" s="13">
        <f t="shared" si="7"/>
        <v>2.4065570837411734</v>
      </c>
      <c r="M27" s="13">
        <f t="shared" si="9"/>
        <v>26.141887746606852</v>
      </c>
      <c r="N27" s="18">
        <f t="shared" si="10"/>
        <v>0.93902289067818956</v>
      </c>
      <c r="O27" s="18">
        <f t="shared" si="11"/>
        <v>1.1276840962714627</v>
      </c>
      <c r="P27" s="13"/>
      <c r="R27" s="16">
        <f t="shared" si="8"/>
        <v>45323</v>
      </c>
      <c r="S27" s="17">
        <v>31275</v>
      </c>
      <c r="T27" s="17">
        <v>46898.78</v>
      </c>
      <c r="U27" s="17">
        <v>81268.350000000006</v>
      </c>
      <c r="V27" s="17">
        <v>172574.77</v>
      </c>
      <c r="W27" s="17">
        <v>211618.47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220346.51</v>
      </c>
      <c r="C28" s="13">
        <f>++'Completion Factors'!J10</f>
        <v>0.82515665133596727</v>
      </c>
      <c r="D28" s="13">
        <f t="shared" si="1"/>
        <v>46689.463888410981</v>
      </c>
      <c r="E28" s="13">
        <f t="shared" si="2"/>
        <v>46689.463888410981</v>
      </c>
      <c r="F28" s="19">
        <v>0</v>
      </c>
      <c r="G28" s="13">
        <f t="shared" si="3"/>
        <v>267035.97388841101</v>
      </c>
      <c r="H28" s="14">
        <f t="shared" si="4"/>
        <v>46689.463888411003</v>
      </c>
      <c r="I28" s="13">
        <v>936573.41359999997</v>
      </c>
      <c r="J28" s="13">
        <f t="shared" si="5"/>
        <v>28.512017318746896</v>
      </c>
      <c r="K28" s="13">
        <f t="shared" si="6"/>
        <v>23.526880733570295</v>
      </c>
      <c r="L28" s="13">
        <f t="shared" si="7"/>
        <v>4.9851365851766012</v>
      </c>
      <c r="M28" s="13">
        <f t="shared" si="9"/>
        <v>25.804808224666726</v>
      </c>
      <c r="N28" s="18">
        <f t="shared" si="10"/>
        <v>0.86498051742387794</v>
      </c>
      <c r="O28" s="18">
        <f t="shared" si="11"/>
        <v>1.1286661772225803</v>
      </c>
      <c r="P28" s="20"/>
      <c r="R28" s="16">
        <f t="shared" si="8"/>
        <v>45352</v>
      </c>
      <c r="S28" s="17">
        <v>1607.52</v>
      </c>
      <c r="T28" s="17">
        <v>23359.98</v>
      </c>
      <c r="U28" s="17">
        <v>118219.13</v>
      </c>
      <c r="V28" s="17">
        <v>220346.51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183981.49</v>
      </c>
      <c r="C29" s="13">
        <f>++'Completion Factors'!J9</f>
        <v>0.58896936496133789</v>
      </c>
      <c r="D29" s="13">
        <f t="shared" si="1"/>
        <v>128397.21922552522</v>
      </c>
      <c r="E29" s="13">
        <f t="shared" si="2"/>
        <v>128397.21922552522</v>
      </c>
      <c r="F29" s="13">
        <f>ROUND(+I29*J29/100,0)-D29-B29</f>
        <v>-37956.709225525206</v>
      </c>
      <c r="G29" s="13">
        <f t="shared" si="3"/>
        <v>274422</v>
      </c>
      <c r="H29" s="14">
        <f t="shared" si="4"/>
        <v>90440.510000000009</v>
      </c>
      <c r="I29" s="13">
        <v>914738.51360000006</v>
      </c>
      <c r="J29" s="19">
        <v>30</v>
      </c>
      <c r="K29" s="13">
        <f t="shared" si="6"/>
        <v>20.113014513396998</v>
      </c>
      <c r="L29" s="13">
        <f t="shared" si="7"/>
        <v>9.8869854866030025</v>
      </c>
      <c r="M29" s="13">
        <f t="shared" si="9"/>
        <v>26.077056753514327</v>
      </c>
      <c r="N29" s="18">
        <f t="shared" si="10"/>
        <v>1.107435761252437</v>
      </c>
      <c r="O29" s="18">
        <f t="shared" si="11"/>
        <v>1.1433787163058227</v>
      </c>
      <c r="P29" s="13"/>
      <c r="R29" s="16">
        <f t="shared" si="8"/>
        <v>45383</v>
      </c>
      <c r="S29" s="17">
        <v>225</v>
      </c>
      <c r="T29" s="17">
        <v>59951.68</v>
      </c>
      <c r="U29" s="17">
        <v>183981.49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100056.83</v>
      </c>
      <c r="C30" s="13">
        <f>++'Completion Factors'!J8</f>
        <v>0.25012680925317332</v>
      </c>
      <c r="D30" s="13">
        <f t="shared" si="1"/>
        <v>299967.58281184093</v>
      </c>
      <c r="E30" s="13">
        <f t="shared" si="2"/>
        <v>299967.58281184093</v>
      </c>
      <c r="F30" s="13">
        <f>ROUND(+I30*J30/100,0)-D30-B30</f>
        <v>-157517.41281184094</v>
      </c>
      <c r="G30" s="13">
        <f t="shared" si="3"/>
        <v>242507</v>
      </c>
      <c r="H30" s="14">
        <f t="shared" si="4"/>
        <v>142450.16999999998</v>
      </c>
      <c r="I30" s="13">
        <v>808357.63359999994</v>
      </c>
      <c r="J30" s="19">
        <v>30</v>
      </c>
      <c r="K30" s="13">
        <f t="shared" si="6"/>
        <v>12.377792432589457</v>
      </c>
      <c r="L30" s="13">
        <f t="shared" si="7"/>
        <v>17.622207567410541</v>
      </c>
      <c r="M30" s="13">
        <f t="shared" si="9"/>
        <v>26.202050545186633</v>
      </c>
      <c r="N30" s="18">
        <f t="shared" si="10"/>
        <v>1.0562778092517044</v>
      </c>
      <c r="O30" s="18">
        <f t="shared" si="11"/>
        <v>0.99883765950829284</v>
      </c>
      <c r="P30" s="13"/>
      <c r="R30" s="16">
        <f t="shared" si="8"/>
        <v>45413</v>
      </c>
      <c r="S30" s="17">
        <v>19650</v>
      </c>
      <c r="T30" s="17">
        <v>100056.83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>
        <v>13800</v>
      </c>
      <c r="C31" s="13">
        <f>+'Completion Factors'!J7</f>
        <v>3.3071038744553721E-2</v>
      </c>
      <c r="D31" s="13">
        <f t="shared" si="1"/>
        <v>403483.53640759597</v>
      </c>
      <c r="E31" s="13">
        <f t="shared" si="2"/>
        <v>403483.53640759597</v>
      </c>
      <c r="F31" s="13">
        <f>ROUND(+I31*J31/100,0)-D31-B31</f>
        <v>-198938.53640759597</v>
      </c>
      <c r="G31" s="13">
        <f t="shared" si="3"/>
        <v>218345</v>
      </c>
      <c r="H31" s="14">
        <f t="shared" si="4"/>
        <v>204545</v>
      </c>
      <c r="I31" s="13">
        <v>727815.45200000005</v>
      </c>
      <c r="J31" s="19">
        <v>30</v>
      </c>
      <c r="K31" s="13">
        <f t="shared" si="6"/>
        <v>1.896085053165373</v>
      </c>
      <c r="L31" s="13">
        <f t="shared" si="7"/>
        <v>28.103914946834628</v>
      </c>
      <c r="M31" s="13">
        <f t="shared" si="9"/>
        <v>26.439468438309781</v>
      </c>
      <c r="N31" s="18">
        <f t="shared" si="10"/>
        <v>1.1271316734591355</v>
      </c>
      <c r="O31" s="18">
        <f t="shared" si="11"/>
        <v>0.90945404093380788</v>
      </c>
      <c r="P31" s="13"/>
      <c r="R31" s="16">
        <f t="shared" si="8"/>
        <v>45444</v>
      </c>
      <c r="S31" s="17">
        <v>13800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554142.62415323663</v>
      </c>
      <c r="I33" s="13"/>
      <c r="J33" s="22">
        <f>SUM(G20:G31)/SUM(I20:I31)</f>
        <v>0.26439468438309782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595703.3209647293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2024-10-23T13:12:29Z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