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_12.2023\"/>
    </mc:Choice>
  </mc:AlternateContent>
  <xr:revisionPtr revIDLastSave="0" documentId="8_{D0A06F8E-AFD7-44D2-8EEE-4674C32B00A8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Count="1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<sst xmlns="http://schemas.openxmlformats.org/spreadsheetml/2006/main" count="137" uniqueCount="65">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</sst>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3.1679903321914601E-2</c:v>
                </c:pt>
                <c:pt idx="1">
                  <c:v>0.49014860773384372</c:v>
                </c:pt>
                <c:pt idx="2">
                  <c:v>0.6667702343734927</c:v>
                </c:pt>
                <c:pt idx="3">
                  <c:v>0.76900737931340291</c:v>
                </c:pt>
                <c:pt idx="4">
                  <c:v>0.80549153717905364</c:v>
                </c:pt>
                <c:pt idx="5">
                  <c:v>0.84287455751614138</c:v>
                </c:pt>
                <c:pt idx="6">
                  <c:v>0.8885668158936505</c:v>
                </c:pt>
                <c:pt idx="7">
                  <c:v>0.93521072256814353</c:v>
                </c:pt>
                <c:pt idx="8">
                  <c:v>0.94545007542126114</c:v>
                </c:pt>
                <c:pt idx="9">
                  <c:v>0.98006203573561956</c:v>
                </c:pt>
                <c:pt idx="10">
                  <c:v>0.99383742763789418</c:v>
                </c:pt>
                <c:pt idx="11">
                  <c:v>0.99441901481248651</c:v>
                </c:pt>
                <c:pt idx="12">
                  <c:v>0.99458871889658251</c:v>
                </c:pt>
                <c:pt idx="13">
                  <c:v>0.99999480744294</c:v>
                </c:pt>
                <c:pt idx="14">
                  <c:v>0.99999480744294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0A-4D9F-966D-9B53CD09DD3D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2.084412053628408E-2</c:v>
                </c:pt>
                <c:pt idx="1">
                  <c:v>0.4902204289766261</c:v>
                </c:pt>
                <c:pt idx="2">
                  <c:v>0.61669233358714315</c:v>
                </c:pt>
                <c:pt idx="3">
                  <c:v>0.71182477849310932</c:v>
                </c:pt>
                <c:pt idx="4">
                  <c:v>0.74775298754751718</c:v>
                </c:pt>
                <c:pt idx="5">
                  <c:v>0.79608582074884315</c:v>
                </c:pt>
                <c:pt idx="6">
                  <c:v>0.86224587059234015</c:v>
                </c:pt>
                <c:pt idx="7">
                  <c:v>0.92135407184988116</c:v>
                </c:pt>
                <c:pt idx="8">
                  <c:v>0.93474200252996209</c:v>
                </c:pt>
                <c:pt idx="9">
                  <c:v>0.97769945411786063</c:v>
                </c:pt>
                <c:pt idx="10">
                  <c:v>0.99377420477594114</c:v>
                </c:pt>
                <c:pt idx="11">
                  <c:v>0.99441901481248651</c:v>
                </c:pt>
                <c:pt idx="12">
                  <c:v>0.99458871889658251</c:v>
                </c:pt>
                <c:pt idx="13">
                  <c:v>0.99999480744294</c:v>
                </c:pt>
                <c:pt idx="14">
                  <c:v>0.99999480744294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0A-4D9F-966D-9B53CD09DD3D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3.7993961123835927E-2</c:v>
                </c:pt>
                <c:pt idx="1">
                  <c:v>0.64007314002303461</c:v>
                </c:pt>
                <c:pt idx="2">
                  <c:v>0.84535541494220112</c:v>
                </c:pt>
                <c:pt idx="3">
                  <c:v>0.94628612333204765</c:v>
                </c:pt>
                <c:pt idx="4">
                  <c:v>0.96244991432906324</c:v>
                </c:pt>
                <c:pt idx="5">
                  <c:v>0.97788810686992067</c:v>
                </c:pt>
                <c:pt idx="6">
                  <c:v>0.99407594872978733</c:v>
                </c:pt>
                <c:pt idx="7">
                  <c:v>0.99454806220698599</c:v>
                </c:pt>
                <c:pt idx="8">
                  <c:v>0.99507039311796908</c:v>
                </c:pt>
                <c:pt idx="9">
                  <c:v>0.99877975242250883</c:v>
                </c:pt>
                <c:pt idx="10">
                  <c:v>0.99883231213800505</c:v>
                </c:pt>
                <c:pt idx="11">
                  <c:v>0.99998905460162346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0A-4D9F-966D-9B53CD09DD3D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4.6948386675577658E-2</c:v>
                </c:pt>
                <c:pt idx="1">
                  <c:v>0.66243878903533182</c:v>
                </c:pt>
                <c:pt idx="2">
                  <c:v>0.80717867882446492</c:v>
                </c:pt>
                <c:pt idx="3">
                  <c:v>0.97070120357615952</c:v>
                </c:pt>
                <c:pt idx="4">
                  <c:v>0.97371979574942791</c:v>
                </c:pt>
                <c:pt idx="5">
                  <c:v>0.99932739291907169</c:v>
                </c:pt>
                <c:pt idx="6">
                  <c:v>0.99932739291907169</c:v>
                </c:pt>
                <c:pt idx="7">
                  <c:v>0.99932739291907169</c:v>
                </c:pt>
                <c:pt idx="8">
                  <c:v>0.99986123034879948</c:v>
                </c:pt>
                <c:pt idx="9">
                  <c:v>0.99986123034879948</c:v>
                </c:pt>
                <c:pt idx="10">
                  <c:v>0.99996410916187395</c:v>
                </c:pt>
                <c:pt idx="11">
                  <c:v>0.99996410916187395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0A-4D9F-966D-9B53CD09DD3D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1.3887880537311209E-2</c:v>
                </c:pt>
                <c:pt idx="1">
                  <c:v>0.39867436910923532</c:v>
                </c:pt>
                <c:pt idx="2">
                  <c:v>0.61732222018968674</c:v>
                </c:pt>
                <c:pt idx="3">
                  <c:v>0.74165514302874336</c:v>
                </c:pt>
                <c:pt idx="4">
                  <c:v>0.77759183328247117</c:v>
                </c:pt>
                <c:pt idx="5">
                  <c:v>0.82796870791750288</c:v>
                </c:pt>
                <c:pt idx="6">
                  <c:v>0.88143124411308038</c:v>
                </c:pt>
                <c:pt idx="7">
                  <c:v>0.93649211417825551</c:v>
                </c:pt>
                <c:pt idx="8">
                  <c:v>0.94517867068038197</c:v>
                </c:pt>
                <c:pt idx="9">
                  <c:v>0.97386978867954754</c:v>
                </c:pt>
                <c:pt idx="10">
                  <c:v>0.99331273220442762</c:v>
                </c:pt>
                <c:pt idx="11">
                  <c:v>0.99382465681499832</c:v>
                </c:pt>
                <c:pt idx="12">
                  <c:v>0.99402435511532494</c:v>
                </c:pt>
                <c:pt idx="13">
                  <c:v>0.99999420314148124</c:v>
                </c:pt>
                <c:pt idx="14">
                  <c:v>0.99999420314148124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0A-4D9F-966D-9B53CD09DD3D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9.8202726173108358E-3</c:v>
                </c:pt>
                <c:pt idx="1">
                  <c:v>0.42239491829473191</c:v>
                </c:pt>
                <c:pt idx="2">
                  <c:v>0.5626768364574426</c:v>
                </c:pt>
                <c:pt idx="3">
                  <c:v>0.67812188688276487</c:v>
                </c:pt>
                <c:pt idx="4">
                  <c:v>0.71346051465044025</c:v>
                </c:pt>
                <c:pt idx="5">
                  <c:v>0.77909812388000843</c:v>
                </c:pt>
                <c:pt idx="6">
                  <c:v>0.85433053468131304</c:v>
                </c:pt>
                <c:pt idx="7">
                  <c:v>0.92425689017986379</c:v>
                </c:pt>
                <c:pt idx="8">
                  <c:v>0.93564565000164479</c:v>
                </c:pt>
                <c:pt idx="9">
                  <c:v>0.97074950984969044</c:v>
                </c:pt>
                <c:pt idx="10">
                  <c:v>0.99327009562500967</c:v>
                </c:pt>
                <c:pt idx="11">
                  <c:v>0.99382465681499832</c:v>
                </c:pt>
                <c:pt idx="12">
                  <c:v>0.99402435511532494</c:v>
                </c:pt>
                <c:pt idx="13">
                  <c:v>0.99999420314148124</c:v>
                </c:pt>
                <c:pt idx="14">
                  <c:v>0.99999420314148124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0A-4D9F-966D-9B53CD09DD3D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3.1611489916496358E-2</c:v>
                </c:pt>
                <c:pt idx="1">
                  <c:v>0.60903001958037906</c:v>
                </c:pt>
                <c:pt idx="2">
                  <c:v>0.81477259846034444</c:v>
                </c:pt>
                <c:pt idx="3">
                  <c:v>0.95011063925161998</c:v>
                </c:pt>
                <c:pt idx="4">
                  <c:v>0.96377510538550326</c:v>
                </c:pt>
                <c:pt idx="5">
                  <c:v>0.97669168111798066</c:v>
                </c:pt>
                <c:pt idx="6">
                  <c:v>0.99327025790095191</c:v>
                </c:pt>
                <c:pt idx="7">
                  <c:v>0.99410925739035239</c:v>
                </c:pt>
                <c:pt idx="8">
                  <c:v>0.99467749633405356</c:v>
                </c:pt>
                <c:pt idx="9">
                  <c:v>0.99906511766856176</c:v>
                </c:pt>
                <c:pt idx="10">
                  <c:v>0.99910234677798826</c:v>
                </c:pt>
                <c:pt idx="11">
                  <c:v>0.9999864223296866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0A-4D9F-966D-9B53CD09DD3D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3.5617775678499927E-2</c:v>
                </c:pt>
                <c:pt idx="1">
                  <c:v>0.62351200741845958</c:v>
                </c:pt>
                <c:pt idx="2">
                  <c:v>0.78546529632491335</c:v>
                </c:pt>
                <c:pt idx="3">
                  <c:v>0.97621490386207155</c:v>
                </c:pt>
                <c:pt idx="4">
                  <c:v>0.97929141067217296</c:v>
                </c:pt>
                <c:pt idx="5">
                  <c:v>0.99923340407210537</c:v>
                </c:pt>
                <c:pt idx="6">
                  <c:v>0.99923340407210537</c:v>
                </c:pt>
                <c:pt idx="7">
                  <c:v>0.99923340407210537</c:v>
                </c:pt>
                <c:pt idx="8">
                  <c:v>0.99989832471205553</c:v>
                </c:pt>
                <c:pt idx="9">
                  <c:v>0.99989832471205553</c:v>
                </c:pt>
                <c:pt idx="10">
                  <c:v>0.99997284502807471</c:v>
                </c:pt>
                <c:pt idx="11">
                  <c:v>0.99997284502807471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40A-4D9F-966D-9B53CD09DD3D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4.1999196499511608E-2</c:v>
                </c:pt>
                <c:pt idx="1">
                  <c:v>0.65106394238927734</c:v>
                </c:pt>
                <c:pt idx="2">
                  <c:v>0.82582606863480523</c:v>
                </c:pt>
                <c:pt idx="3">
                  <c:v>0.95833818612387844</c:v>
                </c:pt>
                <c:pt idx="4">
                  <c:v>0.96805205568633557</c:v>
                </c:pt>
                <c:pt idx="5">
                  <c:v>0.98849151497059773</c:v>
                </c:pt>
                <c:pt idx="6">
                  <c:v>0.99669475359260351</c:v>
                </c:pt>
                <c:pt idx="7">
                  <c:v>0.99693199952169187</c:v>
                </c:pt>
                <c:pt idx="8">
                  <c:v>0.99746005912484814</c:v>
                </c:pt>
                <c:pt idx="9">
                  <c:v>0.99932019878820533</c:v>
                </c:pt>
                <c:pt idx="10">
                  <c:v>0.99939789021597991</c:v>
                </c:pt>
                <c:pt idx="11">
                  <c:v>0.99997658172617632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40A-4D9F-966D-9B53CD09D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15.471909833600501</c:v>
                </c:pt>
                <c:pt idx="1">
                  <c:v>1.360343014042706</c:v>
                </c:pt>
                <c:pt idx="2">
                  <c:v>1.1533318970604229</c:v>
                </c:pt>
                <c:pt idx="3">
                  <c:v>1.04744318305271</c:v>
                </c:pt>
                <c:pt idx="4">
                  <c:v>1.046410196273456</c:v>
                </c:pt>
                <c:pt idx="5">
                  <c:v>1.054210033948775</c:v>
                </c:pt>
                <c:pt idx="6">
                  <c:v>1.0524934150591501</c:v>
                </c:pt>
                <c:pt idx="7">
                  <c:v>1.010948711991881</c:v>
                </c:pt>
                <c:pt idx="8">
                  <c:v>1.036608977262957</c:v>
                </c:pt>
                <c:pt idx="9">
                  <c:v>1.0140556326028229</c:v>
                </c:pt>
                <c:pt idx="10">
                  <c:v>1.000585193471708</c:v>
                </c:pt>
                <c:pt idx="11">
                  <c:v>1.000170656515581</c:v>
                </c:pt>
                <c:pt idx="12">
                  <c:v>1.005435501573309</c:v>
                </c:pt>
                <c:pt idx="13">
                  <c:v>1</c:v>
                </c:pt>
                <c:pt idx="14">
                  <c:v>1.000005192584023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70-45E6-9EA6-6034455781D1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23.518403097088331</c:v>
                </c:pt>
                <c:pt idx="1">
                  <c:v>1.257989869729699</c:v>
                </c:pt>
                <c:pt idx="2">
                  <c:v>1.154262408862138</c:v>
                </c:pt>
                <c:pt idx="3">
                  <c:v>1.0504733891540921</c:v>
                </c:pt>
                <c:pt idx="4">
                  <c:v>1.064637432422501</c:v>
                </c:pt>
                <c:pt idx="5">
                  <c:v>1.08310668035924</c:v>
                </c:pt>
                <c:pt idx="6">
                  <c:v>1.068551446024248</c:v>
                </c:pt>
                <c:pt idx="7">
                  <c:v>1.014530712013028</c:v>
                </c:pt>
                <c:pt idx="8">
                  <c:v>1.045956479404617</c:v>
                </c:pt>
                <c:pt idx="9">
                  <c:v>1.0164414029182249</c:v>
                </c:pt>
                <c:pt idx="10">
                  <c:v>1.0006488496415451</c:v>
                </c:pt>
                <c:pt idx="11">
                  <c:v>1.000170656515581</c:v>
                </c:pt>
                <c:pt idx="12">
                  <c:v>1.005435501573309</c:v>
                </c:pt>
                <c:pt idx="13">
                  <c:v>1</c:v>
                </c:pt>
                <c:pt idx="14">
                  <c:v>1.000005192584023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70-45E6-9EA6-6034455781D1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16.846707242153741</c:v>
                </c:pt>
                <c:pt idx="1">
                  <c:v>1.320716902621127</c:v>
                </c:pt>
                <c:pt idx="2">
                  <c:v>1.1193944069036901</c:v>
                </c:pt>
                <c:pt idx="3">
                  <c:v>1.0170812934888021</c:v>
                </c:pt>
                <c:pt idx="4">
                  <c:v>1.0160405152631971</c:v>
                </c:pt>
                <c:pt idx="5">
                  <c:v>1.016553879473677</c:v>
                </c:pt>
                <c:pt idx="6">
                  <c:v>1.0004749269689119</c:v>
                </c:pt>
                <c:pt idx="7">
                  <c:v>1.0005251942372939</c:v>
                </c:pt>
                <c:pt idx="8">
                  <c:v>1.003727735575487</c:v>
                </c:pt>
                <c:pt idx="9">
                  <c:v>1.0000526239297189</c:v>
                </c:pt>
                <c:pt idx="10">
                  <c:v>1.0011580947568091</c:v>
                </c:pt>
                <c:pt idx="11">
                  <c:v>1.00001094551818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70-45E6-9EA6-6034455781D1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14.10993722985436</c:v>
                </c:pt>
                <c:pt idx="1">
                  <c:v>1.21849549299477</c:v>
                </c:pt>
                <c:pt idx="2">
                  <c:v>1.202585287547288</c:v>
                </c:pt>
                <c:pt idx="3">
                  <c:v>1.0031097027202061</c:v>
                </c:pt>
                <c:pt idx="4">
                  <c:v>1.0262987332510121</c:v>
                </c:pt>
                <c:pt idx="5">
                  <c:v>1</c:v>
                </c:pt>
                <c:pt idx="6">
                  <c:v>1</c:v>
                </c:pt>
                <c:pt idx="7">
                  <c:v>1.000534196734234</c:v>
                </c:pt>
                <c:pt idx="8">
                  <c:v>1</c:v>
                </c:pt>
                <c:pt idx="9">
                  <c:v>1.000102893091513</c:v>
                </c:pt>
                <c:pt idx="10">
                  <c:v>1</c:v>
                </c:pt>
                <c:pt idx="11">
                  <c:v>1.000035892126325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70-45E6-9EA6-6034455781D1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28.706638715544528</c:v>
                </c:pt>
                <c:pt idx="1">
                  <c:v>1.5484371909059009</c:v>
                </c:pt>
                <c:pt idx="2">
                  <c:v>1.2014068484378431</c:v>
                </c:pt>
                <c:pt idx="3">
                  <c:v>1.0484547172517009</c:v>
                </c:pt>
                <c:pt idx="4">
                  <c:v>1.064785755815328</c:v>
                </c:pt>
                <c:pt idx="5">
                  <c:v>1.0645707207100199</c:v>
                </c:pt>
                <c:pt idx="6">
                  <c:v>1.062467572408984</c:v>
                </c:pt>
                <c:pt idx="7">
                  <c:v>1.0092756322991021</c:v>
                </c:pt>
                <c:pt idx="8">
                  <c:v>1.030355232179025</c:v>
                </c:pt>
                <c:pt idx="9">
                  <c:v>1.019964623352001</c:v>
                </c:pt>
                <c:pt idx="10">
                  <c:v>1.0005153710346939</c:v>
                </c:pt>
                <c:pt idx="11">
                  <c:v>1.0002009391686519</c:v>
                </c:pt>
                <c:pt idx="12">
                  <c:v>1.0060057361727961</c:v>
                </c:pt>
                <c:pt idx="13">
                  <c:v>1</c:v>
                </c:pt>
                <c:pt idx="14">
                  <c:v>1.000005796892123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70-45E6-9EA6-6034455781D1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43.012545043825853</c:v>
                </c:pt>
                <c:pt idx="1">
                  <c:v>1.3321108093086169</c:v>
                </c:pt>
                <c:pt idx="2">
                  <c:v>1.2051711443324249</c:v>
                </c:pt>
                <c:pt idx="3">
                  <c:v>1.052112501382491</c:v>
                </c:pt>
                <c:pt idx="4">
                  <c:v>1.0919989374068271</c:v>
                </c:pt>
                <c:pt idx="5">
                  <c:v>1.096563460359316</c:v>
                </c:pt>
                <c:pt idx="6">
                  <c:v>1.081849299141151</c:v>
                </c:pt>
                <c:pt idx="7">
                  <c:v>1.012322071864203</c:v>
                </c:pt>
                <c:pt idx="8">
                  <c:v>1.037518327422335</c:v>
                </c:pt>
                <c:pt idx="9">
                  <c:v>1.0231991729553449</c:v>
                </c:pt>
                <c:pt idx="10">
                  <c:v>1.0005583186209179</c:v>
                </c:pt>
                <c:pt idx="11">
                  <c:v>1.0002009391686519</c:v>
                </c:pt>
                <c:pt idx="12">
                  <c:v>1.0060057361727961</c:v>
                </c:pt>
                <c:pt idx="13">
                  <c:v>1</c:v>
                </c:pt>
                <c:pt idx="14">
                  <c:v>1.000005796892123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70-45E6-9EA6-6034455781D1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19.266096637303971</c:v>
                </c:pt>
                <c:pt idx="1">
                  <c:v>1.3378200946838741</c:v>
                </c:pt>
                <c:pt idx="2">
                  <c:v>1.166105292503725</c:v>
                </c:pt>
                <c:pt idx="3">
                  <c:v>1.01438197360325</c:v>
                </c:pt>
                <c:pt idx="4">
                  <c:v>1.01340206409182</c:v>
                </c:pt>
                <c:pt idx="5">
                  <c:v>1.01697421725144</c:v>
                </c:pt>
                <c:pt idx="6">
                  <c:v>1.0008446839948411</c:v>
                </c:pt>
                <c:pt idx="7">
                  <c:v>1.000571606128277</c:v>
                </c:pt>
                <c:pt idx="8">
                  <c:v>1.0044110994273809</c:v>
                </c:pt>
                <c:pt idx="9">
                  <c:v>1.000037263946832</c:v>
                </c:pt>
                <c:pt idx="10">
                  <c:v>1.0008848698579771</c:v>
                </c:pt>
                <c:pt idx="11">
                  <c:v>1.000013577854669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70-45E6-9EA6-6034455781D1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17.505641369818392</c:v>
                </c:pt>
                <c:pt idx="1">
                  <c:v>1.2597436568655549</c:v>
                </c:pt>
                <c:pt idx="2">
                  <c:v>1.2428491856096631</c:v>
                </c:pt>
                <c:pt idx="3">
                  <c:v>1.00315146470099</c:v>
                </c:pt>
                <c:pt idx="4">
                  <c:v>1.0203636968348819</c:v>
                </c:pt>
                <c:pt idx="5">
                  <c:v>1</c:v>
                </c:pt>
                <c:pt idx="6">
                  <c:v>1</c:v>
                </c:pt>
                <c:pt idx="7">
                  <c:v>1.000665430756458</c:v>
                </c:pt>
                <c:pt idx="8">
                  <c:v>1</c:v>
                </c:pt>
                <c:pt idx="9">
                  <c:v>1.000074527893664</c:v>
                </c:pt>
                <c:pt idx="10">
                  <c:v>1</c:v>
                </c:pt>
                <c:pt idx="11">
                  <c:v>1.0000271557093381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B70-45E6-9EA6-6034455781D1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15.47832223600405</c:v>
                </c:pt>
                <c:pt idx="1">
                  <c:v>1.269606197807948</c:v>
                </c:pt>
                <c:pt idx="2">
                  <c:v>1.1609898472254889</c:v>
                </c:pt>
                <c:pt idx="3">
                  <c:v>1.0100954981045041</c:v>
                </c:pt>
                <c:pt idx="4">
                  <c:v>1.021169624257104</c:v>
                </c:pt>
                <c:pt idx="5">
                  <c:v>1.008276939736839</c:v>
                </c:pt>
                <c:pt idx="6">
                  <c:v>1.000237463484456</c:v>
                </c:pt>
                <c:pt idx="7">
                  <c:v>1.0005296954857641</c:v>
                </c:pt>
                <c:pt idx="8">
                  <c:v>1.0018638677877441</c:v>
                </c:pt>
                <c:pt idx="9">
                  <c:v>1.000077758510616</c:v>
                </c:pt>
                <c:pt idx="10">
                  <c:v>1.000579047378404</c:v>
                </c:pt>
                <c:pt idx="11">
                  <c:v>1.0000234188222521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B70-45E6-9EA6-603445578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7.0872037466202215E-2</v>
      </c>
      <c r="C7" s="4">
        <f t="shared" ref="C7:C29" si="1">+F7/F8</f>
        <v>5.9358780658205122E-2</v>
      </c>
      <c r="D7" s="4">
        <f t="shared" ref="D7:D29" si="2">+G7/G8</f>
        <v>4.251989371352359E-2</v>
      </c>
      <c r="E7" s="5">
        <v>4.6948386675577658E-2</v>
      </c>
      <c r="F7" s="5">
        <v>3.7993961123835927E-2</v>
      </c>
      <c r="G7" s="5">
        <v>2.084412053628408E-2</v>
      </c>
      <c r="H7" s="4">
        <f t="shared" ref="H7:H29" si="3">+I7/I8</f>
        <v>6.4508558630021459E-2</v>
      </c>
      <c r="I7" s="5">
        <v>4.1999196499511608E-2</v>
      </c>
      <c r="J7" s="5">
        <f t="shared" ref="J7:J30" si="4">I7</f>
        <v>4.1999196499511608E-2</v>
      </c>
    </row>
    <row r="8" spans="1:10" ht="15.5" customHeight="1" x14ac:dyDescent="0.35">
      <c r="A8" s="3">
        <f t="shared" ref="A8:A29" si="5">1+A7</f>
        <v>1</v>
      </c>
      <c r="B8" s="4">
        <f t="shared" si="0"/>
        <v>0.82068420092571681</v>
      </c>
      <c r="C8" s="4">
        <f t="shared" si="1"/>
        <v>0.75716453542418949</v>
      </c>
      <c r="D8" s="4">
        <f t="shared" si="2"/>
        <v>0.79491896084573976</v>
      </c>
      <c r="E8" s="5">
        <v>0.66243878903533182</v>
      </c>
      <c r="F8" s="5">
        <v>0.64007314002303461</v>
      </c>
      <c r="G8" s="5">
        <v>0.4902204289766261</v>
      </c>
      <c r="H8" s="4">
        <f t="shared" si="3"/>
        <v>0.78837901480340555</v>
      </c>
      <c r="I8" s="5">
        <v>0.65106394238927734</v>
      </c>
      <c r="J8" s="5">
        <f t="shared" si="4"/>
        <v>0.65106394238927734</v>
      </c>
    </row>
    <row r="9" spans="1:10" ht="15.5" customHeight="1" x14ac:dyDescent="0.35">
      <c r="A9" s="3">
        <f t="shared" si="5"/>
        <v>2</v>
      </c>
      <c r="B9" s="4">
        <f t="shared" si="0"/>
        <v>0.83154185433245431</v>
      </c>
      <c r="C9" s="4">
        <f t="shared" si="1"/>
        <v>0.89334017914745389</v>
      </c>
      <c r="D9" s="4">
        <f t="shared" si="2"/>
        <v>0.86635412564963543</v>
      </c>
      <c r="E9" s="5">
        <v>0.80717867882446492</v>
      </c>
      <c r="F9" s="5">
        <v>0.84535541494220112</v>
      </c>
      <c r="G9" s="5">
        <v>0.61669233358714315</v>
      </c>
      <c r="H9" s="4">
        <f t="shared" si="3"/>
        <v>0.86172718628166589</v>
      </c>
      <c r="I9" s="5">
        <v>0.82582606863480523</v>
      </c>
      <c r="J9" s="5">
        <f t="shared" si="4"/>
        <v>0.82582606863480523</v>
      </c>
    </row>
    <row r="10" spans="1:10" ht="15.5" customHeight="1" x14ac:dyDescent="0.35">
      <c r="A10" s="3">
        <f t="shared" si="5"/>
        <v>3</v>
      </c>
      <c r="B10" s="4">
        <f t="shared" si="0"/>
        <v>0.99689993755241968</v>
      </c>
      <c r="C10" s="4">
        <f t="shared" si="1"/>
        <v>0.98320557697978128</v>
      </c>
      <c r="D10" s="4">
        <f t="shared" si="2"/>
        <v>0.95195176795983749</v>
      </c>
      <c r="E10" s="5">
        <v>0.97070120357615952</v>
      </c>
      <c r="F10" s="5">
        <v>0.94628612333204765</v>
      </c>
      <c r="G10" s="5">
        <v>0.71182477849310932</v>
      </c>
      <c r="H10" s="4">
        <f t="shared" si="3"/>
        <v>0.98996555040052048</v>
      </c>
      <c r="I10" s="5">
        <v>0.95833818612387844</v>
      </c>
      <c r="J10" s="5">
        <f t="shared" si="4"/>
        <v>0.95833818612387844</v>
      </c>
    </row>
    <row r="11" spans="1:10" ht="15.5" customHeight="1" x14ac:dyDescent="0.35">
      <c r="A11" s="3">
        <f t="shared" si="5"/>
        <v>4</v>
      </c>
      <c r="B11" s="4">
        <f t="shared" si="0"/>
        <v>0.97437516738649277</v>
      </c>
      <c r="C11" s="4">
        <f t="shared" si="1"/>
        <v>0.98421272082930544</v>
      </c>
      <c r="D11" s="4">
        <f t="shared" si="2"/>
        <v>0.93928690608273691</v>
      </c>
      <c r="E11" s="5">
        <v>0.97371979574942791</v>
      </c>
      <c r="F11" s="5">
        <v>0.96244991432906324</v>
      </c>
      <c r="G11" s="5">
        <v>0.74775298754751718</v>
      </c>
      <c r="H11" s="4">
        <f t="shared" si="3"/>
        <v>0.9793225748782779</v>
      </c>
      <c r="I11" s="5">
        <v>0.96805205568633557</v>
      </c>
      <c r="J11" s="5">
        <f t="shared" si="4"/>
        <v>0.96805205568633557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0.98371568904714857</v>
      </c>
      <c r="D12" s="4">
        <f t="shared" si="2"/>
        <v>0.92327008791814014</v>
      </c>
      <c r="E12" s="5">
        <v>0.99932739291907169</v>
      </c>
      <c r="F12" s="5">
        <v>0.97788810686992067</v>
      </c>
      <c r="G12" s="5">
        <v>0.79608582074884315</v>
      </c>
      <c r="H12" s="4">
        <f t="shared" si="3"/>
        <v>0.99176955773827735</v>
      </c>
      <c r="I12" s="5">
        <v>0.98849151497059773</v>
      </c>
      <c r="J12" s="5">
        <f t="shared" si="4"/>
        <v>0.98849151497059773</v>
      </c>
    </row>
    <row r="13" spans="1:10" ht="15.5" customHeight="1" x14ac:dyDescent="0.35">
      <c r="A13" s="3">
        <f t="shared" si="5"/>
        <v>6</v>
      </c>
      <c r="B13" s="4">
        <f t="shared" si="0"/>
        <v>1</v>
      </c>
      <c r="C13" s="4">
        <f t="shared" si="1"/>
        <v>0.99952529847964211</v>
      </c>
      <c r="D13" s="4">
        <f t="shared" si="2"/>
        <v>0.93584637756159861</v>
      </c>
      <c r="E13" s="5">
        <v>0.99932739291907169</v>
      </c>
      <c r="F13" s="5">
        <v>0.99407594872978733</v>
      </c>
      <c r="G13" s="5">
        <v>0.86224587059234015</v>
      </c>
      <c r="H13" s="4">
        <f t="shared" si="3"/>
        <v>0.999762023960308</v>
      </c>
      <c r="I13" s="5">
        <v>0.99669475359260351</v>
      </c>
      <c r="J13" s="5">
        <f t="shared" si="4"/>
        <v>0.99669475359260351</v>
      </c>
    </row>
    <row r="14" spans="1:10" ht="15.5" customHeight="1" x14ac:dyDescent="0.35">
      <c r="A14" s="3">
        <f t="shared" si="5"/>
        <v>7</v>
      </c>
      <c r="B14" s="4">
        <f t="shared" si="0"/>
        <v>0.99946608847955676</v>
      </c>
      <c r="C14" s="4">
        <f t="shared" si="1"/>
        <v>0.99947508144690511</v>
      </c>
      <c r="D14" s="4">
        <f t="shared" si="2"/>
        <v>0.98567740548317573</v>
      </c>
      <c r="E14" s="5">
        <v>0.99932739291907169</v>
      </c>
      <c r="F14" s="5">
        <v>0.99454806220698599</v>
      </c>
      <c r="G14" s="5">
        <v>0.92135407184988116</v>
      </c>
      <c r="H14" s="4">
        <f t="shared" si="3"/>
        <v>0.99947059574132768</v>
      </c>
      <c r="I14" s="5">
        <v>0.99693199952169187</v>
      </c>
      <c r="J14" s="5">
        <f t="shared" si="4"/>
        <v>0.99693199952169187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0.99628610882875546</v>
      </c>
      <c r="D15" s="4">
        <f t="shared" si="2"/>
        <v>0.95606272315385776</v>
      </c>
      <c r="E15" s="5">
        <v>0.99986123034879948</v>
      </c>
      <c r="F15" s="5">
        <v>0.99507039311796908</v>
      </c>
      <c r="G15" s="5">
        <v>0.93474200252996209</v>
      </c>
      <c r="H15" s="4">
        <f t="shared" si="3"/>
        <v>0.99813859495123503</v>
      </c>
      <c r="I15" s="5">
        <v>0.99746005912484814</v>
      </c>
      <c r="J15" s="5">
        <f t="shared" si="4"/>
        <v>0.99746005912484814</v>
      </c>
    </row>
    <row r="16" spans="1:10" ht="15.5" customHeight="1" x14ac:dyDescent="0.35">
      <c r="A16" s="3">
        <f t="shared" si="5"/>
        <v>9</v>
      </c>
      <c r="B16" s="4">
        <f t="shared" si="0"/>
        <v>0.99989711749438615</v>
      </c>
      <c r="C16" s="4">
        <f t="shared" si="1"/>
        <v>0.99994737883941331</v>
      </c>
      <c r="D16" s="4">
        <f t="shared" si="2"/>
        <v>0.98382454426686916</v>
      </c>
      <c r="E16" s="5">
        <v>0.99986123034879948</v>
      </c>
      <c r="F16" s="5">
        <v>0.99877975242250883</v>
      </c>
      <c r="G16" s="5">
        <v>0.97769945411786063</v>
      </c>
      <c r="H16" s="4">
        <f t="shared" si="3"/>
        <v>0.99992226176527366</v>
      </c>
      <c r="I16" s="5">
        <v>0.99932019878820533</v>
      </c>
      <c r="J16" s="5">
        <f t="shared" si="4"/>
        <v>0.99932019878820533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0.9988432448752359</v>
      </c>
      <c r="D17" s="4">
        <f t="shared" si="2"/>
        <v>0.99935157109132011</v>
      </c>
      <c r="E17" s="5">
        <v>0.99996410916187395</v>
      </c>
      <c r="F17" s="5">
        <v>0.99883231213800505</v>
      </c>
      <c r="G17" s="5">
        <v>0.99377420477594114</v>
      </c>
      <c r="H17" s="4">
        <f t="shared" si="3"/>
        <v>0.99942129493752996</v>
      </c>
      <c r="I17" s="5">
        <v>0.99939789021597991</v>
      </c>
      <c r="J17" s="5">
        <f t="shared" si="4"/>
        <v>0.99939789021597991</v>
      </c>
    </row>
    <row r="18" spans="1:10" ht="15.5" customHeight="1" x14ac:dyDescent="0.35">
      <c r="A18" s="3">
        <f t="shared" si="5"/>
        <v>11</v>
      </c>
      <c r="B18" s="4">
        <f t="shared" si="0"/>
        <v>0.99996410916187395</v>
      </c>
      <c r="C18" s="4">
        <f t="shared" si="1"/>
        <v>0.99998905460162346</v>
      </c>
      <c r="D18" s="4">
        <f t="shared" si="2"/>
        <v>0.99982937260309546</v>
      </c>
      <c r="E18" s="5">
        <v>0.99996410916187395</v>
      </c>
      <c r="F18" s="5">
        <v>0.99998905460162346</v>
      </c>
      <c r="G18" s="5">
        <v>0.99441901481248651</v>
      </c>
      <c r="H18" s="4">
        <f t="shared" si="3"/>
        <v>0.99997658172617632</v>
      </c>
      <c r="I18" s="5">
        <v>0.99997658172617632</v>
      </c>
      <c r="J18" s="5">
        <f t="shared" si="4"/>
        <v>0.99997658172617632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1</v>
      </c>
      <c r="D19" s="4">
        <f t="shared" si="2"/>
        <v>0.99459388338207355</v>
      </c>
      <c r="E19" s="5">
        <v>1</v>
      </c>
      <c r="F19" s="5">
        <v>1</v>
      </c>
      <c r="G19" s="5">
        <v>0.99458871889658251</v>
      </c>
      <c r="H19" s="4">
        <f t="shared" si="3"/>
        <v>1</v>
      </c>
      <c r="I19" s="5">
        <v>1</v>
      </c>
      <c r="J19" s="5">
        <f t="shared" si="4"/>
        <v>1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1</v>
      </c>
      <c r="F20" s="5">
        <v>1</v>
      </c>
      <c r="G20" s="5">
        <v>0.99999480744294</v>
      </c>
      <c r="H20" s="4">
        <f t="shared" si="3"/>
        <v>1</v>
      </c>
      <c r="I20" s="5">
        <v>1</v>
      </c>
      <c r="J20" s="5">
        <f t="shared" si="4"/>
        <v>1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0.99999480744294</v>
      </c>
      <c r="E21" s="5">
        <v>1</v>
      </c>
      <c r="F21" s="5">
        <v>1</v>
      </c>
      <c r="G21" s="5">
        <v>0.99999480744294</v>
      </c>
      <c r="H21" s="4">
        <f t="shared" si="3"/>
        <v>1</v>
      </c>
      <c r="I21" s="5">
        <v>1</v>
      </c>
      <c r="J21" s="5">
        <f t="shared" si="4"/>
        <v>1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4.4626604127973479</v>
      </c>
      <c r="C38" s="4">
        <v>1.52668729543659</v>
      </c>
      <c r="D38" s="4">
        <v>2.17257821572354</v>
      </c>
      <c r="E38" s="4">
        <v>1.0748566964545221</v>
      </c>
      <c r="F38" s="4">
        <v>1.052648067124027</v>
      </c>
      <c r="G38" s="4">
        <v>1.003511448468577</v>
      </c>
      <c r="H38" s="4">
        <v>1.003630898883946</v>
      </c>
      <c r="I38" s="4">
        <v>0.99999999999999989</v>
      </c>
      <c r="J38" s="4">
        <v>1.000398759552966</v>
      </c>
      <c r="K38" s="4">
        <v>1.001114651463878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5.6598101575496624</v>
      </c>
      <c r="C39" s="4">
        <v>3.2350495179606349</v>
      </c>
      <c r="D39" s="4">
        <v>1.10575631655599</v>
      </c>
      <c r="E39" s="4">
        <v>1.0042369256334001</v>
      </c>
      <c r="F39" s="4">
        <v>1.002455096189619</v>
      </c>
      <c r="G39" s="4">
        <v>1</v>
      </c>
      <c r="H39" s="4">
        <v>1.0029916171344619</v>
      </c>
      <c r="I39" s="4">
        <v>1</v>
      </c>
      <c r="J39" s="4">
        <v>1.0047097940643861</v>
      </c>
      <c r="K39" s="4">
        <v>1</v>
      </c>
      <c r="L39" s="4">
        <v>1</v>
      </c>
      <c r="M39" s="4">
        <v>1.0023298028958161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25.65939812665556</v>
      </c>
      <c r="C40" s="4">
        <v>1.161086139472117</v>
      </c>
      <c r="D40" s="4">
        <v>1.0007144942421109</v>
      </c>
      <c r="E40" s="4">
        <v>1.0045857106088241</v>
      </c>
      <c r="F40" s="4">
        <v>1.071875306297825</v>
      </c>
      <c r="G40" s="4">
        <v>1</v>
      </c>
      <c r="H40" s="4">
        <v>1</v>
      </c>
      <c r="I40" s="4">
        <v>1.0005452544152</v>
      </c>
      <c r="J40" s="4">
        <v>1</v>
      </c>
      <c r="K40" s="4">
        <v>1.001209788146797</v>
      </c>
      <c r="L40" s="4">
        <v>1</v>
      </c>
      <c r="M40" s="4">
        <v>1</v>
      </c>
      <c r="N40" s="4">
        <v>1.0660630979007559</v>
      </c>
      <c r="O40" s="4">
        <v>1</v>
      </c>
      <c r="P40" s="4">
        <v>1.000052172029102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17.979096045197739</v>
      </c>
      <c r="C41" s="4">
        <v>3.9800952590444458</v>
      </c>
      <c r="D41" s="4">
        <v>1.0012017685340791</v>
      </c>
      <c r="E41" s="4">
        <v>1.0069991793172171</v>
      </c>
      <c r="F41" s="4">
        <v>0.99996364199785537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1.001390604303154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29.37508305647841</v>
      </c>
      <c r="C42" s="4">
        <v>1.21633654383747</v>
      </c>
      <c r="D42" s="4">
        <v>1.008874965788549</v>
      </c>
      <c r="E42" s="4">
        <v>1.065692795947971</v>
      </c>
      <c r="F42" s="4">
        <v>1</v>
      </c>
      <c r="G42" s="4">
        <v>1</v>
      </c>
      <c r="H42" s="4">
        <v>1.0731346252405081</v>
      </c>
      <c r="I42" s="4">
        <v>0.99999999999999989</v>
      </c>
      <c r="J42" s="4">
        <v>1.0545203731351911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6.9253545009037216</v>
      </c>
      <c r="C43" s="4">
        <v>1.8372450311168991</v>
      </c>
      <c r="D43" s="4">
        <v>1.274466343309375</v>
      </c>
      <c r="E43" s="4">
        <v>0.97029766682390084</v>
      </c>
      <c r="F43" s="4">
        <v>1</v>
      </c>
      <c r="G43" s="4">
        <v>1</v>
      </c>
      <c r="H43" s="4">
        <v>1.034551037833831</v>
      </c>
      <c r="I43" s="4">
        <v>1.005421954307457</v>
      </c>
      <c r="J43" s="4">
        <v>1.0001229627883861</v>
      </c>
      <c r="K43" s="4">
        <v>1.2769567036363481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40.639984003031003</v>
      </c>
      <c r="C44" s="4">
        <v>1.128948370205592</v>
      </c>
      <c r="D44" s="4">
        <v>1.0210222898757371</v>
      </c>
      <c r="E44" s="4">
        <v>1.08257123946949</v>
      </c>
      <c r="F44" s="4">
        <v>1</v>
      </c>
      <c r="G44" s="4">
        <v>1.2915174546885351</v>
      </c>
      <c r="H44" s="4">
        <v>1.002576097058699</v>
      </c>
      <c r="I44" s="4">
        <v>1.0009597076641989</v>
      </c>
      <c r="J44" s="4">
        <v>1.174515338358481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5.7363846330153923</v>
      </c>
      <c r="C45" s="4">
        <v>1.244085049882899</v>
      </c>
      <c r="D45" s="4">
        <v>1.169335619360077</v>
      </c>
      <c r="E45" s="4">
        <v>1.1345041141888099</v>
      </c>
      <c r="F45" s="4">
        <v>1.029386295706584</v>
      </c>
      <c r="G45" s="4">
        <v>1.00082795883724</v>
      </c>
      <c r="H45" s="4">
        <v>1.6809434175991831</v>
      </c>
      <c r="I45" s="4">
        <v>1.0560339636276039</v>
      </c>
      <c r="J45" s="4">
        <v>1.1937492956866831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8.6250263375419358</v>
      </c>
      <c r="C46" s="4">
        <v>1.263562060337627</v>
      </c>
      <c r="D46" s="4">
        <v>1.013540071816142</v>
      </c>
      <c r="E46" s="4">
        <v>1.0595928782302979</v>
      </c>
      <c r="F46" s="4">
        <v>1.2441120325371</v>
      </c>
      <c r="G46" s="4">
        <v>1.2854492937522961</v>
      </c>
      <c r="H46" s="4">
        <v>1.259052933233062</v>
      </c>
      <c r="I46" s="4">
        <v>1.082019600001513</v>
      </c>
      <c r="J46" s="4">
        <v>1.000845362534994</v>
      </c>
      <c r="K46" s="4">
        <v>1</v>
      </c>
      <c r="L46" s="4">
        <v>1.0053092191478641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7.8750231065252834</v>
      </c>
      <c r="C47" s="4">
        <v>1.487193220932143</v>
      </c>
      <c r="D47" s="4">
        <v>1.2521569690943239</v>
      </c>
      <c r="E47" s="4">
        <v>1.0147766260018201</v>
      </c>
      <c r="F47" s="4">
        <v>1.5345788018162581</v>
      </c>
      <c r="G47" s="4">
        <v>1.4436858561382</v>
      </c>
      <c r="H47" s="4">
        <v>0.99999999999999989</v>
      </c>
      <c r="I47" s="4">
        <v>0.99999999999999989</v>
      </c>
      <c r="J47" s="4">
        <v>1.019827647283994</v>
      </c>
      <c r="K47" s="4">
        <v>1</v>
      </c>
      <c r="L47" s="4">
        <v>1</v>
      </c>
      <c r="M47" s="4">
        <v>1.000081467128014</v>
      </c>
      <c r="N47" s="4">
        <v>0.99999999999999989</v>
      </c>
      <c r="O47" s="4">
        <v>0.99999999999999989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5.4702358801992679</v>
      </c>
      <c r="C48" s="4">
        <v>1.6467880043362051</v>
      </c>
      <c r="D48" s="4">
        <v>1.4242055972645311</v>
      </c>
      <c r="E48" s="4">
        <v>1.260181253730897</v>
      </c>
      <c r="F48" s="4">
        <v>1.144410604267426</v>
      </c>
      <c r="G48" s="4">
        <v>1</v>
      </c>
      <c r="H48" s="4">
        <v>1</v>
      </c>
      <c r="I48" s="4">
        <v>1.0008823411104779</v>
      </c>
      <c r="J48" s="4">
        <v>1.006638949280295</v>
      </c>
      <c r="K48" s="4">
        <v>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>
        <v>1.73485564304462</v>
      </c>
      <c r="D49" s="4">
        <v>1.2606364103988841</v>
      </c>
      <c r="E49" s="4">
        <v>1.0196381989153169</v>
      </c>
      <c r="F49" s="4">
        <v>1.0162907227944931</v>
      </c>
      <c r="G49" s="4">
        <v>1.035435657386877</v>
      </c>
      <c r="H49" s="4">
        <v>1.004148605488971</v>
      </c>
      <c r="I49" s="4">
        <v>1.0000810091307419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31.828927078199769</v>
      </c>
      <c r="C50" s="4">
        <v>1.2009070317436139</v>
      </c>
      <c r="D50" s="4">
        <v>1.0772619779419039</v>
      </c>
      <c r="E50" s="4">
        <v>1.180160956239902</v>
      </c>
      <c r="F50" s="4">
        <v>1.054796407209136</v>
      </c>
      <c r="G50" s="4">
        <v>1.001057597504442</v>
      </c>
      <c r="H50" s="4">
        <v>1</v>
      </c>
      <c r="I50" s="4">
        <v>1.000469994259068</v>
      </c>
      <c r="J50" s="4">
        <v>1</v>
      </c>
      <c r="K50" s="4">
        <v>1.000223583680993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28.524037550598571</v>
      </c>
      <c r="C51" s="4">
        <v>1.069411575017075</v>
      </c>
      <c r="D51" s="4">
        <v>1.4272197395005719</v>
      </c>
      <c r="E51" s="4">
        <v>1.004708261852159</v>
      </c>
      <c r="F51" s="4">
        <v>1.0023367982320039</v>
      </c>
      <c r="G51" s="4">
        <v>1.098955096165255</v>
      </c>
      <c r="H51" s="4">
        <v>1.0009194984800751</v>
      </c>
      <c r="I51" s="4">
        <v>1.0001442986496289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>
        <v>26.21632647358788</v>
      </c>
      <c r="C52" s="4">
        <v>1.27577930237689</v>
      </c>
      <c r="D52" s="4">
        <v>1.0239412827665371</v>
      </c>
      <c r="E52" s="4">
        <v>1.068631422467371</v>
      </c>
      <c r="F52" s="4">
        <v>1.0140437245875511</v>
      </c>
      <c r="G52" s="4">
        <v>1.001832609838947</v>
      </c>
      <c r="H52" s="4">
        <v>1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>
        <v>252.63614457831321</v>
      </c>
      <c r="C53" s="4">
        <v>1.0306675870817601</v>
      </c>
      <c r="D53" s="4">
        <v>1.0982521751653751</v>
      </c>
      <c r="E53" s="4">
        <v>1.0014324670769561</v>
      </c>
      <c r="F53" s="4">
        <v>1.00294077122672</v>
      </c>
      <c r="G53" s="4">
        <v>1</v>
      </c>
      <c r="H53" s="4">
        <v>1</v>
      </c>
      <c r="I53" s="4">
        <v>1.0018519936197461</v>
      </c>
    </row>
    <row r="54" spans="1:22" ht="15.5" customHeight="1" x14ac:dyDescent="0.35">
      <c r="A54" s="1">
        <f t="shared" si="6"/>
        <v>16</v>
      </c>
      <c r="B54" s="4">
        <v>18.33597997756106</v>
      </c>
      <c r="C54" s="4">
        <v>1.089706196908057</v>
      </c>
      <c r="D54" s="4">
        <v>1.158228233863378</v>
      </c>
      <c r="E54" s="4">
        <v>1.006773557972201</v>
      </c>
      <c r="F54" s="4">
        <v>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>
        <v>33.803960628075927</v>
      </c>
      <c r="C55" s="4">
        <v>1.588251878504684</v>
      </c>
      <c r="D55" s="4">
        <v>1.011603789164607</v>
      </c>
      <c r="E55" s="4">
        <v>1.0027414579349461</v>
      </c>
      <c r="F55" s="4">
        <v>1.058778409152034</v>
      </c>
      <c r="G55" s="4">
        <v>1</v>
      </c>
    </row>
    <row r="56" spans="1:22" ht="15.5" customHeight="1" x14ac:dyDescent="0.35">
      <c r="A56" s="1">
        <f t="shared" si="6"/>
        <v>18</v>
      </c>
      <c r="B56" s="4">
        <v>21.725186253304489</v>
      </c>
      <c r="C56" s="4">
        <v>1.5697315220938399</v>
      </c>
      <c r="D56" s="4">
        <v>0.97966721605058449</v>
      </c>
      <c r="E56" s="4">
        <v>0.99999999999999989</v>
      </c>
      <c r="F56" s="4">
        <v>1.0023126813526131</v>
      </c>
    </row>
    <row r="57" spans="1:22" ht="15.5" customHeight="1" x14ac:dyDescent="0.35">
      <c r="A57" s="1">
        <f t="shared" si="6"/>
        <v>19</v>
      </c>
      <c r="B57" s="4">
        <v>7.5505088329882373</v>
      </c>
      <c r="C57" s="4">
        <v>1.5190609276752489</v>
      </c>
      <c r="D57" s="4">
        <v>1.592746184308067</v>
      </c>
      <c r="E57" s="4">
        <v>1.006712936168024</v>
      </c>
    </row>
    <row r="58" spans="1:22" ht="15.5" customHeight="1" x14ac:dyDescent="0.35">
      <c r="A58" s="1">
        <f t="shared" si="6"/>
        <v>20</v>
      </c>
      <c r="B58" s="4">
        <v>21.903970393188722</v>
      </c>
      <c r="C58" s="4">
        <v>1.0864996684320991</v>
      </c>
      <c r="D58" s="4">
        <v>1.1561341564703389</v>
      </c>
    </row>
    <row r="59" spans="1:22" ht="15.5" customHeight="1" x14ac:dyDescent="0.35">
      <c r="A59" s="1">
        <f t="shared" si="6"/>
        <v>21</v>
      </c>
      <c r="B59" s="4">
        <v>5.7956878299788279</v>
      </c>
      <c r="C59" s="4">
        <v>1.1736703744893171</v>
      </c>
    </row>
    <row r="60" spans="1:22" ht="15.5" customHeight="1" x14ac:dyDescent="0.35">
      <c r="A60" s="1">
        <f t="shared" si="6"/>
        <v>22</v>
      </c>
      <c r="B60" s="4">
        <v>24.817265886287629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3.1679903321914601E-2</v>
      </c>
      <c r="C2" s="32">
        <v>2.084412053628408E-2</v>
      </c>
      <c r="D2" s="32">
        <v>3.7993961123835927E-2</v>
      </c>
      <c r="E2" s="32">
        <v>4.6948386675577658E-2</v>
      </c>
      <c r="F2" s="32">
        <v>1.3887880537311209E-2</v>
      </c>
      <c r="G2" s="32">
        <v>9.8202726173108358E-3</v>
      </c>
      <c r="H2" s="32">
        <v>3.1611489916496358E-2</v>
      </c>
      <c r="I2" s="32">
        <v>3.5617775678499927E-2</v>
      </c>
      <c r="J2" s="32">
        <v>4.1999196499511608E-2</v>
      </c>
      <c r="M2" s="31">
        <v>1</v>
      </c>
      <c r="N2" s="17">
        <v>15.471909833600501</v>
      </c>
      <c r="O2" s="17">
        <v>23.518403097088331</v>
      </c>
      <c r="P2" s="17">
        <v>16.846707242153741</v>
      </c>
      <c r="Q2" s="17">
        <v>14.10993722985436</v>
      </c>
      <c r="R2" s="17">
        <v>28.706638715544528</v>
      </c>
      <c r="S2" s="17">
        <v>43.012545043825853</v>
      </c>
      <c r="T2" s="17">
        <v>19.266096637303971</v>
      </c>
      <c r="U2" s="17">
        <v>17.505641369818392</v>
      </c>
      <c r="V2" s="17">
        <v>15.47832223600405</v>
      </c>
    </row>
    <row r="3" spans="1:27" x14ac:dyDescent="0.35">
      <c r="A3">
        <f t="shared" ref="A3:A24" si="0">+A2+1</f>
        <v>2</v>
      </c>
      <c r="B3" s="32">
        <v>0.49014860773384372</v>
      </c>
      <c r="C3" s="32">
        <v>0.4902204289766261</v>
      </c>
      <c r="D3" s="32">
        <v>0.64007314002303461</v>
      </c>
      <c r="E3" s="32">
        <v>0.66243878903533182</v>
      </c>
      <c r="F3" s="32">
        <v>0.39867436910923532</v>
      </c>
      <c r="G3" s="32">
        <v>0.42239491829473191</v>
      </c>
      <c r="H3" s="32">
        <v>0.60903001958037906</v>
      </c>
      <c r="I3" s="32">
        <v>0.62351200741845958</v>
      </c>
      <c r="J3" s="32">
        <v>0.65106394238927734</v>
      </c>
      <c r="M3">
        <f t="shared" ref="M3:M24" si="1">+M2+1</f>
        <v>2</v>
      </c>
      <c r="N3" s="17">
        <v>1.360343014042706</v>
      </c>
      <c r="O3" s="17">
        <v>1.257989869729699</v>
      </c>
      <c r="P3" s="17">
        <v>1.320716902621127</v>
      </c>
      <c r="Q3" s="17">
        <v>1.21849549299477</v>
      </c>
      <c r="R3" s="17">
        <v>1.5484371909059009</v>
      </c>
      <c r="S3" s="17">
        <v>1.3321108093086169</v>
      </c>
      <c r="T3" s="17">
        <v>1.3378200946838741</v>
      </c>
      <c r="U3" s="17">
        <v>1.2597436568655549</v>
      </c>
      <c r="V3" s="17">
        <v>1.269606197807948</v>
      </c>
    </row>
    <row r="4" spans="1:27" x14ac:dyDescent="0.35">
      <c r="A4">
        <f t="shared" si="0"/>
        <v>3</v>
      </c>
      <c r="B4" s="32">
        <v>0.6667702343734927</v>
      </c>
      <c r="C4" s="32">
        <v>0.61669233358714315</v>
      </c>
      <c r="D4" s="32">
        <v>0.84535541494220112</v>
      </c>
      <c r="E4" s="32">
        <v>0.80717867882446492</v>
      </c>
      <c r="F4" s="32">
        <v>0.61732222018968674</v>
      </c>
      <c r="G4" s="32">
        <v>0.5626768364574426</v>
      </c>
      <c r="H4" s="32">
        <v>0.81477259846034444</v>
      </c>
      <c r="I4" s="32">
        <v>0.78546529632491335</v>
      </c>
      <c r="J4" s="32">
        <v>0.82582606863480523</v>
      </c>
      <c r="M4">
        <f t="shared" si="1"/>
        <v>3</v>
      </c>
      <c r="N4" s="17">
        <v>1.1533318970604229</v>
      </c>
      <c r="O4" s="17">
        <v>1.154262408862138</v>
      </c>
      <c r="P4" s="17">
        <v>1.1193944069036901</v>
      </c>
      <c r="Q4" s="17">
        <v>1.202585287547288</v>
      </c>
      <c r="R4" s="17">
        <v>1.2014068484378431</v>
      </c>
      <c r="S4" s="17">
        <v>1.2051711443324249</v>
      </c>
      <c r="T4" s="17">
        <v>1.166105292503725</v>
      </c>
      <c r="U4" s="17">
        <v>1.2428491856096631</v>
      </c>
      <c r="V4" s="17">
        <v>1.1609898472254889</v>
      </c>
    </row>
    <row r="5" spans="1:27" x14ac:dyDescent="0.35">
      <c r="A5">
        <f t="shared" si="0"/>
        <v>4</v>
      </c>
      <c r="B5" s="32">
        <v>0.76900737931340291</v>
      </c>
      <c r="C5" s="32">
        <v>0.71182477849310932</v>
      </c>
      <c r="D5" s="32">
        <v>0.94628612333204765</v>
      </c>
      <c r="E5" s="32">
        <v>0.97070120357615952</v>
      </c>
      <c r="F5" s="32">
        <v>0.74165514302874336</v>
      </c>
      <c r="G5" s="32">
        <v>0.67812188688276487</v>
      </c>
      <c r="H5" s="32">
        <v>0.95011063925161998</v>
      </c>
      <c r="I5" s="32">
        <v>0.97621490386207155</v>
      </c>
      <c r="J5" s="32">
        <v>0.95833818612387844</v>
      </c>
      <c r="M5">
        <f t="shared" si="1"/>
        <v>4</v>
      </c>
      <c r="N5" s="17">
        <v>1.04744318305271</v>
      </c>
      <c r="O5" s="17">
        <v>1.0504733891540921</v>
      </c>
      <c r="P5" s="17">
        <v>1.0170812934888021</v>
      </c>
      <c r="Q5" s="17">
        <v>1.0031097027202061</v>
      </c>
      <c r="R5" s="17">
        <v>1.0484547172517009</v>
      </c>
      <c r="S5" s="17">
        <v>1.052112501382491</v>
      </c>
      <c r="T5" s="17">
        <v>1.01438197360325</v>
      </c>
      <c r="U5" s="17">
        <v>1.00315146470099</v>
      </c>
      <c r="V5" s="17">
        <v>1.0100954981045041</v>
      </c>
    </row>
    <row r="6" spans="1:27" x14ac:dyDescent="0.35">
      <c r="A6">
        <f t="shared" si="0"/>
        <v>5</v>
      </c>
      <c r="B6" s="32">
        <v>0.80549153717905364</v>
      </c>
      <c r="C6" s="32">
        <v>0.74775298754751718</v>
      </c>
      <c r="D6" s="32">
        <v>0.96244991432906324</v>
      </c>
      <c r="E6" s="32">
        <v>0.97371979574942791</v>
      </c>
      <c r="F6" s="32">
        <v>0.77759183328247117</v>
      </c>
      <c r="G6" s="32">
        <v>0.71346051465044025</v>
      </c>
      <c r="H6" s="32">
        <v>0.96377510538550326</v>
      </c>
      <c r="I6" s="32">
        <v>0.97929141067217296</v>
      </c>
      <c r="J6" s="32">
        <v>0.96805205568633557</v>
      </c>
      <c r="M6">
        <f t="shared" si="1"/>
        <v>5</v>
      </c>
      <c r="N6" s="17">
        <v>1.046410196273456</v>
      </c>
      <c r="O6" s="17">
        <v>1.064637432422501</v>
      </c>
      <c r="P6" s="17">
        <v>1.0160405152631971</v>
      </c>
      <c r="Q6" s="17">
        <v>1.0262987332510121</v>
      </c>
      <c r="R6" s="17">
        <v>1.064785755815328</v>
      </c>
      <c r="S6" s="17">
        <v>1.0919989374068271</v>
      </c>
      <c r="T6" s="17">
        <v>1.01340206409182</v>
      </c>
      <c r="U6" s="17">
        <v>1.0203636968348819</v>
      </c>
      <c r="V6" s="17">
        <v>1.021169624257104</v>
      </c>
    </row>
    <row r="7" spans="1:27" x14ac:dyDescent="0.35">
      <c r="A7">
        <f t="shared" si="0"/>
        <v>6</v>
      </c>
      <c r="B7" s="32">
        <v>0.84287455751614138</v>
      </c>
      <c r="C7" s="32">
        <v>0.79608582074884315</v>
      </c>
      <c r="D7" s="32">
        <v>0.97788810686992067</v>
      </c>
      <c r="E7" s="32">
        <v>0.99932739291907169</v>
      </c>
      <c r="F7" s="32">
        <v>0.82796870791750288</v>
      </c>
      <c r="G7" s="32">
        <v>0.77909812388000843</v>
      </c>
      <c r="H7" s="32">
        <v>0.97669168111798066</v>
      </c>
      <c r="I7" s="32">
        <v>0.99923340407210537</v>
      </c>
      <c r="J7" s="32">
        <v>0.98849151497059773</v>
      </c>
      <c r="M7">
        <f t="shared" si="1"/>
        <v>6</v>
      </c>
      <c r="N7" s="17">
        <v>1.054210033948775</v>
      </c>
      <c r="O7" s="17">
        <v>1.08310668035924</v>
      </c>
      <c r="P7" s="17">
        <v>1.016553879473677</v>
      </c>
      <c r="Q7" s="17">
        <v>1</v>
      </c>
      <c r="R7" s="17">
        <v>1.0645707207100199</v>
      </c>
      <c r="S7" s="17">
        <v>1.096563460359316</v>
      </c>
      <c r="T7" s="17">
        <v>1.01697421725144</v>
      </c>
      <c r="U7" s="17">
        <v>1</v>
      </c>
      <c r="V7" s="17">
        <v>1.008276939736839</v>
      </c>
    </row>
    <row r="8" spans="1:27" x14ac:dyDescent="0.35">
      <c r="A8">
        <f t="shared" si="0"/>
        <v>7</v>
      </c>
      <c r="B8" s="32">
        <v>0.8885668158936505</v>
      </c>
      <c r="C8" s="32">
        <v>0.86224587059234015</v>
      </c>
      <c r="D8" s="32">
        <v>0.99407594872978733</v>
      </c>
      <c r="E8" s="32">
        <v>0.99932739291907169</v>
      </c>
      <c r="F8" s="32">
        <v>0.88143124411308038</v>
      </c>
      <c r="G8" s="32">
        <v>0.85433053468131304</v>
      </c>
      <c r="H8" s="32">
        <v>0.99327025790095191</v>
      </c>
      <c r="I8" s="32">
        <v>0.99923340407210537</v>
      </c>
      <c r="J8" s="32">
        <v>0.99669475359260351</v>
      </c>
      <c r="M8">
        <f t="shared" si="1"/>
        <v>7</v>
      </c>
      <c r="N8" s="17">
        <v>1.0524934150591501</v>
      </c>
      <c r="O8" s="17">
        <v>1.068551446024248</v>
      </c>
      <c r="P8" s="17">
        <v>1.0004749269689119</v>
      </c>
      <c r="Q8" s="17">
        <v>1</v>
      </c>
      <c r="R8" s="17">
        <v>1.062467572408984</v>
      </c>
      <c r="S8" s="17">
        <v>1.081849299141151</v>
      </c>
      <c r="T8" s="17">
        <v>1.0008446839948411</v>
      </c>
      <c r="U8" s="17">
        <v>1</v>
      </c>
      <c r="V8" s="17">
        <v>1.000237463484456</v>
      </c>
    </row>
    <row r="9" spans="1:27" x14ac:dyDescent="0.35">
      <c r="A9">
        <f t="shared" si="0"/>
        <v>8</v>
      </c>
      <c r="B9" s="32">
        <v>0.93521072256814353</v>
      </c>
      <c r="C9" s="32">
        <v>0.92135407184988116</v>
      </c>
      <c r="D9" s="32">
        <v>0.99454806220698599</v>
      </c>
      <c r="E9" s="32">
        <v>0.99932739291907169</v>
      </c>
      <c r="F9" s="32">
        <v>0.93649211417825551</v>
      </c>
      <c r="G9" s="32">
        <v>0.92425689017986379</v>
      </c>
      <c r="H9" s="32">
        <v>0.99410925739035239</v>
      </c>
      <c r="I9" s="32">
        <v>0.99923340407210537</v>
      </c>
      <c r="J9" s="32">
        <v>0.99693199952169187</v>
      </c>
      <c r="M9">
        <f t="shared" si="1"/>
        <v>8</v>
      </c>
      <c r="N9" s="17">
        <v>1.010948711991881</v>
      </c>
      <c r="O9" s="17">
        <v>1.014530712013028</v>
      </c>
      <c r="P9" s="17">
        <v>1.0005251942372939</v>
      </c>
      <c r="Q9" s="17">
        <v>1.000534196734234</v>
      </c>
      <c r="R9" s="17">
        <v>1.0092756322991021</v>
      </c>
      <c r="S9" s="17">
        <v>1.012322071864203</v>
      </c>
      <c r="T9" s="17">
        <v>1.000571606128277</v>
      </c>
      <c r="U9" s="17">
        <v>1.000665430756458</v>
      </c>
      <c r="V9" s="17">
        <v>1.0005296954857641</v>
      </c>
    </row>
    <row r="10" spans="1:27" x14ac:dyDescent="0.35">
      <c r="A10">
        <f t="shared" si="0"/>
        <v>9</v>
      </c>
      <c r="B10" s="32">
        <v>0.94545007542126114</v>
      </c>
      <c r="C10" s="32">
        <v>0.93474200252996209</v>
      </c>
      <c r="D10" s="32">
        <v>0.99507039311796908</v>
      </c>
      <c r="E10" s="32">
        <v>0.99986123034879948</v>
      </c>
      <c r="F10" s="32">
        <v>0.94517867068038197</v>
      </c>
      <c r="G10" s="32">
        <v>0.93564565000164479</v>
      </c>
      <c r="H10" s="32">
        <v>0.99467749633405356</v>
      </c>
      <c r="I10" s="32">
        <v>0.99989832471205553</v>
      </c>
      <c r="J10" s="32">
        <v>0.99746005912484814</v>
      </c>
      <c r="M10">
        <f t="shared" si="1"/>
        <v>9</v>
      </c>
      <c r="N10" s="17">
        <v>1.036608977262957</v>
      </c>
      <c r="O10" s="17">
        <v>1.045956479404617</v>
      </c>
      <c r="P10" s="17">
        <v>1.003727735575487</v>
      </c>
      <c r="Q10" s="17">
        <v>1</v>
      </c>
      <c r="R10" s="17">
        <v>1.030355232179025</v>
      </c>
      <c r="S10" s="17">
        <v>1.037518327422335</v>
      </c>
      <c r="T10" s="17">
        <v>1.0044110994273809</v>
      </c>
      <c r="U10" s="17">
        <v>1</v>
      </c>
      <c r="V10" s="17">
        <v>1.0018638677877441</v>
      </c>
    </row>
    <row r="11" spans="1:27" x14ac:dyDescent="0.35">
      <c r="A11">
        <f t="shared" si="0"/>
        <v>10</v>
      </c>
      <c r="B11" s="32">
        <v>0.98006203573561956</v>
      </c>
      <c r="C11" s="32">
        <v>0.97769945411786063</v>
      </c>
      <c r="D11" s="32">
        <v>0.99877975242250883</v>
      </c>
      <c r="E11" s="32">
        <v>0.99986123034879948</v>
      </c>
      <c r="F11" s="32">
        <v>0.97386978867954754</v>
      </c>
      <c r="G11" s="32">
        <v>0.97074950984969044</v>
      </c>
      <c r="H11" s="32">
        <v>0.99906511766856176</v>
      </c>
      <c r="I11" s="32">
        <v>0.99989832471205553</v>
      </c>
      <c r="J11" s="32">
        <v>0.99932019878820533</v>
      </c>
      <c r="M11">
        <f t="shared" si="1"/>
        <v>10</v>
      </c>
      <c r="N11" s="17">
        <v>1.0140556326028229</v>
      </c>
      <c r="O11" s="17">
        <v>1.0164414029182249</v>
      </c>
      <c r="P11" s="17">
        <v>1.0000526239297189</v>
      </c>
      <c r="Q11" s="17">
        <v>1.000102893091513</v>
      </c>
      <c r="R11" s="17">
        <v>1.019964623352001</v>
      </c>
      <c r="S11" s="17">
        <v>1.0231991729553449</v>
      </c>
      <c r="T11" s="17">
        <v>1.000037263946832</v>
      </c>
      <c r="U11" s="17">
        <v>1.000074527893664</v>
      </c>
      <c r="V11" s="17">
        <v>1.000077758510616</v>
      </c>
    </row>
    <row r="12" spans="1:27" x14ac:dyDescent="0.35">
      <c r="A12">
        <f t="shared" si="0"/>
        <v>11</v>
      </c>
      <c r="B12" s="32">
        <v>0.99383742763789418</v>
      </c>
      <c r="C12" s="32">
        <v>0.99377420477594114</v>
      </c>
      <c r="D12" s="32">
        <v>0.99883231213800505</v>
      </c>
      <c r="E12" s="32">
        <v>0.99996410916187395</v>
      </c>
      <c r="F12" s="32">
        <v>0.99331273220442762</v>
      </c>
      <c r="G12" s="32">
        <v>0.99327009562500967</v>
      </c>
      <c r="H12" s="32">
        <v>0.99910234677798826</v>
      </c>
      <c r="I12" s="32">
        <v>0.99997284502807471</v>
      </c>
      <c r="J12" s="32">
        <v>0.99939789021597991</v>
      </c>
      <c r="M12">
        <f t="shared" si="1"/>
        <v>11</v>
      </c>
      <c r="N12" s="17">
        <v>1.000585193471708</v>
      </c>
      <c r="O12" s="17">
        <v>1.0006488496415451</v>
      </c>
      <c r="P12" s="17">
        <v>1.0011580947568091</v>
      </c>
      <c r="Q12" s="17">
        <v>1</v>
      </c>
      <c r="R12" s="17">
        <v>1.0005153710346939</v>
      </c>
      <c r="S12" s="17">
        <v>1.0005583186209179</v>
      </c>
      <c r="T12" s="17">
        <v>1.0008848698579771</v>
      </c>
      <c r="U12" s="17">
        <v>1</v>
      </c>
      <c r="V12" s="17">
        <v>1.000579047378404</v>
      </c>
    </row>
    <row r="13" spans="1:27" x14ac:dyDescent="0.35">
      <c r="A13">
        <f t="shared" si="0"/>
        <v>12</v>
      </c>
      <c r="B13" s="32">
        <v>0.99441901481248651</v>
      </c>
      <c r="C13" s="32">
        <v>0.99441901481248651</v>
      </c>
      <c r="D13" s="32">
        <v>0.99998905460162346</v>
      </c>
      <c r="E13" s="32">
        <v>0.99996410916187395</v>
      </c>
      <c r="F13" s="32">
        <v>0.99382465681499832</v>
      </c>
      <c r="G13" s="32">
        <v>0.99382465681499832</v>
      </c>
      <c r="H13" s="32">
        <v>0.9999864223296866</v>
      </c>
      <c r="I13" s="32">
        <v>0.99997284502807471</v>
      </c>
      <c r="J13" s="32">
        <v>0.99997658172617632</v>
      </c>
      <c r="M13">
        <f t="shared" si="1"/>
        <v>12</v>
      </c>
      <c r="N13" s="17">
        <v>1.000170656515581</v>
      </c>
      <c r="O13" s="17">
        <v>1.000170656515581</v>
      </c>
      <c r="P13" s="17">
        <v>1.00001094551818</v>
      </c>
      <c r="Q13" s="17">
        <v>1.000035892126325</v>
      </c>
      <c r="R13" s="17">
        <v>1.0002009391686519</v>
      </c>
      <c r="S13" s="17">
        <v>1.0002009391686519</v>
      </c>
      <c r="T13" s="17">
        <v>1.000013577854669</v>
      </c>
      <c r="U13" s="17">
        <v>1.0000271557093381</v>
      </c>
      <c r="V13" s="17">
        <v>1.0000234188222521</v>
      </c>
    </row>
    <row r="14" spans="1:27" x14ac:dyDescent="0.35">
      <c r="A14">
        <f t="shared" si="0"/>
        <v>13</v>
      </c>
      <c r="B14" s="32">
        <v>0.99458871889658251</v>
      </c>
      <c r="C14" s="32">
        <v>0.99458871889658251</v>
      </c>
      <c r="D14" s="32">
        <v>1</v>
      </c>
      <c r="E14" s="32">
        <v>1</v>
      </c>
      <c r="F14" s="32">
        <v>0.99402435511532494</v>
      </c>
      <c r="G14" s="32">
        <v>0.99402435511532494</v>
      </c>
      <c r="H14" s="32">
        <v>1</v>
      </c>
      <c r="I14" s="32">
        <v>1</v>
      </c>
      <c r="J14" s="32">
        <v>1</v>
      </c>
      <c r="M14">
        <f t="shared" si="1"/>
        <v>13</v>
      </c>
      <c r="N14" s="17">
        <v>1.005435501573309</v>
      </c>
      <c r="O14" s="17">
        <v>1.005435501573309</v>
      </c>
      <c r="P14" s="17">
        <v>1</v>
      </c>
      <c r="Q14" s="17">
        <v>1</v>
      </c>
      <c r="R14" s="17">
        <v>1.0060057361727961</v>
      </c>
      <c r="S14" s="17">
        <v>1.0060057361727961</v>
      </c>
      <c r="T14" s="17">
        <v>1</v>
      </c>
      <c r="U14" s="17">
        <v>1</v>
      </c>
      <c r="V14" s="17">
        <v>1</v>
      </c>
    </row>
    <row r="15" spans="1:27" x14ac:dyDescent="0.35">
      <c r="A15">
        <f t="shared" si="0"/>
        <v>14</v>
      </c>
      <c r="B15" s="32">
        <v>0.99999480744294</v>
      </c>
      <c r="C15" s="32">
        <v>0.99999480744294</v>
      </c>
      <c r="D15" s="32">
        <v>1</v>
      </c>
      <c r="E15" s="32">
        <v>1</v>
      </c>
      <c r="F15" s="32">
        <v>0.99999420314148124</v>
      </c>
      <c r="G15" s="32">
        <v>0.99999420314148124</v>
      </c>
      <c r="H15" s="32">
        <v>1</v>
      </c>
      <c r="I15" s="32">
        <v>1</v>
      </c>
      <c r="J15" s="32">
        <v>1</v>
      </c>
      <c r="M15">
        <f t="shared" si="1"/>
        <v>14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</row>
    <row r="16" spans="1:27" x14ac:dyDescent="0.35">
      <c r="A16">
        <f t="shared" si="0"/>
        <v>15</v>
      </c>
      <c r="B16" s="32">
        <v>0.99999480744294</v>
      </c>
      <c r="C16" s="32">
        <v>0.99999480744294</v>
      </c>
      <c r="D16" s="32">
        <v>1</v>
      </c>
      <c r="E16" s="32">
        <v>1</v>
      </c>
      <c r="F16" s="32">
        <v>0.99999420314148124</v>
      </c>
      <c r="G16" s="32">
        <v>0.99999420314148124</v>
      </c>
      <c r="H16" s="32">
        <v>1</v>
      </c>
      <c r="I16" s="32">
        <v>1</v>
      </c>
      <c r="J16" s="32">
        <v>1</v>
      </c>
      <c r="M16">
        <f t="shared" si="1"/>
        <v>15</v>
      </c>
      <c r="N16" s="17">
        <v>1.000005192584023</v>
      </c>
      <c r="O16" s="17">
        <v>1.000005192584023</v>
      </c>
      <c r="P16" s="17">
        <v>1</v>
      </c>
      <c r="Q16" s="17">
        <v>1</v>
      </c>
      <c r="R16" s="17">
        <v>1.000005796892123</v>
      </c>
      <c r="S16" s="17">
        <v>1.000005796892123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1</v>
      </c>
      <c r="C17" s="32">
        <v>1</v>
      </c>
      <c r="D17" s="32">
        <v>1</v>
      </c>
      <c r="E17" s="32">
        <v>1</v>
      </c>
      <c r="F17" s="32">
        <v>1</v>
      </c>
      <c r="G17" s="32">
        <v>1</v>
      </c>
      <c r="H17" s="32">
        <v>1</v>
      </c>
      <c r="I17" s="32">
        <v>1</v>
      </c>
      <c r="J17" s="32">
        <v>1</v>
      </c>
      <c r="M17">
        <f t="shared" si="1"/>
        <v>16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tabSelected="1" zoomScale="80" zoomScaleNormal="80" workbookViewId="0">
      <pane ySplit="7" topLeftCell="A17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45291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44562</v>
      </c>
      <c r="T7" s="11">
        <f>R9</f>
        <v>44593</v>
      </c>
      <c r="U7" s="11">
        <f>R10</f>
        <v>44621</v>
      </c>
      <c r="V7" s="11">
        <f>R11</f>
        <v>44652</v>
      </c>
      <c r="W7" s="11">
        <f>R12</f>
        <v>44682</v>
      </c>
      <c r="X7" s="11">
        <f>R13</f>
        <v>44713</v>
      </c>
      <c r="Y7" s="11">
        <f>R14</f>
        <v>44743</v>
      </c>
      <c r="Z7" s="11">
        <f>R15</f>
        <v>44774</v>
      </c>
      <c r="AA7" s="11">
        <f>R16</f>
        <v>44805</v>
      </c>
      <c r="AB7" s="11">
        <f>R17</f>
        <v>44835</v>
      </c>
      <c r="AC7" s="11">
        <f>R18</f>
        <v>44866</v>
      </c>
      <c r="AD7" s="11">
        <f>R19</f>
        <v>44896</v>
      </c>
      <c r="AE7" s="11">
        <f>R20</f>
        <v>44927</v>
      </c>
      <c r="AF7" s="11">
        <f>R21</f>
        <v>44958</v>
      </c>
      <c r="AG7" s="11">
        <f>R22</f>
        <v>44986</v>
      </c>
      <c r="AH7" s="11">
        <f>R23</f>
        <v>45017</v>
      </c>
      <c r="AI7" s="11">
        <f>R24</f>
        <v>45047</v>
      </c>
      <c r="AJ7" s="11">
        <f>R25</f>
        <v>45078</v>
      </c>
      <c r="AK7" s="11">
        <f>R26</f>
        <v>45108</v>
      </c>
      <c r="AL7" s="11">
        <f>R27</f>
        <v>45139</v>
      </c>
      <c r="AM7" s="11">
        <f>R28</f>
        <v>45170</v>
      </c>
      <c r="AN7" s="11">
        <f>R29</f>
        <v>45200</v>
      </c>
      <c r="AO7" s="11">
        <f>R30</f>
        <v>45231</v>
      </c>
      <c r="AP7" s="11">
        <f>R31</f>
        <v>45261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44562</v>
      </c>
      <c r="B8" s="13">
        <v>32198.37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32198.37</v>
      </c>
      <c r="H8" s="14">
        <f t="shared" ref="H8:H31" si="4">G8-B8</f>
        <v>0</v>
      </c>
      <c r="I8" s="13">
        <v>22346.273333333331</v>
      </c>
      <c r="J8" s="13">
        <f t="shared" ref="J8:J28" si="5">100*$G8/$I8</f>
        <v>144.08832076698249</v>
      </c>
      <c r="K8" s="13">
        <f t="shared" ref="K8:K31" si="6">100*(B8/I8)</f>
        <v>144.08832076698249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44562</v>
      </c>
      <c r="S8" s="17">
        <v>1906.02</v>
      </c>
      <c r="T8" s="17">
        <v>8505.92</v>
      </c>
      <c r="U8" s="17">
        <v>12985.88</v>
      </c>
      <c r="V8" s="17">
        <v>28212.84</v>
      </c>
      <c r="W8" s="17">
        <v>30324.76</v>
      </c>
      <c r="X8" s="17">
        <v>31921.3</v>
      </c>
      <c r="Y8" s="17">
        <v>32033.39</v>
      </c>
      <c r="Z8" s="17">
        <v>32149.7</v>
      </c>
      <c r="AA8" s="17">
        <v>32149.7</v>
      </c>
      <c r="AB8" s="17">
        <v>32162.52</v>
      </c>
      <c r="AC8" s="17">
        <v>32198.37</v>
      </c>
      <c r="AD8" s="17">
        <v>32198.37</v>
      </c>
      <c r="AE8" s="17">
        <v>32198.37</v>
      </c>
      <c r="AF8" s="17">
        <v>32198.37</v>
      </c>
      <c r="AG8" s="17">
        <v>32198.37</v>
      </c>
      <c r="AH8" s="17">
        <v>32198.37</v>
      </c>
      <c r="AI8" s="17">
        <v>32198.37</v>
      </c>
      <c r="AJ8" s="17">
        <v>32198.37</v>
      </c>
      <c r="AK8" s="17">
        <v>32198.37</v>
      </c>
      <c r="AL8" s="17">
        <v>32198.37</v>
      </c>
      <c r="AM8" s="17">
        <v>32198.37</v>
      </c>
      <c r="AN8" s="17">
        <v>32198.37</v>
      </c>
      <c r="AO8" s="17">
        <v>32198.37</v>
      </c>
      <c r="AP8" s="17">
        <v>32198.37</v>
      </c>
      <c r="AQ8" s="13"/>
      <c r="AR8" s="13"/>
    </row>
    <row r="9" spans="1:44" x14ac:dyDescent="0.35">
      <c r="A9" s="12">
        <f t="shared" si="0"/>
        <v>44593</v>
      </c>
      <c r="B9" s="13">
        <v>21037.8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21037.8</v>
      </c>
      <c r="H9" s="14">
        <f t="shared" si="4"/>
        <v>0</v>
      </c>
      <c r="I9" s="13">
        <v>21676.71333333333</v>
      </c>
      <c r="J9" s="13">
        <f t="shared" si="5"/>
        <v>97.052535947177745</v>
      </c>
      <c r="K9" s="13">
        <f t="shared" si="6"/>
        <v>97.052535947177745</v>
      </c>
      <c r="L9" s="13">
        <f t="shared" si="7"/>
        <v>0</v>
      </c>
      <c r="M9" s="13"/>
      <c r="N9" s="13"/>
      <c r="O9" s="13"/>
      <c r="P9" s="13"/>
      <c r="R9" s="16">
        <f t="shared" si="8"/>
        <v>44593</v>
      </c>
      <c r="S9" s="17">
        <v>1021.9</v>
      </c>
      <c r="T9" s="17">
        <v>5783.7599999999993</v>
      </c>
      <c r="U9" s="17">
        <v>18710.75</v>
      </c>
      <c r="V9" s="17">
        <v>20689.53</v>
      </c>
      <c r="W9" s="17">
        <v>20777.189999999999</v>
      </c>
      <c r="X9" s="17">
        <v>20828.2</v>
      </c>
      <c r="Y9" s="17">
        <v>20828.2</v>
      </c>
      <c r="Z9" s="17">
        <v>20890.509999999998</v>
      </c>
      <c r="AA9" s="17">
        <v>20890.509999999998</v>
      </c>
      <c r="AB9" s="17">
        <v>20988.9</v>
      </c>
      <c r="AC9" s="17">
        <v>20988.9</v>
      </c>
      <c r="AD9" s="17">
        <v>20988.9</v>
      </c>
      <c r="AE9" s="17">
        <v>21037.8</v>
      </c>
      <c r="AF9" s="17">
        <v>21037.8</v>
      </c>
      <c r="AG9" s="17">
        <v>21037.8</v>
      </c>
      <c r="AH9" s="17">
        <v>21037.8</v>
      </c>
      <c r="AI9" s="17">
        <v>21037.8</v>
      </c>
      <c r="AJ9" s="17">
        <v>21037.8</v>
      </c>
      <c r="AK9" s="17">
        <v>21037.8</v>
      </c>
      <c r="AL9" s="17">
        <v>21037.8</v>
      </c>
      <c r="AM9" s="17">
        <v>21037.8</v>
      </c>
      <c r="AN9" s="17">
        <v>21037.8</v>
      </c>
      <c r="AO9" s="17">
        <v>21037.8</v>
      </c>
      <c r="AP9" s="17"/>
      <c r="AQ9" s="13"/>
      <c r="AR9" s="13"/>
    </row>
    <row r="10" spans="1:44" x14ac:dyDescent="0.35">
      <c r="A10" s="12">
        <f t="shared" si="0"/>
        <v>44621</v>
      </c>
      <c r="B10" s="13">
        <v>25110.55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25110.55</v>
      </c>
      <c r="H10" s="14">
        <f t="shared" si="4"/>
        <v>0</v>
      </c>
      <c r="I10" s="13">
        <v>21980.80333333333</v>
      </c>
      <c r="J10" s="13">
        <f t="shared" si="5"/>
        <v>114.23854542167933</v>
      </c>
      <c r="K10" s="13">
        <f t="shared" si="6"/>
        <v>114.23854542167933</v>
      </c>
      <c r="L10" s="13">
        <f t="shared" si="7"/>
        <v>0</v>
      </c>
      <c r="M10" s="13"/>
      <c r="N10" s="13"/>
      <c r="O10" s="13"/>
      <c r="P10" s="13"/>
      <c r="R10" s="16">
        <f t="shared" si="8"/>
        <v>44621</v>
      </c>
      <c r="S10" s="17">
        <v>732.38</v>
      </c>
      <c r="T10" s="17">
        <v>18792.43</v>
      </c>
      <c r="U10" s="17">
        <v>21819.63</v>
      </c>
      <c r="V10" s="17">
        <v>21835.22</v>
      </c>
      <c r="W10" s="17">
        <v>21935.35</v>
      </c>
      <c r="X10" s="17">
        <v>23511.96</v>
      </c>
      <c r="Y10" s="17">
        <v>23511.96</v>
      </c>
      <c r="Z10" s="17">
        <v>23511.96</v>
      </c>
      <c r="AA10" s="17">
        <v>23524.78</v>
      </c>
      <c r="AB10" s="17">
        <v>23524.78</v>
      </c>
      <c r="AC10" s="17">
        <v>23553.24</v>
      </c>
      <c r="AD10" s="17">
        <v>23553.24</v>
      </c>
      <c r="AE10" s="17">
        <v>23553.24</v>
      </c>
      <c r="AF10" s="17">
        <v>25109.24</v>
      </c>
      <c r="AG10" s="17">
        <v>25109.24</v>
      </c>
      <c r="AH10" s="17">
        <v>25110.55</v>
      </c>
      <c r="AI10" s="17">
        <v>25110.55</v>
      </c>
      <c r="AJ10" s="17">
        <v>25110.55</v>
      </c>
      <c r="AK10" s="17">
        <v>25110.55</v>
      </c>
      <c r="AL10" s="17">
        <v>25110.55</v>
      </c>
      <c r="AM10" s="17">
        <v>25110.55</v>
      </c>
      <c r="AN10" s="17">
        <v>25110.55</v>
      </c>
      <c r="AO10" s="17"/>
      <c r="AP10" s="17"/>
      <c r="AQ10" s="13"/>
      <c r="AR10" s="13"/>
    </row>
    <row r="11" spans="1:44" x14ac:dyDescent="0.35">
      <c r="A11" s="12">
        <f t="shared" si="0"/>
        <v>44652</v>
      </c>
      <c r="B11" s="13">
        <v>17901.98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17901.98</v>
      </c>
      <c r="H11" s="14">
        <f t="shared" si="4"/>
        <v>0</v>
      </c>
      <c r="I11" s="13">
        <v>21687.915000000001</v>
      </c>
      <c r="J11" s="13">
        <f t="shared" si="5"/>
        <v>82.543573229607361</v>
      </c>
      <c r="K11" s="13">
        <f t="shared" si="6"/>
        <v>82.543573229607361</v>
      </c>
      <c r="L11" s="13">
        <f t="shared" si="7"/>
        <v>0</v>
      </c>
      <c r="M11" s="13"/>
      <c r="N11" s="13"/>
      <c r="O11" s="13"/>
      <c r="P11" s="13"/>
      <c r="R11" s="16">
        <f t="shared" si="8"/>
        <v>44652</v>
      </c>
      <c r="S11" s="17">
        <v>247.8</v>
      </c>
      <c r="T11" s="17">
        <v>4455.22</v>
      </c>
      <c r="U11" s="17">
        <v>17732.2</v>
      </c>
      <c r="V11" s="17">
        <v>17753.509999999998</v>
      </c>
      <c r="W11" s="17">
        <v>17877.77</v>
      </c>
      <c r="X11" s="17">
        <v>17877.12</v>
      </c>
      <c r="Y11" s="17">
        <v>17877.12</v>
      </c>
      <c r="Z11" s="17">
        <v>17877.12</v>
      </c>
      <c r="AA11" s="17">
        <v>17877.12</v>
      </c>
      <c r="AB11" s="17">
        <v>17877.12</v>
      </c>
      <c r="AC11" s="17">
        <v>17877.12</v>
      </c>
      <c r="AD11" s="17">
        <v>17901.98</v>
      </c>
      <c r="AE11" s="17">
        <v>17901.98</v>
      </c>
      <c r="AF11" s="17">
        <v>17901.98</v>
      </c>
      <c r="AG11" s="17">
        <v>17901.98</v>
      </c>
      <c r="AH11" s="17">
        <v>17901.98</v>
      </c>
      <c r="AI11" s="17">
        <v>17901.98</v>
      </c>
      <c r="AJ11" s="17">
        <v>17901.98</v>
      </c>
      <c r="AK11" s="17">
        <v>17901.98</v>
      </c>
      <c r="AL11" s="17">
        <v>17901.98</v>
      </c>
      <c r="AM11" s="17">
        <v>17901.98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44682</v>
      </c>
      <c r="B12" s="13">
        <v>30095.79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30095.79</v>
      </c>
      <c r="H12" s="14">
        <f t="shared" si="4"/>
        <v>0</v>
      </c>
      <c r="I12" s="13">
        <v>20617.48166666667</v>
      </c>
      <c r="J12" s="13">
        <f t="shared" si="5"/>
        <v>145.97219236846658</v>
      </c>
      <c r="K12" s="13">
        <f t="shared" si="6"/>
        <v>145.97219236846658</v>
      </c>
      <c r="L12" s="13">
        <f t="shared" si="7"/>
        <v>0</v>
      </c>
      <c r="M12" s="13"/>
      <c r="N12" s="13"/>
      <c r="O12" s="13"/>
      <c r="P12" s="13"/>
      <c r="R12" s="16">
        <f t="shared" si="8"/>
        <v>44682</v>
      </c>
      <c r="S12" s="17">
        <v>692.3</v>
      </c>
      <c r="T12" s="17">
        <v>20336.37</v>
      </c>
      <c r="U12" s="17">
        <v>24735.87</v>
      </c>
      <c r="V12" s="17">
        <v>24955.4</v>
      </c>
      <c r="W12" s="17">
        <v>26594.79</v>
      </c>
      <c r="X12" s="17">
        <v>26594.79</v>
      </c>
      <c r="Y12" s="17">
        <v>26594.79</v>
      </c>
      <c r="Z12" s="17">
        <v>28539.79</v>
      </c>
      <c r="AA12" s="17">
        <v>28539.79</v>
      </c>
      <c r="AB12" s="17">
        <v>30095.79</v>
      </c>
      <c r="AC12" s="17">
        <v>30095.79</v>
      </c>
      <c r="AD12" s="17">
        <v>30095.79</v>
      </c>
      <c r="AE12" s="17">
        <v>30095.79</v>
      </c>
      <c r="AF12" s="17">
        <v>30095.79</v>
      </c>
      <c r="AG12" s="17">
        <v>30095.79</v>
      </c>
      <c r="AH12" s="17">
        <v>30095.79</v>
      </c>
      <c r="AI12" s="17">
        <v>30095.79</v>
      </c>
      <c r="AJ12" s="17">
        <v>30095.79</v>
      </c>
      <c r="AK12" s="17">
        <v>30095.79</v>
      </c>
      <c r="AL12" s="17">
        <v>30095.79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44713</v>
      </c>
      <c r="B13" s="13">
        <v>22434.15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22434.15</v>
      </c>
      <c r="H13" s="14">
        <f t="shared" si="4"/>
        <v>0</v>
      </c>
      <c r="I13" s="13">
        <v>20047.02</v>
      </c>
      <c r="J13" s="13">
        <f t="shared" si="5"/>
        <v>111.90765510285318</v>
      </c>
      <c r="K13" s="13">
        <f t="shared" si="6"/>
        <v>111.90765510285318</v>
      </c>
      <c r="L13" s="13">
        <f t="shared" si="7"/>
        <v>0</v>
      </c>
      <c r="M13" s="13"/>
      <c r="N13" s="13"/>
      <c r="O13" s="13"/>
      <c r="P13" s="13"/>
      <c r="R13" s="16">
        <f t="shared" si="8"/>
        <v>44713</v>
      </c>
      <c r="S13" s="17">
        <v>1073.3399999999999</v>
      </c>
      <c r="T13" s="17">
        <v>7433.26</v>
      </c>
      <c r="U13" s="17">
        <v>13656.72</v>
      </c>
      <c r="V13" s="17">
        <v>17405.03</v>
      </c>
      <c r="W13" s="17">
        <v>16888.060000000001</v>
      </c>
      <c r="X13" s="17">
        <v>16888.060000000001</v>
      </c>
      <c r="Y13" s="17">
        <v>16888.060000000001</v>
      </c>
      <c r="Z13" s="17">
        <v>17471.560000000001</v>
      </c>
      <c r="AA13" s="17">
        <v>17566.29</v>
      </c>
      <c r="AB13" s="17">
        <v>17568.45</v>
      </c>
      <c r="AC13" s="17">
        <v>22434.15</v>
      </c>
      <c r="AD13" s="17">
        <v>22434.15</v>
      </c>
      <c r="AE13" s="17">
        <v>22434.15</v>
      </c>
      <c r="AF13" s="17">
        <v>22434.15</v>
      </c>
      <c r="AG13" s="17">
        <v>22434.15</v>
      </c>
      <c r="AH13" s="17">
        <v>22434.15</v>
      </c>
      <c r="AI13" s="17">
        <v>22434.15</v>
      </c>
      <c r="AJ13" s="17">
        <v>22434.15</v>
      </c>
      <c r="AK13" s="17">
        <v>22434.15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44743</v>
      </c>
      <c r="B14" s="13">
        <v>36676.519999999997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36676.519999999997</v>
      </c>
      <c r="H14" s="14">
        <f t="shared" si="4"/>
        <v>0</v>
      </c>
      <c r="I14" s="13">
        <v>19695.693333333329</v>
      </c>
      <c r="J14" s="13">
        <f t="shared" si="5"/>
        <v>186.21593756198482</v>
      </c>
      <c r="K14" s="13">
        <f t="shared" si="6"/>
        <v>186.21593756198479</v>
      </c>
      <c r="L14" s="13">
        <f t="shared" si="7"/>
        <v>0</v>
      </c>
      <c r="M14" s="13"/>
      <c r="N14" s="13"/>
      <c r="O14" s="13"/>
      <c r="P14" s="13"/>
      <c r="R14" s="16">
        <f t="shared" si="8"/>
        <v>44743</v>
      </c>
      <c r="S14" s="17">
        <v>475.09</v>
      </c>
      <c r="T14" s="17">
        <v>19307.650000000001</v>
      </c>
      <c r="U14" s="17">
        <v>21797.34</v>
      </c>
      <c r="V14" s="17">
        <v>22255.57</v>
      </c>
      <c r="W14" s="17">
        <v>24093.24</v>
      </c>
      <c r="X14" s="17">
        <v>24093.24</v>
      </c>
      <c r="Y14" s="17">
        <v>31116.84</v>
      </c>
      <c r="Z14" s="17">
        <v>31197</v>
      </c>
      <c r="AA14" s="17">
        <v>31226.94</v>
      </c>
      <c r="AB14" s="17">
        <v>36676.519999999997</v>
      </c>
      <c r="AC14" s="17">
        <v>36676.519999999997</v>
      </c>
      <c r="AD14" s="17">
        <v>36676.519999999997</v>
      </c>
      <c r="AE14" s="17">
        <v>36676.519999999997</v>
      </c>
      <c r="AF14" s="17">
        <v>36676.519999999997</v>
      </c>
      <c r="AG14" s="17">
        <v>36676.519999999997</v>
      </c>
      <c r="AH14" s="17">
        <v>36676.519999999997</v>
      </c>
      <c r="AI14" s="17">
        <v>36676.519999999997</v>
      </c>
      <c r="AJ14" s="17">
        <v>36676.519999999997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44774</v>
      </c>
      <c r="B15" s="13">
        <v>35169.43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35169.43</v>
      </c>
      <c r="H15" s="14">
        <f t="shared" si="4"/>
        <v>0</v>
      </c>
      <c r="I15" s="13">
        <v>19467.21333333333</v>
      </c>
      <c r="J15" s="13">
        <f t="shared" si="5"/>
        <v>180.65980681364431</v>
      </c>
      <c r="K15" s="13">
        <f t="shared" si="6"/>
        <v>180.65980681364431</v>
      </c>
      <c r="L15" s="13">
        <f t="shared" si="7"/>
        <v>0</v>
      </c>
      <c r="M15" s="13"/>
      <c r="N15" s="13"/>
      <c r="O15" s="13"/>
      <c r="P15" s="13"/>
      <c r="R15" s="16">
        <f t="shared" si="8"/>
        <v>44774</v>
      </c>
      <c r="S15" s="17">
        <v>1701.57</v>
      </c>
      <c r="T15" s="17">
        <v>9760.86</v>
      </c>
      <c r="U15" s="17">
        <v>12143.34</v>
      </c>
      <c r="V15" s="17">
        <v>14199.64</v>
      </c>
      <c r="W15" s="17">
        <v>16109.55</v>
      </c>
      <c r="X15" s="17">
        <v>16582.95</v>
      </c>
      <c r="Y15" s="17">
        <v>16596.68</v>
      </c>
      <c r="Z15" s="17">
        <v>27898.080000000002</v>
      </c>
      <c r="AA15" s="17">
        <v>29461.32</v>
      </c>
      <c r="AB15" s="17">
        <v>35169.43</v>
      </c>
      <c r="AC15" s="17">
        <v>35169.43</v>
      </c>
      <c r="AD15" s="17">
        <v>35169.43</v>
      </c>
      <c r="AE15" s="17">
        <v>35169.43</v>
      </c>
      <c r="AF15" s="17">
        <v>35169.43</v>
      </c>
      <c r="AG15" s="17">
        <v>35169.43</v>
      </c>
      <c r="AH15" s="17">
        <v>35169.43</v>
      </c>
      <c r="AI15" s="17">
        <v>35169.43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44805</v>
      </c>
      <c r="B16" s="13">
        <v>31659.59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31659.59</v>
      </c>
      <c r="H16" s="14">
        <f t="shared" si="4"/>
        <v>0</v>
      </c>
      <c r="I16" s="13">
        <v>19273.416666666672</v>
      </c>
      <c r="J16" s="13">
        <f t="shared" si="5"/>
        <v>164.26558169499435</v>
      </c>
      <c r="K16" s="13">
        <f t="shared" si="6"/>
        <v>164.26558169499435</v>
      </c>
      <c r="L16" s="13">
        <f t="shared" si="7"/>
        <v>0</v>
      </c>
      <c r="M16" s="13"/>
      <c r="N16" s="13"/>
      <c r="O16" s="13"/>
      <c r="P16" s="13"/>
      <c r="R16" s="16">
        <f t="shared" si="8"/>
        <v>44805</v>
      </c>
      <c r="S16" s="17">
        <v>1233.98</v>
      </c>
      <c r="T16" s="17">
        <v>10643.11</v>
      </c>
      <c r="U16" s="17">
        <v>13448.23</v>
      </c>
      <c r="V16" s="17">
        <v>13630.32</v>
      </c>
      <c r="W16" s="17">
        <v>14442.59</v>
      </c>
      <c r="X16" s="17">
        <v>17968.2</v>
      </c>
      <c r="Y16" s="17">
        <v>23097.21</v>
      </c>
      <c r="Z16" s="17">
        <v>29080.61</v>
      </c>
      <c r="AA16" s="17">
        <v>31465.79</v>
      </c>
      <c r="AB16" s="17">
        <v>31492.39</v>
      </c>
      <c r="AC16" s="17">
        <v>31492.39</v>
      </c>
      <c r="AD16" s="17">
        <v>31659.59</v>
      </c>
      <c r="AE16" s="17">
        <v>31659.59</v>
      </c>
      <c r="AF16" s="17">
        <v>31659.59</v>
      </c>
      <c r="AG16" s="17">
        <v>31659.59</v>
      </c>
      <c r="AH16" s="17">
        <v>31659.59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44835</v>
      </c>
      <c r="B17" s="13">
        <v>20009.7</v>
      </c>
      <c r="C17" s="13">
        <f>++'Completion Factors'!J21</f>
        <v>1</v>
      </c>
      <c r="D17" s="13">
        <f t="shared" si="1"/>
        <v>0</v>
      </c>
      <c r="E17" s="13">
        <f t="shared" si="2"/>
        <v>0</v>
      </c>
      <c r="F17" s="13"/>
      <c r="G17" s="13">
        <f t="shared" si="3"/>
        <v>20009.7</v>
      </c>
      <c r="H17" s="14">
        <f t="shared" si="4"/>
        <v>0</v>
      </c>
      <c r="I17" s="13">
        <v>18974.55</v>
      </c>
      <c r="J17" s="13">
        <f t="shared" si="5"/>
        <v>105.45546534700428</v>
      </c>
      <c r="K17" s="13">
        <f t="shared" si="6"/>
        <v>105.45546534700429</v>
      </c>
      <c r="L17" s="13">
        <f t="shared" si="7"/>
        <v>0</v>
      </c>
      <c r="M17" s="13"/>
      <c r="N17" s="13"/>
      <c r="O17" s="13"/>
      <c r="P17" s="13"/>
      <c r="R17" s="16">
        <f t="shared" si="8"/>
        <v>44835</v>
      </c>
      <c r="S17" s="17">
        <v>595.06999999999994</v>
      </c>
      <c r="T17" s="17">
        <v>4686.1899999999996</v>
      </c>
      <c r="U17" s="17">
        <v>6969.27</v>
      </c>
      <c r="V17" s="17">
        <v>8726.619999999999</v>
      </c>
      <c r="W17" s="17">
        <v>8855.57</v>
      </c>
      <c r="X17" s="17">
        <v>13589.57</v>
      </c>
      <c r="Y17" s="17">
        <v>19619.07</v>
      </c>
      <c r="Z17" s="17">
        <v>19619.07</v>
      </c>
      <c r="AA17" s="17">
        <v>19619.07</v>
      </c>
      <c r="AB17" s="17">
        <v>20008.07</v>
      </c>
      <c r="AC17" s="17">
        <v>20008.07</v>
      </c>
      <c r="AD17" s="17">
        <v>20008.07</v>
      </c>
      <c r="AE17" s="17">
        <v>20009.7</v>
      </c>
      <c r="AF17" s="17">
        <v>20009.7</v>
      </c>
      <c r="AG17" s="17">
        <v>20009.7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44866</v>
      </c>
      <c r="B18" s="13">
        <v>15529.56</v>
      </c>
      <c r="C18" s="13">
        <f>++'Completion Factors'!J20</f>
        <v>1</v>
      </c>
      <c r="D18" s="13">
        <f t="shared" si="1"/>
        <v>0</v>
      </c>
      <c r="E18" s="13">
        <f t="shared" si="2"/>
        <v>0</v>
      </c>
      <c r="F18" s="13"/>
      <c r="G18" s="13">
        <f t="shared" si="3"/>
        <v>15529.56</v>
      </c>
      <c r="H18" s="14">
        <f t="shared" si="4"/>
        <v>0</v>
      </c>
      <c r="I18" s="13">
        <v>18635.42666666667</v>
      </c>
      <c r="J18" s="13">
        <f t="shared" si="5"/>
        <v>83.333536053552464</v>
      </c>
      <c r="K18" s="13">
        <f t="shared" si="6"/>
        <v>83.333536053552464</v>
      </c>
      <c r="L18" s="13">
        <f t="shared" si="7"/>
        <v>0</v>
      </c>
      <c r="M18" s="13"/>
      <c r="N18" s="13"/>
      <c r="O18" s="13"/>
      <c r="P18" s="13"/>
      <c r="R18" s="16">
        <f t="shared" si="8"/>
        <v>44866</v>
      </c>
      <c r="S18" s="17">
        <v>833.05</v>
      </c>
      <c r="T18" s="17">
        <v>4556.9799999999996</v>
      </c>
      <c r="U18" s="17">
        <v>7504.3799999999992</v>
      </c>
      <c r="V18" s="17">
        <v>10687.78</v>
      </c>
      <c r="W18" s="17">
        <v>13468.54</v>
      </c>
      <c r="X18" s="17">
        <v>15413.54</v>
      </c>
      <c r="Y18" s="17">
        <v>15413.54</v>
      </c>
      <c r="Z18" s="17">
        <v>15413.54</v>
      </c>
      <c r="AA18" s="17">
        <v>15427.14</v>
      </c>
      <c r="AB18" s="17">
        <v>15529.56</v>
      </c>
      <c r="AC18" s="17">
        <v>15529.56</v>
      </c>
      <c r="AD18" s="17">
        <v>15529.56</v>
      </c>
      <c r="AE18" s="17">
        <v>15529.56</v>
      </c>
      <c r="AF18" s="17">
        <v>15529.56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44896</v>
      </c>
      <c r="B19" s="13">
        <v>9876.23</v>
      </c>
      <c r="C19" s="13">
        <f>++'Completion Factors'!J19</f>
        <v>1</v>
      </c>
      <c r="D19" s="13">
        <f t="shared" si="1"/>
        <v>0</v>
      </c>
      <c r="E19" s="13">
        <f t="shared" si="2"/>
        <v>0</v>
      </c>
      <c r="F19" s="13"/>
      <c r="G19" s="13">
        <f t="shared" si="3"/>
        <v>9876.23</v>
      </c>
      <c r="H19" s="14">
        <f t="shared" si="4"/>
        <v>0</v>
      </c>
      <c r="I19" s="13">
        <v>18402.833333333328</v>
      </c>
      <c r="J19" s="13">
        <f t="shared" si="5"/>
        <v>53.666899118795129</v>
      </c>
      <c r="K19" s="13">
        <f t="shared" si="6"/>
        <v>53.666899118795122</v>
      </c>
      <c r="L19" s="13">
        <f t="shared" si="7"/>
        <v>0</v>
      </c>
      <c r="M19" s="13">
        <f t="shared" ref="M19:M31" si="9">SUM(G8:G19)/SUM(I8:I19)*100</f>
        <v>122.60837014540125</v>
      </c>
      <c r="N19" s="18"/>
      <c r="O19" s="13"/>
      <c r="P19" s="13"/>
      <c r="R19" s="16">
        <f t="shared" si="8"/>
        <v>44896</v>
      </c>
      <c r="S19" s="17"/>
      <c r="T19" s="17">
        <v>4191</v>
      </c>
      <c r="U19" s="17">
        <v>7270.7800000000007</v>
      </c>
      <c r="V19" s="17">
        <v>9165.8100000000013</v>
      </c>
      <c r="W19" s="17">
        <v>9345.8100000000013</v>
      </c>
      <c r="X19" s="17">
        <v>9498.0600000000013</v>
      </c>
      <c r="Y19" s="17">
        <v>9834.630000000001</v>
      </c>
      <c r="Z19" s="17">
        <v>9875.43</v>
      </c>
      <c r="AA19" s="17">
        <v>9876.23</v>
      </c>
      <c r="AB19" s="17">
        <v>9876.23</v>
      </c>
      <c r="AC19" s="17">
        <v>9876.23</v>
      </c>
      <c r="AD19" s="17">
        <v>9876.23</v>
      </c>
      <c r="AE19" s="17">
        <v>9876.23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44927</v>
      </c>
      <c r="B20" s="13">
        <v>32299.37999999999</v>
      </c>
      <c r="C20" s="13">
        <f>++'Completion Factors'!J18</f>
        <v>0.99997658172617632</v>
      </c>
      <c r="D20" s="13">
        <f t="shared" si="1"/>
        <v>0.75641343907293712</v>
      </c>
      <c r="E20" s="13">
        <f t="shared" si="2"/>
        <v>0.75641343907293712</v>
      </c>
      <c r="F20" s="13"/>
      <c r="G20" s="13">
        <f t="shared" si="3"/>
        <v>32300.136413439064</v>
      </c>
      <c r="H20" s="14">
        <f t="shared" si="4"/>
        <v>0.75641343907409464</v>
      </c>
      <c r="I20" s="13">
        <v>17768.02416666667</v>
      </c>
      <c r="J20" s="13">
        <f t="shared" si="5"/>
        <v>181.78800360951254</v>
      </c>
      <c r="K20" s="13">
        <f t="shared" si="6"/>
        <v>181.78374644826613</v>
      </c>
      <c r="L20" s="13">
        <f t="shared" si="7"/>
        <v>4.2571612464143982E-3</v>
      </c>
      <c r="M20" s="13">
        <f t="shared" si="9"/>
        <v>125.00737652116345</v>
      </c>
      <c r="N20" s="18">
        <f t="shared" ref="N20:N31" si="10">J20/J8</f>
        <v>1.2616428773814181</v>
      </c>
      <c r="O20" s="18">
        <f t="shared" ref="O20:O31" si="11">I20/I8</f>
        <v>0.79512247530609903</v>
      </c>
      <c r="P20" s="13"/>
      <c r="R20" s="16">
        <f t="shared" si="8"/>
        <v>44927</v>
      </c>
      <c r="S20" s="17">
        <v>629.03</v>
      </c>
      <c r="T20" s="17">
        <v>20021.349999999999</v>
      </c>
      <c r="U20" s="17">
        <v>24043.78</v>
      </c>
      <c r="V20" s="17">
        <v>25901.45</v>
      </c>
      <c r="W20" s="17">
        <v>30567.88</v>
      </c>
      <c r="X20" s="17">
        <v>32242.89</v>
      </c>
      <c r="Y20" s="17">
        <v>32276.989999999991</v>
      </c>
      <c r="Z20" s="17">
        <v>32276.989999999991</v>
      </c>
      <c r="AA20" s="17">
        <v>32292.159999999989</v>
      </c>
      <c r="AB20" s="17">
        <v>32292.159999999989</v>
      </c>
      <c r="AC20" s="17">
        <v>32299.37999999999</v>
      </c>
      <c r="AD20" s="17">
        <v>32299.37999999999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44958</v>
      </c>
      <c r="B21" s="13">
        <v>28001.53</v>
      </c>
      <c r="C21" s="13">
        <f>++'Completion Factors'!J17</f>
        <v>0.99939789021597991</v>
      </c>
      <c r="D21" s="13">
        <f t="shared" si="1"/>
        <v>16.870152864630167</v>
      </c>
      <c r="E21" s="13">
        <f t="shared" si="2"/>
        <v>16.870152864630167</v>
      </c>
      <c r="F21" s="13"/>
      <c r="G21" s="13">
        <f t="shared" si="3"/>
        <v>28018.400152864629</v>
      </c>
      <c r="H21" s="14">
        <f t="shared" si="4"/>
        <v>16.870152864630654</v>
      </c>
      <c r="I21" s="13">
        <v>17002.068333333329</v>
      </c>
      <c r="J21" s="13">
        <f t="shared" si="5"/>
        <v>164.79406860124942</v>
      </c>
      <c r="K21" s="13">
        <f t="shared" si="6"/>
        <v>164.69484448019611</v>
      </c>
      <c r="L21" s="13">
        <f t="shared" si="7"/>
        <v>9.922412105331091E-2</v>
      </c>
      <c r="M21" s="13">
        <f t="shared" si="9"/>
        <v>130.49832789325652</v>
      </c>
      <c r="N21" s="18">
        <f t="shared" si="10"/>
        <v>1.697988280192297</v>
      </c>
      <c r="O21" s="18">
        <f t="shared" si="11"/>
        <v>0.78434715041363889</v>
      </c>
      <c r="P21" s="13"/>
      <c r="R21" s="16">
        <f t="shared" si="8"/>
        <v>44958</v>
      </c>
      <c r="S21" s="17">
        <v>580.54999999999995</v>
      </c>
      <c r="T21" s="17">
        <v>16559.63</v>
      </c>
      <c r="U21" s="17">
        <v>17709.060000000001</v>
      </c>
      <c r="V21" s="17">
        <v>25274.720000000001</v>
      </c>
      <c r="W21" s="17">
        <v>25393.72</v>
      </c>
      <c r="X21" s="17">
        <v>25453.06</v>
      </c>
      <c r="Y21" s="17">
        <v>27971.77</v>
      </c>
      <c r="Z21" s="17">
        <v>27997.49</v>
      </c>
      <c r="AA21" s="17">
        <v>28001.53</v>
      </c>
      <c r="AB21" s="17">
        <v>28001.53</v>
      </c>
      <c r="AC21" s="17">
        <v>28001.53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44986</v>
      </c>
      <c r="B22" s="13">
        <v>26611.89</v>
      </c>
      <c r="C22" s="13">
        <f>++'Completion Factors'!J16</f>
        <v>0.99932019878820533</v>
      </c>
      <c r="D22" s="13">
        <f t="shared" si="1"/>
        <v>18.103101580538617</v>
      </c>
      <c r="E22" s="13">
        <f t="shared" si="2"/>
        <v>18.103101580538617</v>
      </c>
      <c r="F22" s="13"/>
      <c r="G22" s="13">
        <f t="shared" si="3"/>
        <v>26629.993101580538</v>
      </c>
      <c r="H22" s="14">
        <f t="shared" si="4"/>
        <v>18.10310158053835</v>
      </c>
      <c r="I22" s="13">
        <v>15696.41666666667</v>
      </c>
      <c r="J22" s="13">
        <f t="shared" si="5"/>
        <v>169.65651248372313</v>
      </c>
      <c r="K22" s="13">
        <f t="shared" si="6"/>
        <v>169.54117978094786</v>
      </c>
      <c r="L22" s="13">
        <f t="shared" si="7"/>
        <v>0.11533270277527663</v>
      </c>
      <c r="M22" s="13">
        <f t="shared" si="9"/>
        <v>134.77541929605627</v>
      </c>
      <c r="N22" s="18">
        <f t="shared" si="10"/>
        <v>1.48510742899854</v>
      </c>
      <c r="O22" s="18">
        <f t="shared" si="11"/>
        <v>0.71409658821993338</v>
      </c>
      <c r="P22" s="13"/>
      <c r="R22" s="16">
        <f t="shared" si="8"/>
        <v>44986</v>
      </c>
      <c r="S22" s="17">
        <v>715.77</v>
      </c>
      <c r="T22" s="17">
        <v>18764.86</v>
      </c>
      <c r="U22" s="17">
        <v>23939.82</v>
      </c>
      <c r="V22" s="17">
        <v>24512.97</v>
      </c>
      <c r="W22" s="17">
        <v>26195.33</v>
      </c>
      <c r="X22" s="17">
        <v>26563.21</v>
      </c>
      <c r="Y22" s="17">
        <v>26611.89</v>
      </c>
      <c r="Z22" s="17">
        <v>26611.89</v>
      </c>
      <c r="AA22" s="17">
        <v>26611.89</v>
      </c>
      <c r="AB22" s="17">
        <v>26611.89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45017</v>
      </c>
      <c r="B23" s="13">
        <v>19106.66</v>
      </c>
      <c r="C23" s="13">
        <f>++'Completion Factors'!J15</f>
        <v>0.99746005912484814</v>
      </c>
      <c r="D23" s="13">
        <f t="shared" si="1"/>
        <v>48.653363388011606</v>
      </c>
      <c r="E23" s="13">
        <f t="shared" si="2"/>
        <v>48.653363388011606</v>
      </c>
      <c r="F23" s="13"/>
      <c r="G23" s="13">
        <f t="shared" si="3"/>
        <v>19155.31336338801</v>
      </c>
      <c r="H23" s="14">
        <f t="shared" si="4"/>
        <v>48.653363388009893</v>
      </c>
      <c r="I23" s="13">
        <v>15156.199166666671</v>
      </c>
      <c r="J23" s="13">
        <f t="shared" si="5"/>
        <v>126.38599659944209</v>
      </c>
      <c r="K23" s="13">
        <f t="shared" si="6"/>
        <v>126.06498364063239</v>
      </c>
      <c r="L23" s="13">
        <f t="shared" si="7"/>
        <v>0.32101295880970326</v>
      </c>
      <c r="M23" s="13">
        <f t="shared" si="9"/>
        <v>139.33129832038333</v>
      </c>
      <c r="N23" s="18">
        <f t="shared" si="10"/>
        <v>1.5311427850098085</v>
      </c>
      <c r="O23" s="18">
        <f t="shared" si="11"/>
        <v>0.69883154589395391</v>
      </c>
      <c r="P23" s="13"/>
      <c r="R23" s="16">
        <f t="shared" si="8"/>
        <v>45017</v>
      </c>
      <c r="S23" s="17">
        <v>66.400000000000006</v>
      </c>
      <c r="T23" s="17">
        <v>16775.04</v>
      </c>
      <c r="U23" s="17">
        <v>17289.490000000002</v>
      </c>
      <c r="V23" s="17">
        <v>18988.22</v>
      </c>
      <c r="W23" s="17">
        <v>19015.419999999998</v>
      </c>
      <c r="X23" s="17">
        <v>19071.34</v>
      </c>
      <c r="Y23" s="17">
        <v>19071.34</v>
      </c>
      <c r="Z23" s="17">
        <v>19071.34</v>
      </c>
      <c r="AA23" s="17">
        <v>19106.66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45047</v>
      </c>
      <c r="B24" s="13">
        <v>24297.02</v>
      </c>
      <c r="C24" s="13">
        <f>++'Completion Factors'!J14</f>
        <v>0.99693199952169187</v>
      </c>
      <c r="D24" s="13">
        <f t="shared" si="1"/>
        <v>74.77267157361473</v>
      </c>
      <c r="E24" s="13">
        <f t="shared" si="2"/>
        <v>74.77267157361473</v>
      </c>
      <c r="F24" s="19">
        <v>0</v>
      </c>
      <c r="G24" s="13">
        <f t="shared" si="3"/>
        <v>24371.792671573614</v>
      </c>
      <c r="H24" s="14">
        <f t="shared" si="4"/>
        <v>74.772671573613479</v>
      </c>
      <c r="I24" s="13">
        <v>15001.129166666669</v>
      </c>
      <c r="J24" s="13">
        <f t="shared" si="5"/>
        <v>162.46638770186095</v>
      </c>
      <c r="K24" s="13">
        <f t="shared" si="6"/>
        <v>161.96794074668267</v>
      </c>
      <c r="L24" s="13">
        <f t="shared" si="7"/>
        <v>0.49844695517828086</v>
      </c>
      <c r="M24" s="13">
        <f t="shared" si="9"/>
        <v>140.30812038137955</v>
      </c>
      <c r="N24" s="18">
        <f t="shared" si="10"/>
        <v>1.1129954621203422</v>
      </c>
      <c r="O24" s="18">
        <f t="shared" si="11"/>
        <v>0.72759270066041848</v>
      </c>
      <c r="P24" s="13"/>
      <c r="R24" s="16">
        <f t="shared" si="8"/>
        <v>45047</v>
      </c>
      <c r="S24" s="17">
        <v>1042.83</v>
      </c>
      <c r="T24" s="17">
        <v>19121.310000000001</v>
      </c>
      <c r="U24" s="17">
        <v>20836.61</v>
      </c>
      <c r="V24" s="17">
        <v>24133.55</v>
      </c>
      <c r="W24" s="17">
        <v>24297.02</v>
      </c>
      <c r="X24" s="17">
        <v>24297.02</v>
      </c>
      <c r="Y24" s="17">
        <v>24297.02</v>
      </c>
      <c r="Z24" s="17">
        <v>24297.02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45078</v>
      </c>
      <c r="B25" s="13">
        <v>29525.37</v>
      </c>
      <c r="C25" s="13">
        <f>++'Completion Factors'!J13</f>
        <v>0.99669475359260351</v>
      </c>
      <c r="D25" s="13">
        <f t="shared" si="1"/>
        <v>97.912247222924634</v>
      </c>
      <c r="E25" s="13">
        <f t="shared" si="2"/>
        <v>97.912247222924634</v>
      </c>
      <c r="F25" s="19">
        <v>0</v>
      </c>
      <c r="G25" s="13">
        <f t="shared" si="3"/>
        <v>29623.282247222924</v>
      </c>
      <c r="H25" s="14">
        <f t="shared" si="4"/>
        <v>97.912247222924634</v>
      </c>
      <c r="I25" s="13">
        <v>14998.66666666667</v>
      </c>
      <c r="J25" s="13">
        <f t="shared" si="5"/>
        <v>197.50610441298949</v>
      </c>
      <c r="K25" s="13">
        <f t="shared" si="6"/>
        <v>196.85329807093959</v>
      </c>
      <c r="L25" s="13">
        <f t="shared" si="7"/>
        <v>0.65280634204989951</v>
      </c>
      <c r="M25" s="13">
        <f t="shared" si="9"/>
        <v>147.10217506162334</v>
      </c>
      <c r="N25" s="18">
        <f t="shared" si="10"/>
        <v>1.7649025371094018</v>
      </c>
      <c r="O25" s="18">
        <f t="shared" si="11"/>
        <v>0.74817437537682252</v>
      </c>
      <c r="P25" s="13"/>
      <c r="R25" s="16">
        <f t="shared" si="8"/>
        <v>45078</v>
      </c>
      <c r="S25" s="17">
        <v>512.04</v>
      </c>
      <c r="T25" s="17">
        <v>17308.98</v>
      </c>
      <c r="U25" s="17">
        <v>27491.02</v>
      </c>
      <c r="V25" s="17">
        <v>27810.02</v>
      </c>
      <c r="W25" s="17">
        <v>27886.26</v>
      </c>
      <c r="X25" s="17">
        <v>29525.37</v>
      </c>
      <c r="Y25" s="17">
        <v>29525.37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45108</v>
      </c>
      <c r="B26" s="13">
        <v>11147.01</v>
      </c>
      <c r="C26" s="13">
        <f>++'Completion Factors'!J12</f>
        <v>0.98849151497059773</v>
      </c>
      <c r="D26" s="13">
        <f t="shared" si="1"/>
        <v>129.77875456160442</v>
      </c>
      <c r="E26" s="13">
        <f t="shared" si="2"/>
        <v>129.77875456160442</v>
      </c>
      <c r="F26" s="19">
        <v>0</v>
      </c>
      <c r="G26" s="13">
        <f t="shared" si="3"/>
        <v>11276.788754561605</v>
      </c>
      <c r="H26" s="14">
        <f t="shared" si="4"/>
        <v>129.77875456160473</v>
      </c>
      <c r="I26" s="13">
        <v>14638.657499999999</v>
      </c>
      <c r="J26" s="13">
        <f t="shared" si="5"/>
        <v>77.034309700610208</v>
      </c>
      <c r="K26" s="13">
        <f t="shared" si="6"/>
        <v>76.147761500670413</v>
      </c>
      <c r="L26" s="13">
        <f t="shared" si="7"/>
        <v>0.88654819993979572</v>
      </c>
      <c r="M26" s="13">
        <f t="shared" si="9"/>
        <v>138.34147148492801</v>
      </c>
      <c r="N26" s="18">
        <f t="shared" si="10"/>
        <v>0.41368268854521739</v>
      </c>
      <c r="O26" s="18">
        <f t="shared" si="11"/>
        <v>0.74324154282120569</v>
      </c>
      <c r="P26" s="13"/>
      <c r="R26" s="16">
        <f t="shared" si="8"/>
        <v>45108</v>
      </c>
      <c r="S26" s="17">
        <v>332.88</v>
      </c>
      <c r="T26" s="17">
        <v>7231.88</v>
      </c>
      <c r="U26" s="17">
        <v>11352.11</v>
      </c>
      <c r="V26" s="17">
        <v>11121.29</v>
      </c>
      <c r="W26" s="17">
        <v>11121.29</v>
      </c>
      <c r="X26" s="17">
        <v>11147.01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45139</v>
      </c>
      <c r="B27" s="13">
        <v>12523.67</v>
      </c>
      <c r="C27" s="13">
        <f>++'Completion Factors'!J11</f>
        <v>0.96805205568633557</v>
      </c>
      <c r="D27" s="13">
        <f t="shared" si="1"/>
        <v>413.30991387549011</v>
      </c>
      <c r="E27" s="13">
        <f t="shared" si="2"/>
        <v>413.30991387549011</v>
      </c>
      <c r="F27" s="19">
        <v>0</v>
      </c>
      <c r="G27" s="13">
        <f t="shared" si="3"/>
        <v>12936.97991387549</v>
      </c>
      <c r="H27" s="14">
        <f t="shared" si="4"/>
        <v>413.30991387548966</v>
      </c>
      <c r="I27" s="13">
        <v>13948.4575</v>
      </c>
      <c r="J27" s="13">
        <f t="shared" si="5"/>
        <v>92.748462787913923</v>
      </c>
      <c r="K27" s="13">
        <f t="shared" si="6"/>
        <v>89.785340063587668</v>
      </c>
      <c r="L27" s="13">
        <f t="shared" si="7"/>
        <v>2.9631227243262543</v>
      </c>
      <c r="M27" s="13">
        <f t="shared" si="9"/>
        <v>131.02416520335939</v>
      </c>
      <c r="N27" s="18">
        <f t="shared" si="10"/>
        <v>0.51338736835685084</v>
      </c>
      <c r="O27" s="18">
        <f t="shared" si="11"/>
        <v>0.71651022984970991</v>
      </c>
      <c r="P27" s="13"/>
      <c r="R27" s="16">
        <f t="shared" si="8"/>
        <v>45139</v>
      </c>
      <c r="S27" s="17">
        <v>680.97</v>
      </c>
      <c r="T27" s="17">
        <v>5141.67</v>
      </c>
      <c r="U27" s="17">
        <v>7810.51</v>
      </c>
      <c r="V27" s="17">
        <v>12440.16</v>
      </c>
      <c r="W27" s="17">
        <v>12523.67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45170</v>
      </c>
      <c r="B28" s="13">
        <v>12861.9</v>
      </c>
      <c r="C28" s="13">
        <f>++'Completion Factors'!J10</f>
        <v>0.95833818612387844</v>
      </c>
      <c r="D28" s="13">
        <f t="shared" si="1"/>
        <v>559.14508223929045</v>
      </c>
      <c r="E28" s="13">
        <f t="shared" si="2"/>
        <v>559.14508223929045</v>
      </c>
      <c r="F28" s="19">
        <v>0</v>
      </c>
      <c r="G28" s="13">
        <f t="shared" si="3"/>
        <v>13421.04508223929</v>
      </c>
      <c r="H28" s="14">
        <f t="shared" si="4"/>
        <v>559.14508223929079</v>
      </c>
      <c r="I28" s="13">
        <v>13651.490833333341</v>
      </c>
      <c r="J28" s="13">
        <f t="shared" si="5"/>
        <v>98.311937107034765</v>
      </c>
      <c r="K28" s="13">
        <f t="shared" si="6"/>
        <v>94.21608348148051</v>
      </c>
      <c r="L28" s="13">
        <f t="shared" si="7"/>
        <v>4.0958536255542555</v>
      </c>
      <c r="M28" s="13">
        <f t="shared" si="9"/>
        <v>125.41615793436536</v>
      </c>
      <c r="N28" s="18">
        <f t="shared" si="10"/>
        <v>0.59849382988567112</v>
      </c>
      <c r="O28" s="18">
        <f t="shared" si="11"/>
        <v>0.70830673509713316</v>
      </c>
      <c r="P28" s="20"/>
      <c r="R28" s="16">
        <f t="shared" si="8"/>
        <v>45170</v>
      </c>
      <c r="S28" s="17">
        <v>467.46</v>
      </c>
      <c r="T28" s="17">
        <v>10239.23</v>
      </c>
      <c r="U28" s="17">
        <v>11124.92</v>
      </c>
      <c r="V28" s="17">
        <v>12861.9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45200</v>
      </c>
      <c r="B29" s="13">
        <v>5076.2299999999996</v>
      </c>
      <c r="C29" s="13">
        <f>++'Completion Factors'!J9</f>
        <v>0.82582606863480523</v>
      </c>
      <c r="D29" s="13">
        <f t="shared" si="1"/>
        <v>1070.6212472507061</v>
      </c>
      <c r="E29" s="13">
        <f t="shared" si="2"/>
        <v>1070.6212472507061</v>
      </c>
      <c r="F29" s="13">
        <f>ROUND(+I29*J29/100,0)-D29-B29</f>
        <v>18413.148752749294</v>
      </c>
      <c r="G29" s="13">
        <f t="shared" si="3"/>
        <v>24560</v>
      </c>
      <c r="H29" s="14">
        <f t="shared" si="4"/>
        <v>19483.77</v>
      </c>
      <c r="I29" s="13">
        <v>12926.25833333333</v>
      </c>
      <c r="J29" s="19">
        <v>190</v>
      </c>
      <c r="K29" s="13">
        <f t="shared" si="6"/>
        <v>39.270683511792221</v>
      </c>
      <c r="L29" s="13">
        <f t="shared" si="7"/>
        <v>150.72931648820779</v>
      </c>
      <c r="M29" s="13">
        <f t="shared" si="9"/>
        <v>131.87738217553243</v>
      </c>
      <c r="N29" s="18">
        <f t="shared" si="10"/>
        <v>1.8017084214156134</v>
      </c>
      <c r="O29" s="18">
        <f t="shared" si="11"/>
        <v>0.68124189155122683</v>
      </c>
      <c r="P29" s="13"/>
      <c r="R29" s="16">
        <f t="shared" si="8"/>
        <v>45200</v>
      </c>
      <c r="S29" s="17">
        <v>746.26</v>
      </c>
      <c r="T29" s="17">
        <v>4325.09</v>
      </c>
      <c r="U29" s="17">
        <v>5076.2299999999996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45231</v>
      </c>
      <c r="B30" s="13">
        <v>5936.29</v>
      </c>
      <c r="C30" s="13">
        <f>++'Completion Factors'!J8</f>
        <v>0.65106394238927734</v>
      </c>
      <c r="D30" s="13">
        <f t="shared" si="1"/>
        <v>3181.5394688152692</v>
      </c>
      <c r="E30" s="13">
        <f t="shared" si="2"/>
        <v>3181.5394688152692</v>
      </c>
      <c r="F30" s="13">
        <f>ROUND(+I30*J30/100,0)-D30-B30</f>
        <v>13500.170531184729</v>
      </c>
      <c r="G30" s="13">
        <f t="shared" si="3"/>
        <v>22618</v>
      </c>
      <c r="H30" s="14">
        <f t="shared" si="4"/>
        <v>16681.71</v>
      </c>
      <c r="I30" s="13">
        <v>12565.32333333333</v>
      </c>
      <c r="J30" s="19">
        <v>180</v>
      </c>
      <c r="K30" s="13">
        <f t="shared" si="6"/>
        <v>47.24343212285028</v>
      </c>
      <c r="L30" s="13">
        <f t="shared" si="7"/>
        <v>132.75656787714973</v>
      </c>
      <c r="M30" s="13">
        <f t="shared" si="9"/>
        <v>140.18168729712352</v>
      </c>
      <c r="N30" s="18">
        <f t="shared" si="10"/>
        <v>2.1599947455047026</v>
      </c>
      <c r="O30" s="18">
        <f t="shared" si="11"/>
        <v>0.67427076171049094</v>
      </c>
      <c r="P30" s="13"/>
      <c r="R30" s="16">
        <f t="shared" si="8"/>
        <v>45231</v>
      </c>
      <c r="S30" s="17">
        <v>239.2</v>
      </c>
      <c r="T30" s="17">
        <v>5936.29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45261</v>
      </c>
      <c r="B31" s="13"/>
      <c r="C31" s="13">
        <f>+'Completion Factors'!J7</f>
        <v>4.1999196499511608E-2</v>
      </c>
      <c r="D31" s="13">
        <f t="shared" si="1"/>
        <v>0</v>
      </c>
      <c r="E31" s="13">
        <f t="shared" si="2"/>
        <v>0</v>
      </c>
      <c r="F31" s="13">
        <f>ROUND(+I31*J31/100,0)-D31-B31</f>
        <v>21818</v>
      </c>
      <c r="G31" s="13">
        <f t="shared" si="3"/>
        <v>21818</v>
      </c>
      <c r="H31" s="14">
        <f t="shared" si="4"/>
        <v>21818</v>
      </c>
      <c r="I31" s="13">
        <v>12121</v>
      </c>
      <c r="J31" s="19">
        <v>180</v>
      </c>
      <c r="K31" s="13">
        <f t="shared" si="6"/>
        <v>0</v>
      </c>
      <c r="L31" s="13">
        <f t="shared" si="7"/>
        <v>180</v>
      </c>
      <c r="M31" s="13">
        <f t="shared" si="9"/>
        <v>152.00553950128906</v>
      </c>
      <c r="N31" s="18">
        <f t="shared" si="10"/>
        <v>3.3540227394461235</v>
      </c>
      <c r="O31" s="18">
        <f t="shared" si="11"/>
        <v>0.65864857766467133</v>
      </c>
      <c r="P31" s="13"/>
      <c r="R31" s="16">
        <f t="shared" si="8"/>
        <v>45261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59342.781700745174</v>
      </c>
      <c r="I33" s="13"/>
      <c r="J33" s="22">
        <f>SUM(G20:G31)/SUM(I20:I31)</f>
        <v>1.5200553950128906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63793.490328301057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-0.12608437369050268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2024-10-15T13:41:41Z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