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12.2023\"/>
    </mc:Choice>
  </mc:AlternateContent>
  <xr:revisionPtr revIDLastSave="0" documentId="8_{D2E38769-DEDB-4022-AAE5-52FB4A988F27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<sst xmlns="http://schemas.openxmlformats.org/spreadsheetml/2006/main" count="137" uniqueCount="65">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</sst>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8.0599536617363743E-2</c:v>
                </c:pt>
                <c:pt idx="1">
                  <c:v>0.59097854277841966</c:v>
                </c:pt>
                <c:pt idx="2">
                  <c:v>0.72794047450400923</c:v>
                </c:pt>
                <c:pt idx="3">
                  <c:v>0.8029302990812287</c:v>
                </c:pt>
                <c:pt idx="4">
                  <c:v>0.86220534451988662</c:v>
                </c:pt>
                <c:pt idx="5">
                  <c:v>0.91308752478499444</c:v>
                </c:pt>
                <c:pt idx="6">
                  <c:v>0.92798147174496792</c:v>
                </c:pt>
                <c:pt idx="7">
                  <c:v>0.94148789561926738</c:v>
                </c:pt>
                <c:pt idx="8">
                  <c:v>0.94889193542319439</c:v>
                </c:pt>
                <c:pt idx="9">
                  <c:v>0.9592493023108748</c:v>
                </c:pt>
                <c:pt idx="10">
                  <c:v>0.96829257170864191</c:v>
                </c:pt>
                <c:pt idx="11">
                  <c:v>0.97201568206012046</c:v>
                </c:pt>
                <c:pt idx="12">
                  <c:v>0.97726066505874221</c:v>
                </c:pt>
                <c:pt idx="13">
                  <c:v>0.9805017807900539</c:v>
                </c:pt>
                <c:pt idx="14">
                  <c:v>0.98159695269659242</c:v>
                </c:pt>
                <c:pt idx="15">
                  <c:v>0.98244298365344862</c:v>
                </c:pt>
                <c:pt idx="16">
                  <c:v>0.98280033418396895</c:v>
                </c:pt>
                <c:pt idx="17">
                  <c:v>0.98424671287844256</c:v>
                </c:pt>
                <c:pt idx="18">
                  <c:v>0.98545565864961759</c:v>
                </c:pt>
                <c:pt idx="19">
                  <c:v>0.98665998328480398</c:v>
                </c:pt>
                <c:pt idx="20">
                  <c:v>0.99677503465821349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8-4BD4-BF6E-E6C2F540EF6A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7.0900768163743577E-2</c:v>
                </c:pt>
                <c:pt idx="1">
                  <c:v>0.52599383817156398</c:v>
                </c:pt>
                <c:pt idx="2">
                  <c:v>0.67444365520723248</c:v>
                </c:pt>
                <c:pt idx="3">
                  <c:v>0.76523626341477247</c:v>
                </c:pt>
                <c:pt idx="4">
                  <c:v>0.83434761749072772</c:v>
                </c:pt>
                <c:pt idx="5">
                  <c:v>0.90481421525857719</c:v>
                </c:pt>
                <c:pt idx="6">
                  <c:v>0.91979974099743489</c:v>
                </c:pt>
                <c:pt idx="7">
                  <c:v>0.93555692501228982</c:v>
                </c:pt>
                <c:pt idx="8">
                  <c:v>0.94561438284580424</c:v>
                </c:pt>
                <c:pt idx="9">
                  <c:v>0.95687544422678494</c:v>
                </c:pt>
                <c:pt idx="10">
                  <c:v>0.96786477152044104</c:v>
                </c:pt>
                <c:pt idx="11">
                  <c:v>0.97201568206012046</c:v>
                </c:pt>
                <c:pt idx="12">
                  <c:v>0.97726066505874221</c:v>
                </c:pt>
                <c:pt idx="13">
                  <c:v>0.9805017807900539</c:v>
                </c:pt>
                <c:pt idx="14">
                  <c:v>0.98159695269659242</c:v>
                </c:pt>
                <c:pt idx="15">
                  <c:v>0.98244298365344862</c:v>
                </c:pt>
                <c:pt idx="16">
                  <c:v>0.98280033418396895</c:v>
                </c:pt>
                <c:pt idx="17">
                  <c:v>0.98424671287844256</c:v>
                </c:pt>
                <c:pt idx="18">
                  <c:v>0.98545565864961759</c:v>
                </c:pt>
                <c:pt idx="19">
                  <c:v>0.98665998328480398</c:v>
                </c:pt>
                <c:pt idx="20">
                  <c:v>0.99677503465821349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8-4BD4-BF6E-E6C2F540EF6A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7.9522624719235796E-2</c:v>
                </c:pt>
                <c:pt idx="1">
                  <c:v>0.56340170984023119</c:v>
                </c:pt>
                <c:pt idx="2">
                  <c:v>0.71447927478519846</c:v>
                </c:pt>
                <c:pt idx="3">
                  <c:v>0.77316584424652623</c:v>
                </c:pt>
                <c:pt idx="4">
                  <c:v>0.81563785993824878</c:v>
                </c:pt>
                <c:pt idx="5">
                  <c:v>0.9118108069294365</c:v>
                </c:pt>
                <c:pt idx="6">
                  <c:v>0.92711117373935104</c:v>
                </c:pt>
                <c:pt idx="7">
                  <c:v>0.93781228765639524</c:v>
                </c:pt>
                <c:pt idx="8">
                  <c:v>0.94287934567690168</c:v>
                </c:pt>
                <c:pt idx="9">
                  <c:v>0.96141294690209322</c:v>
                </c:pt>
                <c:pt idx="10">
                  <c:v>0.9702482951841922</c:v>
                </c:pt>
                <c:pt idx="11">
                  <c:v>0.97118480745058078</c:v>
                </c:pt>
                <c:pt idx="12">
                  <c:v>0.97753449108432533</c:v>
                </c:pt>
                <c:pt idx="13">
                  <c:v>0.97940159313828146</c:v>
                </c:pt>
                <c:pt idx="14">
                  <c:v>0.98064203585577481</c:v>
                </c:pt>
                <c:pt idx="15">
                  <c:v>0.98197126586940175</c:v>
                </c:pt>
                <c:pt idx="16">
                  <c:v>0.98246901834078038</c:v>
                </c:pt>
                <c:pt idx="17">
                  <c:v>0.98424671287844256</c:v>
                </c:pt>
                <c:pt idx="18">
                  <c:v>0.98545565864961759</c:v>
                </c:pt>
                <c:pt idx="19">
                  <c:v>0.98665998328480398</c:v>
                </c:pt>
                <c:pt idx="20">
                  <c:v>0.99677503465821349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8-4BD4-BF6E-E6C2F540EF6A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7.2148364887348396E-2</c:v>
                </c:pt>
                <c:pt idx="1">
                  <c:v>0.54079550020884504</c:v>
                </c:pt>
                <c:pt idx="2">
                  <c:v>0.6986632633385691</c:v>
                </c:pt>
                <c:pt idx="3">
                  <c:v>0.77785463975114943</c:v>
                </c:pt>
                <c:pt idx="4">
                  <c:v>0.83235361794594953</c:v>
                </c:pt>
                <c:pt idx="5">
                  <c:v>0.9382995781615735</c:v>
                </c:pt>
                <c:pt idx="6">
                  <c:v>0.96020899207988486</c:v>
                </c:pt>
                <c:pt idx="7">
                  <c:v>0.96099136146177322</c:v>
                </c:pt>
                <c:pt idx="8">
                  <c:v>0.96144885995008178</c:v>
                </c:pt>
                <c:pt idx="9">
                  <c:v>0.96278834722760254</c:v>
                </c:pt>
                <c:pt idx="10">
                  <c:v>0.97213952406868276</c:v>
                </c:pt>
                <c:pt idx="11">
                  <c:v>0.97366851570239765</c:v>
                </c:pt>
                <c:pt idx="12">
                  <c:v>0.9742557815605899</c:v>
                </c:pt>
                <c:pt idx="13">
                  <c:v>0.97725278649743896</c:v>
                </c:pt>
                <c:pt idx="14">
                  <c:v>0.97961500940617885</c:v>
                </c:pt>
                <c:pt idx="15">
                  <c:v>0.98241500142043869</c:v>
                </c:pt>
                <c:pt idx="16">
                  <c:v>0.98241500142043869</c:v>
                </c:pt>
                <c:pt idx="17">
                  <c:v>0.98537660057840393</c:v>
                </c:pt>
                <c:pt idx="18">
                  <c:v>0.98790160449141906</c:v>
                </c:pt>
                <c:pt idx="19">
                  <c:v>0.98993578604656929</c:v>
                </c:pt>
                <c:pt idx="20">
                  <c:v>0.99677503465821349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8-4BD4-BF6E-E6C2F540EF6A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5.2977994476955788E-2</c:v>
                </c:pt>
                <c:pt idx="1">
                  <c:v>0.57319306314281937</c:v>
                </c:pt>
                <c:pt idx="2">
                  <c:v>0.71520728091520058</c:v>
                </c:pt>
                <c:pt idx="3">
                  <c:v>0.79641151152232448</c:v>
                </c:pt>
                <c:pt idx="4">
                  <c:v>0.85376798595914438</c:v>
                </c:pt>
                <c:pt idx="5">
                  <c:v>0.91353842193961576</c:v>
                </c:pt>
                <c:pt idx="6">
                  <c:v>0.92872934572825305</c:v>
                </c:pt>
                <c:pt idx="7">
                  <c:v>0.94277560914616565</c:v>
                </c:pt>
                <c:pt idx="8">
                  <c:v>0.95025135016289264</c:v>
                </c:pt>
                <c:pt idx="9">
                  <c:v>0.96011698369838083</c:v>
                </c:pt>
                <c:pt idx="10">
                  <c:v>0.96921618574167889</c:v>
                </c:pt>
                <c:pt idx="11">
                  <c:v>0.97276556167787032</c:v>
                </c:pt>
                <c:pt idx="12">
                  <c:v>0.97772182351932146</c:v>
                </c:pt>
                <c:pt idx="13">
                  <c:v>0.9807160739502343</c:v>
                </c:pt>
                <c:pt idx="14">
                  <c:v>0.98166383490606401</c:v>
                </c:pt>
                <c:pt idx="15">
                  <c:v>0.98279764779522449</c:v>
                </c:pt>
                <c:pt idx="16">
                  <c:v>0.98310031628031946</c:v>
                </c:pt>
                <c:pt idx="17">
                  <c:v>0.9844411049870152</c:v>
                </c:pt>
                <c:pt idx="18">
                  <c:v>0.98550350642173912</c:v>
                </c:pt>
                <c:pt idx="19">
                  <c:v>0.9868552496011429</c:v>
                </c:pt>
                <c:pt idx="20">
                  <c:v>0.99698030890048284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8-4BD4-BF6E-E6C2F540EF6A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4.089352036522137E-2</c:v>
                </c:pt>
                <c:pt idx="1">
                  <c:v>0.51421857571395513</c:v>
                </c:pt>
                <c:pt idx="2">
                  <c:v>0.6654449199202328</c:v>
                </c:pt>
                <c:pt idx="3">
                  <c:v>0.76170786550012803</c:v>
                </c:pt>
                <c:pt idx="4">
                  <c:v>0.82633489693725648</c:v>
                </c:pt>
                <c:pt idx="5">
                  <c:v>0.90605697341721836</c:v>
                </c:pt>
                <c:pt idx="6">
                  <c:v>0.92168752827754663</c:v>
                </c:pt>
                <c:pt idx="7">
                  <c:v>0.93799344688628972</c:v>
                </c:pt>
                <c:pt idx="8">
                  <c:v>0.94750648993008668</c:v>
                </c:pt>
                <c:pt idx="9">
                  <c:v>0.95826399055890754</c:v>
                </c:pt>
                <c:pt idx="10">
                  <c:v>0.96892157322560868</c:v>
                </c:pt>
                <c:pt idx="11">
                  <c:v>0.97276556167787032</c:v>
                </c:pt>
                <c:pt idx="12">
                  <c:v>0.97772182351932146</c:v>
                </c:pt>
                <c:pt idx="13">
                  <c:v>0.9807160739502343</c:v>
                </c:pt>
                <c:pt idx="14">
                  <c:v>0.98166383490606401</c:v>
                </c:pt>
                <c:pt idx="15">
                  <c:v>0.98279764779522449</c:v>
                </c:pt>
                <c:pt idx="16">
                  <c:v>0.98310031628031946</c:v>
                </c:pt>
                <c:pt idx="17">
                  <c:v>0.9844411049870152</c:v>
                </c:pt>
                <c:pt idx="18">
                  <c:v>0.98550350642173912</c:v>
                </c:pt>
                <c:pt idx="19">
                  <c:v>0.9868552496011429</c:v>
                </c:pt>
                <c:pt idx="20">
                  <c:v>0.99698030890048284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78-4BD4-BF6E-E6C2F540EF6A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7.2953713508775234E-2</c:v>
                </c:pt>
                <c:pt idx="1">
                  <c:v>0.54580997134476472</c:v>
                </c:pt>
                <c:pt idx="2">
                  <c:v>0.70753350569433626</c:v>
                </c:pt>
                <c:pt idx="3">
                  <c:v>0.76880278151825787</c:v>
                </c:pt>
                <c:pt idx="4">
                  <c:v>0.8133618516151403</c:v>
                </c:pt>
                <c:pt idx="5">
                  <c:v>0.91508259132678915</c:v>
                </c:pt>
                <c:pt idx="6">
                  <c:v>0.93048568317474911</c:v>
                </c:pt>
                <c:pt idx="7">
                  <c:v>0.93887267235490601</c:v>
                </c:pt>
                <c:pt idx="8">
                  <c:v>0.94434750086281583</c:v>
                </c:pt>
                <c:pt idx="9">
                  <c:v>0.96139395670315075</c:v>
                </c:pt>
                <c:pt idx="10">
                  <c:v>0.97125085410656598</c:v>
                </c:pt>
                <c:pt idx="11">
                  <c:v>0.97208064013442386</c:v>
                </c:pt>
                <c:pt idx="12">
                  <c:v>0.97783122801152988</c:v>
                </c:pt>
                <c:pt idx="13">
                  <c:v>0.97971771152922671</c:v>
                </c:pt>
                <c:pt idx="14">
                  <c:v>0.98077460275084938</c:v>
                </c:pt>
                <c:pt idx="15">
                  <c:v>0.98247378150189268</c:v>
                </c:pt>
                <c:pt idx="16">
                  <c:v>0.98287720649551136</c:v>
                </c:pt>
                <c:pt idx="17">
                  <c:v>0.9844411049870152</c:v>
                </c:pt>
                <c:pt idx="18">
                  <c:v>0.98550350642173912</c:v>
                </c:pt>
                <c:pt idx="19">
                  <c:v>0.9868552496011429</c:v>
                </c:pt>
                <c:pt idx="20">
                  <c:v>0.99698030890048284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78-4BD4-BF6E-E6C2F540EF6A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6.9417104001031182E-2</c:v>
                </c:pt>
                <c:pt idx="1">
                  <c:v>0.51871184033034479</c:v>
                </c:pt>
                <c:pt idx="2">
                  <c:v>0.69034066703072117</c:v>
                </c:pt>
                <c:pt idx="3">
                  <c:v>0.77271148346897878</c:v>
                </c:pt>
                <c:pt idx="4">
                  <c:v>0.82636676872168979</c:v>
                </c:pt>
                <c:pt idx="5">
                  <c:v>0.93978852027921889</c:v>
                </c:pt>
                <c:pt idx="6">
                  <c:v>0.95922678039768583</c:v>
                </c:pt>
                <c:pt idx="7">
                  <c:v>0.96001877125689339</c:v>
                </c:pt>
                <c:pt idx="8">
                  <c:v>0.96049456062729732</c:v>
                </c:pt>
                <c:pt idx="9">
                  <c:v>0.96194427462717291</c:v>
                </c:pt>
                <c:pt idx="10">
                  <c:v>0.97230728199601124</c:v>
                </c:pt>
                <c:pt idx="11">
                  <c:v>0.97366385188631355</c:v>
                </c:pt>
                <c:pt idx="12">
                  <c:v>0.97423619111111204</c:v>
                </c:pt>
                <c:pt idx="13">
                  <c:v>0.9773347001090642</c:v>
                </c:pt>
                <c:pt idx="14">
                  <c:v>0.97944334110427544</c:v>
                </c:pt>
                <c:pt idx="15">
                  <c:v>0.98283708582072216</c:v>
                </c:pt>
                <c:pt idx="16">
                  <c:v>0.98283708582072216</c:v>
                </c:pt>
                <c:pt idx="17">
                  <c:v>0.98510544151295465</c:v>
                </c:pt>
                <c:pt idx="18">
                  <c:v>0.98723167827636504</c:v>
                </c:pt>
                <c:pt idx="19">
                  <c:v>0.98948853425388605</c:v>
                </c:pt>
                <c:pt idx="20">
                  <c:v>0.99698030890048284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78-4BD4-BF6E-E6C2F540EF6A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7.5656226150106531E-2</c:v>
                </c:pt>
                <c:pt idx="1">
                  <c:v>0.55186719676284024</c:v>
                </c:pt>
                <c:pt idx="2">
                  <c:v>0.70648276198940829</c:v>
                </c:pt>
                <c:pt idx="3">
                  <c:v>0.77550315479286247</c:v>
                </c:pt>
                <c:pt idx="4">
                  <c:v>0.82391096406021369</c:v>
                </c:pt>
                <c:pt idx="5">
                  <c:v>0.92486556737312553</c:v>
                </c:pt>
                <c:pt idx="6">
                  <c:v>0.94336986570144543</c:v>
                </c:pt>
                <c:pt idx="7">
                  <c:v>0.94926034877702403</c:v>
                </c:pt>
                <c:pt idx="8">
                  <c:v>0.95207356514794561</c:v>
                </c:pt>
                <c:pt idx="9">
                  <c:v>0.96210015550347616</c:v>
                </c:pt>
                <c:pt idx="10">
                  <c:v>0.9711929889177463</c:v>
                </c:pt>
                <c:pt idx="11">
                  <c:v>0.97242507564540459</c:v>
                </c:pt>
                <c:pt idx="12">
                  <c:v>0.9758923824568676</c:v>
                </c:pt>
                <c:pt idx="13">
                  <c:v>0.97832600990330099</c:v>
                </c:pt>
                <c:pt idx="14">
                  <c:v>0.98012825358888089</c:v>
                </c:pt>
                <c:pt idx="15">
                  <c:v>0.98219308352717027</c:v>
                </c:pt>
                <c:pt idx="16">
                  <c:v>0.98244200913811586</c:v>
                </c:pt>
                <c:pt idx="17">
                  <c:v>0.98481133264457288</c:v>
                </c:pt>
                <c:pt idx="18">
                  <c:v>0.98667711571447614</c:v>
                </c:pt>
                <c:pt idx="19">
                  <c:v>0.98829517017952295</c:v>
                </c:pt>
                <c:pt idx="20">
                  <c:v>0.99677503465821349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78-4BD4-BF6E-E6C2F540E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7.3322821393380542</c:v>
                </c:pt>
                <c:pt idx="1">
                  <c:v>1.2317544915957159</c:v>
                </c:pt>
                <c:pt idx="2">
                  <c:v>1.103016424012299</c:v>
                </c:pt>
                <c:pt idx="3">
                  <c:v>1.0738234009931931</c:v>
                </c:pt>
                <c:pt idx="4">
                  <c:v>1.0590139931148781</c:v>
                </c:pt>
                <c:pt idx="5">
                  <c:v>1.0163116312025839</c:v>
                </c:pt>
                <c:pt idx="6">
                  <c:v>1.014554626666093</c:v>
                </c:pt>
                <c:pt idx="7">
                  <c:v>1.0078641901169181</c:v>
                </c:pt>
                <c:pt idx="8">
                  <c:v>1.010915222799381</c:v>
                </c:pt>
                <c:pt idx="9">
                  <c:v>1.0094274443317099</c:v>
                </c:pt>
                <c:pt idx="10">
                  <c:v>1.0038450262454339</c:v>
                </c:pt>
                <c:pt idx="11">
                  <c:v>1.0053959859860551</c:v>
                </c:pt>
                <c:pt idx="12">
                  <c:v>1.003316531450815</c:v>
                </c:pt>
                <c:pt idx="13">
                  <c:v>1.001116950451284</c:v>
                </c:pt>
                <c:pt idx="14">
                  <c:v>1.0008618924035291</c:v>
                </c:pt>
                <c:pt idx="15">
                  <c:v>1.0003637366610241</c:v>
                </c:pt>
                <c:pt idx="16">
                  <c:v>1.001471691292896</c:v>
                </c:pt>
                <c:pt idx="17">
                  <c:v>1.001228295462262</c:v>
                </c:pt>
                <c:pt idx="18">
                  <c:v>1.001222099264047</c:v>
                </c:pt>
                <c:pt idx="19">
                  <c:v>1.010251810699502</c:v>
                </c:pt>
                <c:pt idx="20">
                  <c:v>1.003235399392695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2-4B32-ADE4-E43A6961D90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7.4187325722169062</c:v>
                </c:pt>
                <c:pt idx="1">
                  <c:v>1.28222729291222</c:v>
                </c:pt>
                <c:pt idx="2">
                  <c:v>1.1346185222539349</c:v>
                </c:pt>
                <c:pt idx="3">
                  <c:v>1.0903137467212469</c:v>
                </c:pt>
                <c:pt idx="4">
                  <c:v>1.0844571210975289</c:v>
                </c:pt>
                <c:pt idx="5">
                  <c:v>1.016561991938395</c:v>
                </c:pt>
                <c:pt idx="6">
                  <c:v>1.0171311029048209</c:v>
                </c:pt>
                <c:pt idx="7">
                  <c:v>1.0107502361049621</c:v>
                </c:pt>
                <c:pt idx="8">
                  <c:v>1.0119087247246501</c:v>
                </c:pt>
                <c:pt idx="9">
                  <c:v>1.011484595367097</c:v>
                </c:pt>
                <c:pt idx="10">
                  <c:v>1.004288729853406</c:v>
                </c:pt>
                <c:pt idx="11">
                  <c:v>1.0053959859860551</c:v>
                </c:pt>
                <c:pt idx="12">
                  <c:v>1.003316531450815</c:v>
                </c:pt>
                <c:pt idx="13">
                  <c:v>1.001116950451284</c:v>
                </c:pt>
                <c:pt idx="14">
                  <c:v>1.0008618924035291</c:v>
                </c:pt>
                <c:pt idx="15">
                  <c:v>1.0003637366610241</c:v>
                </c:pt>
                <c:pt idx="16">
                  <c:v>1.001471691292896</c:v>
                </c:pt>
                <c:pt idx="17">
                  <c:v>1.001228295462262</c:v>
                </c:pt>
                <c:pt idx="18">
                  <c:v>1.001222099264047</c:v>
                </c:pt>
                <c:pt idx="19">
                  <c:v>1.010251810699502</c:v>
                </c:pt>
                <c:pt idx="20">
                  <c:v>1.003235399392695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2-4B32-ADE4-E43A6961D90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7.0847977142277276</c:v>
                </c:pt>
                <c:pt idx="1">
                  <c:v>1.2681524786067999</c:v>
                </c:pt>
                <c:pt idx="2">
                  <c:v>1.0821389388502161</c:v>
                </c:pt>
                <c:pt idx="3">
                  <c:v>1.054932607289595</c:v>
                </c:pt>
                <c:pt idx="4">
                  <c:v>1.117911332608406</c:v>
                </c:pt>
                <c:pt idx="5">
                  <c:v>1.0167801990211529</c:v>
                </c:pt>
                <c:pt idx="6">
                  <c:v>1.0115424279419301</c:v>
                </c:pt>
                <c:pt idx="7">
                  <c:v>1.0054030620916361</c:v>
                </c:pt>
                <c:pt idx="8">
                  <c:v>1.0196563869069439</c:v>
                </c:pt>
                <c:pt idx="9">
                  <c:v>1.009189961827089</c:v>
                </c:pt>
                <c:pt idx="10">
                  <c:v>1.0009652294892319</c:v>
                </c:pt>
                <c:pt idx="11">
                  <c:v>1.006538079657993</c:v>
                </c:pt>
                <c:pt idx="12">
                  <c:v>1.001910011432829</c:v>
                </c:pt>
                <c:pt idx="13">
                  <c:v>1.0012665312433471</c:v>
                </c:pt>
                <c:pt idx="14">
                  <c:v>1.0013554691365709</c:v>
                </c:pt>
                <c:pt idx="15">
                  <c:v>1.0005068910758179</c:v>
                </c:pt>
                <c:pt idx="16">
                  <c:v>1.0018094153652439</c:v>
                </c:pt>
                <c:pt idx="17">
                  <c:v>1.001228295462262</c:v>
                </c:pt>
                <c:pt idx="18">
                  <c:v>1.001222099264047</c:v>
                </c:pt>
                <c:pt idx="19">
                  <c:v>1.010251810699502</c:v>
                </c:pt>
                <c:pt idx="20">
                  <c:v>1.003235399392695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2-4B32-ADE4-E43A6961D90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7.4956029988099768</c:v>
                </c:pt>
                <c:pt idx="1">
                  <c:v>1.2919176714095411</c:v>
                </c:pt>
                <c:pt idx="2">
                  <c:v>1.113346987838123</c:v>
                </c:pt>
                <c:pt idx="3">
                  <c:v>1.070063190999587</c:v>
                </c:pt>
                <c:pt idx="4">
                  <c:v>1.127284795706269</c:v>
                </c:pt>
                <c:pt idx="5">
                  <c:v>1.023350126578165</c:v>
                </c:pt>
                <c:pt idx="6">
                  <c:v>1.0008147907261249</c:v>
                </c:pt>
                <c:pt idx="7">
                  <c:v>1.0004760693036949</c:v>
                </c:pt>
                <c:pt idx="8">
                  <c:v>1.0013931965945551</c:v>
                </c:pt>
                <c:pt idx="9">
                  <c:v>1.0097125986910911</c:v>
                </c:pt>
                <c:pt idx="10">
                  <c:v>1.0015728108937649</c:v>
                </c:pt>
                <c:pt idx="11">
                  <c:v>1.000603147630555</c:v>
                </c:pt>
                <c:pt idx="12">
                  <c:v>1.0030761992831581</c:v>
                </c:pt>
                <c:pt idx="13">
                  <c:v>1.00241720764717</c:v>
                </c:pt>
                <c:pt idx="14">
                  <c:v>1.0028582575678959</c:v>
                </c:pt>
                <c:pt idx="15">
                  <c:v>1</c:v>
                </c:pt>
                <c:pt idx="16">
                  <c:v>1.0030146110896949</c:v>
                </c:pt>
                <c:pt idx="17">
                  <c:v>1.002562476023414</c:v>
                </c:pt>
                <c:pt idx="18">
                  <c:v>1.0020590932800411</c:v>
                </c:pt>
                <c:pt idx="19">
                  <c:v>1.0069087800522469</c:v>
                </c:pt>
                <c:pt idx="20">
                  <c:v>1.003235399392695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52-4B32-ADE4-E43A6961D90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10.81945567781251</c:v>
                </c:pt>
                <c:pt idx="1">
                  <c:v>1.247759833298953</c:v>
                </c:pt>
                <c:pt idx="2">
                  <c:v>1.113539435033732</c:v>
                </c:pt>
                <c:pt idx="3">
                  <c:v>1.072018640623595</c:v>
                </c:pt>
                <c:pt idx="4">
                  <c:v>1.0700078205829231</c:v>
                </c:pt>
                <c:pt idx="5">
                  <c:v>1.0166286643493161</c:v>
                </c:pt>
                <c:pt idx="6">
                  <c:v>1.0151241731323759</c:v>
                </c:pt>
                <c:pt idx="7">
                  <c:v>1.007929501934715</c:v>
                </c:pt>
                <c:pt idx="8">
                  <c:v>1.0103821305108349</c:v>
                </c:pt>
                <c:pt idx="9">
                  <c:v>1.009477180591315</c:v>
                </c:pt>
                <c:pt idx="10">
                  <c:v>1.0036621096391161</c:v>
                </c:pt>
                <c:pt idx="11">
                  <c:v>1.005095021901169</c:v>
                </c:pt>
                <c:pt idx="12">
                  <c:v>1.0030624768302041</c:v>
                </c:pt>
                <c:pt idx="13">
                  <c:v>1.0009663968818341</c:v>
                </c:pt>
                <c:pt idx="14">
                  <c:v>1.0011549909947219</c:v>
                </c:pt>
                <c:pt idx="15">
                  <c:v>1.0003079662286269</c:v>
                </c:pt>
                <c:pt idx="16">
                  <c:v>1.0013638371227149</c:v>
                </c:pt>
                <c:pt idx="17">
                  <c:v>1.0010791924771749</c:v>
                </c:pt>
                <c:pt idx="18">
                  <c:v>1.001371626960833</c:v>
                </c:pt>
                <c:pt idx="19">
                  <c:v>1.0102599234319649</c:v>
                </c:pt>
                <c:pt idx="20">
                  <c:v>1.0030288372524101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52-4B32-ADE4-E43A6961D90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12.574573456172329</c:v>
                </c:pt>
                <c:pt idx="1">
                  <c:v>1.2940896174283689</c:v>
                </c:pt>
                <c:pt idx="2">
                  <c:v>1.1446595243246189</c:v>
                </c:pt>
                <c:pt idx="3">
                  <c:v>1.0848449049356941</c:v>
                </c:pt>
                <c:pt idx="4">
                  <c:v>1.0964767151616679</c:v>
                </c:pt>
                <c:pt idx="5">
                  <c:v>1.017251183224579</c:v>
                </c:pt>
                <c:pt idx="6">
                  <c:v>1.0176913738208171</c:v>
                </c:pt>
                <c:pt idx="7">
                  <c:v>1.0101419077877101</c:v>
                </c:pt>
                <c:pt idx="8">
                  <c:v>1.0113534849029</c:v>
                </c:pt>
                <c:pt idx="9">
                  <c:v>1.0111217605708891</c:v>
                </c:pt>
                <c:pt idx="10">
                  <c:v>1.003967285442376</c:v>
                </c:pt>
                <c:pt idx="11">
                  <c:v>1.005095021901169</c:v>
                </c:pt>
                <c:pt idx="12">
                  <c:v>1.0030624768302041</c:v>
                </c:pt>
                <c:pt idx="13">
                  <c:v>1.0009663968818341</c:v>
                </c:pt>
                <c:pt idx="14">
                  <c:v>1.0011549909947219</c:v>
                </c:pt>
                <c:pt idx="15">
                  <c:v>1.0003079662286269</c:v>
                </c:pt>
                <c:pt idx="16">
                  <c:v>1.0013638371227149</c:v>
                </c:pt>
                <c:pt idx="17">
                  <c:v>1.0010791924771749</c:v>
                </c:pt>
                <c:pt idx="18">
                  <c:v>1.001371626960833</c:v>
                </c:pt>
                <c:pt idx="19">
                  <c:v>1.0102599234319649</c:v>
                </c:pt>
                <c:pt idx="20">
                  <c:v>1.0030288372524101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52-4B32-ADE4-E43A6961D90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7.4815927126055346</c:v>
                </c:pt>
                <c:pt idx="1">
                  <c:v>1.296300072992653</c:v>
                </c:pt>
                <c:pt idx="2">
                  <c:v>1.086595582160869</c:v>
                </c:pt>
                <c:pt idx="3">
                  <c:v>1.057959038609207</c:v>
                </c:pt>
                <c:pt idx="4">
                  <c:v>1.125062098141997</c:v>
                </c:pt>
                <c:pt idx="5">
                  <c:v>1.0168324608007531</c:v>
                </c:pt>
                <c:pt idx="6">
                  <c:v>1.0090135606939601</c:v>
                </c:pt>
                <c:pt idx="7">
                  <c:v>1.005831279010579</c:v>
                </c:pt>
                <c:pt idx="8">
                  <c:v>1.018051041406643</c:v>
                </c:pt>
                <c:pt idx="9">
                  <c:v>1.010252714128989</c:v>
                </c:pt>
                <c:pt idx="10">
                  <c:v>1.0008543477973271</c:v>
                </c:pt>
                <c:pt idx="11">
                  <c:v>1.005915751882797</c:v>
                </c:pt>
                <c:pt idx="12">
                  <c:v>1.0019292526804791</c:v>
                </c:pt>
                <c:pt idx="13">
                  <c:v>1.00107877116968</c:v>
                </c:pt>
                <c:pt idx="14">
                  <c:v>1.001732486492082</c:v>
                </c:pt>
                <c:pt idx="15">
                  <c:v>1.000410621638169</c:v>
                </c:pt>
                <c:pt idx="16">
                  <c:v>1.0015911433098339</c:v>
                </c:pt>
                <c:pt idx="17">
                  <c:v>1.0010791924771749</c:v>
                </c:pt>
                <c:pt idx="18">
                  <c:v>1.001371626960833</c:v>
                </c:pt>
                <c:pt idx="19">
                  <c:v>1.0102599234319649</c:v>
                </c:pt>
                <c:pt idx="20">
                  <c:v>1.0030288372524101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52-4B32-ADE4-E43A6961D90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7.4723923994674193</c:v>
                </c:pt>
                <c:pt idx="1">
                  <c:v>1.3308750897050541</c:v>
                </c:pt>
                <c:pt idx="2">
                  <c:v>1.1193190845797181</c:v>
                </c:pt>
                <c:pt idx="3">
                  <c:v>1.0694376703343831</c:v>
                </c:pt>
                <c:pt idx="4">
                  <c:v>1.1372535245251709</c:v>
                </c:pt>
                <c:pt idx="5">
                  <c:v>1.0206836535018451</c:v>
                </c:pt>
                <c:pt idx="6">
                  <c:v>1.000825655491894</c:v>
                </c:pt>
                <c:pt idx="7">
                  <c:v>1.0004956042367601</c:v>
                </c:pt>
                <c:pt idx="8">
                  <c:v>1.0015093411866161</c:v>
                </c:pt>
                <c:pt idx="9">
                  <c:v>1.010772980974241</c:v>
                </c:pt>
                <c:pt idx="10">
                  <c:v>1.0013952069632941</c:v>
                </c:pt>
                <c:pt idx="11">
                  <c:v>1.0005878201431531</c:v>
                </c:pt>
                <c:pt idx="12">
                  <c:v>1.0031804494908141</c:v>
                </c:pt>
                <c:pt idx="13">
                  <c:v>1.0021575423393601</c:v>
                </c:pt>
                <c:pt idx="14">
                  <c:v>1.0034649729841649</c:v>
                </c:pt>
                <c:pt idx="15">
                  <c:v>1</c:v>
                </c:pt>
                <c:pt idx="16">
                  <c:v>1.0023079671340831</c:v>
                </c:pt>
                <c:pt idx="17">
                  <c:v>1.0021583849543509</c:v>
                </c:pt>
                <c:pt idx="18">
                  <c:v>1.002286044934722</c:v>
                </c:pt>
                <c:pt idx="19">
                  <c:v>1.0075713607457271</c:v>
                </c:pt>
                <c:pt idx="20">
                  <c:v>1.0030288372524101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52-4B32-ADE4-E43A6961D90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7.2902003565188522</c:v>
                </c:pt>
                <c:pt idx="1">
                  <c:v>1.280035075008171</c:v>
                </c:pt>
                <c:pt idx="2">
                  <c:v>1.09774296334417</c:v>
                </c:pt>
                <c:pt idx="3">
                  <c:v>1.062497899144591</c:v>
                </c:pt>
                <c:pt idx="4">
                  <c:v>1.1225980641573381</c:v>
                </c:pt>
                <c:pt idx="5">
                  <c:v>1.0200651627996591</c:v>
                </c:pt>
                <c:pt idx="6">
                  <c:v>1.006178609334027</c:v>
                </c:pt>
                <c:pt idx="7">
                  <c:v>1.0029395656976661</c:v>
                </c:pt>
                <c:pt idx="8">
                  <c:v>1.0105247917507489</c:v>
                </c:pt>
                <c:pt idx="9">
                  <c:v>1.00945128025909</c:v>
                </c:pt>
                <c:pt idx="10">
                  <c:v>1.001269020191498</c:v>
                </c:pt>
                <c:pt idx="11">
                  <c:v>1.0035706136442739</c:v>
                </c:pt>
                <c:pt idx="12">
                  <c:v>1.002493105357994</c:v>
                </c:pt>
                <c:pt idx="13">
                  <c:v>1.001841869445258</c:v>
                </c:pt>
                <c:pt idx="14">
                  <c:v>1.0021068633522341</c:v>
                </c:pt>
                <c:pt idx="15">
                  <c:v>1.0002534455379091</c:v>
                </c:pt>
                <c:pt idx="16">
                  <c:v>1.0024120132274701</c:v>
                </c:pt>
                <c:pt idx="17">
                  <c:v>1.0018953857428381</c:v>
                </c:pt>
                <c:pt idx="18">
                  <c:v>1.001640596272044</c:v>
                </c:pt>
                <c:pt idx="19">
                  <c:v>1.0085802953758749</c:v>
                </c:pt>
                <c:pt idx="20">
                  <c:v>1.003235399392695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52-4B32-ADE4-E43A6961D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0.13341154809810002</v>
      </c>
      <c r="C7" s="4">
        <f t="shared" ref="C7:C29" si="1">+F7/F8</f>
        <v>0.14114729034419637</v>
      </c>
      <c r="D7" s="4">
        <f t="shared" ref="D7:D29" si="2">+G7/G8</f>
        <v>0.13479391395573306</v>
      </c>
      <c r="E7" s="5">
        <v>7.2148364887348396E-2</v>
      </c>
      <c r="F7" s="5">
        <v>7.9522624719235796E-2</v>
      </c>
      <c r="G7" s="5">
        <v>7.0900768163743577E-2</v>
      </c>
      <c r="H7" s="4">
        <f t="shared" ref="H7:H29" si="3">+I7/I8</f>
        <v>0.13709136291102855</v>
      </c>
      <c r="I7" s="5">
        <v>7.5656226150106531E-2</v>
      </c>
      <c r="J7" s="5">
        <f t="shared" ref="J7:J30" si="4">I7</f>
        <v>7.5656226150106531E-2</v>
      </c>
    </row>
    <row r="8" spans="1:10" ht="15.5" customHeight="1" x14ac:dyDescent="0.35">
      <c r="A8" s="3">
        <f t="shared" ref="A8:A29" si="5">1+A7</f>
        <v>1</v>
      </c>
      <c r="B8" s="4">
        <f t="shared" si="0"/>
        <v>0.77404313148604464</v>
      </c>
      <c r="C8" s="4">
        <f t="shared" si="1"/>
        <v>0.78854870914151098</v>
      </c>
      <c r="D8" s="4">
        <f t="shared" si="2"/>
        <v>0.77989292969172475</v>
      </c>
      <c r="E8" s="5">
        <v>0.54079550020884504</v>
      </c>
      <c r="F8" s="5">
        <v>0.56340170984023119</v>
      </c>
      <c r="G8" s="5">
        <v>0.52599383817156398</v>
      </c>
      <c r="H8" s="4">
        <f t="shared" si="3"/>
        <v>0.78114743409848963</v>
      </c>
      <c r="I8" s="5">
        <v>0.55186719676284024</v>
      </c>
      <c r="J8" s="5">
        <f t="shared" si="4"/>
        <v>0.55186719676284024</v>
      </c>
    </row>
    <row r="9" spans="1:10" ht="15.5" customHeight="1" x14ac:dyDescent="0.35">
      <c r="A9" s="3">
        <f t="shared" si="5"/>
        <v>2</v>
      </c>
      <c r="B9" s="4">
        <f t="shared" si="0"/>
        <v>0.89819257690882304</v>
      </c>
      <c r="C9" s="4">
        <f t="shared" si="1"/>
        <v>0.92409575526642718</v>
      </c>
      <c r="D9" s="4">
        <f t="shared" si="2"/>
        <v>0.8813534949292795</v>
      </c>
      <c r="E9" s="5">
        <v>0.6986632633385691</v>
      </c>
      <c r="F9" s="5">
        <v>0.71447927478519846</v>
      </c>
      <c r="G9" s="5">
        <v>0.67444365520723248</v>
      </c>
      <c r="H9" s="4">
        <f t="shared" si="3"/>
        <v>0.91099921080025836</v>
      </c>
      <c r="I9" s="5">
        <v>0.70648276198940829</v>
      </c>
      <c r="J9" s="5">
        <f t="shared" si="4"/>
        <v>0.70648276198940829</v>
      </c>
    </row>
    <row r="10" spans="1:10" ht="15.5" customHeight="1" x14ac:dyDescent="0.35">
      <c r="A10" s="3">
        <f t="shared" si="5"/>
        <v>3</v>
      </c>
      <c r="B10" s="4">
        <f t="shared" si="0"/>
        <v>0.934524249045387</v>
      </c>
      <c r="C10" s="4">
        <f t="shared" si="1"/>
        <v>0.94792785158975079</v>
      </c>
      <c r="D10" s="4">
        <f t="shared" si="2"/>
        <v>0.9171671943118801</v>
      </c>
      <c r="E10" s="5">
        <v>0.77785463975114943</v>
      </c>
      <c r="F10" s="5">
        <v>0.77316584424652623</v>
      </c>
      <c r="G10" s="5">
        <v>0.76523626341477247</v>
      </c>
      <c r="H10" s="4">
        <f t="shared" si="3"/>
        <v>0.94124631012458104</v>
      </c>
      <c r="I10" s="5">
        <v>0.77550315479286247</v>
      </c>
      <c r="J10" s="5">
        <f t="shared" si="4"/>
        <v>0.77550315479286247</v>
      </c>
    </row>
    <row r="11" spans="1:10" ht="15.5" customHeight="1" x14ac:dyDescent="0.35">
      <c r="A11" s="3">
        <f t="shared" si="5"/>
        <v>4</v>
      </c>
      <c r="B11" s="4">
        <f t="shared" si="0"/>
        <v>0.88708727715384283</v>
      </c>
      <c r="C11" s="4">
        <f t="shared" si="1"/>
        <v>0.89452532667927631</v>
      </c>
      <c r="D11" s="4">
        <f t="shared" si="2"/>
        <v>0.92212036838113609</v>
      </c>
      <c r="E11" s="5">
        <v>0.83235361794594953</v>
      </c>
      <c r="F11" s="5">
        <v>0.81563785993824878</v>
      </c>
      <c r="G11" s="5">
        <v>0.83434761749072772</v>
      </c>
      <c r="H11" s="4">
        <f t="shared" si="3"/>
        <v>0.89084402439194388</v>
      </c>
      <c r="I11" s="5">
        <v>0.82391096406021369</v>
      </c>
      <c r="J11" s="5">
        <f t="shared" si="4"/>
        <v>0.82391096406021369</v>
      </c>
    </row>
    <row r="12" spans="1:10" ht="15.5" customHeight="1" x14ac:dyDescent="0.35">
      <c r="A12" s="3">
        <f t="shared" si="5"/>
        <v>5</v>
      </c>
      <c r="B12" s="4">
        <f t="shared" si="0"/>
        <v>0.97718266117165398</v>
      </c>
      <c r="C12" s="4">
        <f t="shared" si="1"/>
        <v>0.98349672914823905</v>
      </c>
      <c r="D12" s="4">
        <f t="shared" si="2"/>
        <v>0.98370783870562162</v>
      </c>
      <c r="E12" s="5">
        <v>0.9382995781615735</v>
      </c>
      <c r="F12" s="5">
        <v>0.9118108069294365</v>
      </c>
      <c r="G12" s="5">
        <v>0.90481421525857719</v>
      </c>
      <c r="H12" s="4">
        <f t="shared" si="3"/>
        <v>0.98038489567974385</v>
      </c>
      <c r="I12" s="5">
        <v>0.92486556737312553</v>
      </c>
      <c r="J12" s="5">
        <f t="shared" si="4"/>
        <v>0.92486556737312553</v>
      </c>
    </row>
    <row r="13" spans="1:10" ht="15.5" customHeight="1" x14ac:dyDescent="0.35">
      <c r="A13" s="3">
        <f t="shared" si="5"/>
        <v>6</v>
      </c>
      <c r="B13" s="4">
        <f t="shared" si="0"/>
        <v>0.99918587261731651</v>
      </c>
      <c r="C13" s="4">
        <f t="shared" si="1"/>
        <v>0.98858927947746722</v>
      </c>
      <c r="D13" s="4">
        <f t="shared" si="2"/>
        <v>0.983157428913641</v>
      </c>
      <c r="E13" s="5">
        <v>0.96020899207988486</v>
      </c>
      <c r="F13" s="5">
        <v>0.92711117373935104</v>
      </c>
      <c r="G13" s="5">
        <v>0.91979974099743489</v>
      </c>
      <c r="H13" s="4">
        <f t="shared" si="3"/>
        <v>0.99379466014442974</v>
      </c>
      <c r="I13" s="5">
        <v>0.94336986570144543</v>
      </c>
      <c r="J13" s="5">
        <f t="shared" si="4"/>
        <v>0.94336986570144543</v>
      </c>
    </row>
    <row r="14" spans="1:10" ht="15.5" customHeight="1" x14ac:dyDescent="0.35">
      <c r="A14" s="3">
        <f t="shared" si="5"/>
        <v>7</v>
      </c>
      <c r="B14" s="4">
        <f t="shared" si="0"/>
        <v>0.99952415723044041</v>
      </c>
      <c r="C14" s="4">
        <f t="shared" si="1"/>
        <v>0.99462597410396258</v>
      </c>
      <c r="D14" s="4">
        <f t="shared" si="2"/>
        <v>0.98936410230643201</v>
      </c>
      <c r="E14" s="5">
        <v>0.96099136146177322</v>
      </c>
      <c r="F14" s="5">
        <v>0.93781228765639524</v>
      </c>
      <c r="G14" s="5">
        <v>0.93555692501228982</v>
      </c>
      <c r="H14" s="4">
        <f t="shared" si="3"/>
        <v>0.99704516911937957</v>
      </c>
      <c r="I14" s="5">
        <v>0.94926034877702403</v>
      </c>
      <c r="J14" s="5">
        <f t="shared" si="4"/>
        <v>0.94926034877702403</v>
      </c>
    </row>
    <row r="15" spans="1:10" ht="15.5" customHeight="1" x14ac:dyDescent="0.35">
      <c r="A15" s="3">
        <f t="shared" si="5"/>
        <v>8</v>
      </c>
      <c r="B15" s="4">
        <f t="shared" si="0"/>
        <v>0.99860874170176872</v>
      </c>
      <c r="C15" s="4">
        <f t="shared" si="1"/>
        <v>0.98072253833806655</v>
      </c>
      <c r="D15" s="4">
        <f t="shared" si="2"/>
        <v>0.98823142400724862</v>
      </c>
      <c r="E15" s="5">
        <v>0.96144885995008178</v>
      </c>
      <c r="F15" s="5">
        <v>0.94287934567690168</v>
      </c>
      <c r="G15" s="5">
        <v>0.94561438284580424</v>
      </c>
      <c r="H15" s="4">
        <f t="shared" si="3"/>
        <v>0.98957843391025802</v>
      </c>
      <c r="I15" s="5">
        <v>0.95207356514794561</v>
      </c>
      <c r="J15" s="5">
        <f t="shared" si="4"/>
        <v>0.95207356514794561</v>
      </c>
    </row>
    <row r="16" spans="1:10" ht="15.5" customHeight="1" x14ac:dyDescent="0.35">
      <c r="A16" s="3">
        <f t="shared" si="5"/>
        <v>9</v>
      </c>
      <c r="B16" s="4">
        <f t="shared" si="0"/>
        <v>0.99038082846180053</v>
      </c>
      <c r="C16" s="4">
        <f t="shared" si="1"/>
        <v>0.99089372449716939</v>
      </c>
      <c r="D16" s="4">
        <f t="shared" si="2"/>
        <v>0.98864580299126636</v>
      </c>
      <c r="E16" s="5">
        <v>0.96278834722760254</v>
      </c>
      <c r="F16" s="5">
        <v>0.96141294690209322</v>
      </c>
      <c r="G16" s="5">
        <v>0.95687544422678494</v>
      </c>
      <c r="H16" s="4">
        <f t="shared" si="3"/>
        <v>0.99063745978602791</v>
      </c>
      <c r="I16" s="5">
        <v>0.96210015550347616</v>
      </c>
      <c r="J16" s="5">
        <f t="shared" si="4"/>
        <v>0.96210015550347616</v>
      </c>
    </row>
    <row r="17" spans="1:10" ht="15.5" customHeight="1" x14ac:dyDescent="0.35">
      <c r="A17" s="3">
        <f t="shared" si="5"/>
        <v>10</v>
      </c>
      <c r="B17" s="4">
        <f t="shared" si="0"/>
        <v>0.99842965895573621</v>
      </c>
      <c r="C17" s="4">
        <f t="shared" si="1"/>
        <v>0.99903570128032892</v>
      </c>
      <c r="D17" s="4">
        <f t="shared" si="2"/>
        <v>0.99572958480373297</v>
      </c>
      <c r="E17" s="5">
        <v>0.97213952406868276</v>
      </c>
      <c r="F17" s="5">
        <v>0.9702482951841922</v>
      </c>
      <c r="G17" s="5">
        <v>0.96786477152044104</v>
      </c>
      <c r="H17" s="4">
        <f t="shared" si="3"/>
        <v>0.99873297515817294</v>
      </c>
      <c r="I17" s="5">
        <v>0.9711929889177463</v>
      </c>
      <c r="J17" s="5">
        <f t="shared" si="4"/>
        <v>0.9711929889177463</v>
      </c>
    </row>
    <row r="18" spans="1:10" ht="15.5" customHeight="1" x14ac:dyDescent="0.35">
      <c r="A18" s="3">
        <f t="shared" si="5"/>
        <v>11</v>
      </c>
      <c r="B18" s="4">
        <f t="shared" si="0"/>
        <v>0.99939721593722386</v>
      </c>
      <c r="C18" s="4">
        <f t="shared" si="1"/>
        <v>0.99350438916308603</v>
      </c>
      <c r="D18" s="4">
        <f t="shared" si="2"/>
        <v>0.99463297440882215</v>
      </c>
      <c r="E18" s="5">
        <v>0.97366851570239765</v>
      </c>
      <c r="F18" s="5">
        <v>0.97118480745058078</v>
      </c>
      <c r="G18" s="5">
        <v>0.97201568206012046</v>
      </c>
      <c r="H18" s="4">
        <f t="shared" si="3"/>
        <v>0.99644703978246674</v>
      </c>
      <c r="I18" s="5">
        <v>0.97242507564540459</v>
      </c>
      <c r="J18" s="5">
        <f t="shared" si="4"/>
        <v>0.97242507564540459</v>
      </c>
    </row>
    <row r="19" spans="1:10" ht="15.5" customHeight="1" x14ac:dyDescent="0.35">
      <c r="A19" s="3">
        <f t="shared" si="5"/>
        <v>12</v>
      </c>
      <c r="B19" s="4">
        <f t="shared" si="0"/>
        <v>0.99693323469806561</v>
      </c>
      <c r="C19" s="4">
        <f t="shared" si="1"/>
        <v>0.99809362975613158</v>
      </c>
      <c r="D19" s="4">
        <f t="shared" si="2"/>
        <v>0.99669443157084314</v>
      </c>
      <c r="E19" s="5">
        <v>0.9742557815605899</v>
      </c>
      <c r="F19" s="5">
        <v>0.97753449108432533</v>
      </c>
      <c r="G19" s="5">
        <v>0.97726066505874221</v>
      </c>
      <c r="H19" s="4">
        <f t="shared" si="3"/>
        <v>0.99751245758387441</v>
      </c>
      <c r="I19" s="5">
        <v>0.9758923824568676</v>
      </c>
      <c r="J19" s="5">
        <f t="shared" si="4"/>
        <v>0.9758923824568676</v>
      </c>
    </row>
    <row r="20" spans="1:10" ht="15.5" customHeight="1" x14ac:dyDescent="0.35">
      <c r="A20" s="3">
        <f t="shared" si="5"/>
        <v>13</v>
      </c>
      <c r="B20" s="4">
        <f t="shared" si="0"/>
        <v>0.99758862115621139</v>
      </c>
      <c r="C20" s="4">
        <f t="shared" si="1"/>
        <v>0.99873507082896884</v>
      </c>
      <c r="D20" s="4">
        <f t="shared" si="2"/>
        <v>0.99888429573509785</v>
      </c>
      <c r="E20" s="5">
        <v>0.97725278649743896</v>
      </c>
      <c r="F20" s="5">
        <v>0.97940159313828146</v>
      </c>
      <c r="G20" s="5">
        <v>0.9805017807900539</v>
      </c>
      <c r="H20" s="4">
        <f t="shared" si="3"/>
        <v>0.99816121647449629</v>
      </c>
      <c r="I20" s="5">
        <v>0.97832600990330099</v>
      </c>
      <c r="J20" s="5">
        <f t="shared" si="4"/>
        <v>0.97832600990330099</v>
      </c>
    </row>
    <row r="21" spans="1:10" ht="15.5" customHeight="1" x14ac:dyDescent="0.35">
      <c r="A21" s="3">
        <f t="shared" si="5"/>
        <v>14</v>
      </c>
      <c r="B21" s="4">
        <f t="shared" si="0"/>
        <v>0.99714988878405619</v>
      </c>
      <c r="C21" s="4">
        <f t="shared" si="1"/>
        <v>0.99864636567298115</v>
      </c>
      <c r="D21" s="4">
        <f t="shared" si="2"/>
        <v>0.99913884981527368</v>
      </c>
      <c r="E21" s="5">
        <v>0.97961500940617885</v>
      </c>
      <c r="F21" s="5">
        <v>0.98064203585577481</v>
      </c>
      <c r="G21" s="5">
        <v>0.98159695269659242</v>
      </c>
      <c r="H21" s="4">
        <f t="shared" si="3"/>
        <v>0.9978977352081585</v>
      </c>
      <c r="I21" s="5">
        <v>0.98012825358888089</v>
      </c>
      <c r="J21" s="5">
        <f t="shared" si="4"/>
        <v>0.98012825358888089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0.99949336573257119</v>
      </c>
      <c r="D22" s="4">
        <f t="shared" si="2"/>
        <v>0.99963639559522832</v>
      </c>
      <c r="E22" s="5">
        <v>0.98241500142043869</v>
      </c>
      <c r="F22" s="5">
        <v>0.98197126586940175</v>
      </c>
      <c r="G22" s="5">
        <v>0.98244298365344862</v>
      </c>
      <c r="H22" s="4">
        <f t="shared" si="3"/>
        <v>0.99974662564443473</v>
      </c>
      <c r="I22" s="5">
        <v>0.98219308352717027</v>
      </c>
      <c r="J22" s="5">
        <f t="shared" si="4"/>
        <v>0.98219308352717027</v>
      </c>
    </row>
    <row r="23" spans="1:10" ht="15.5" customHeight="1" x14ac:dyDescent="0.35">
      <c r="A23" s="3">
        <f t="shared" si="5"/>
        <v>16</v>
      </c>
      <c r="B23" s="4">
        <f t="shared" si="0"/>
        <v>0.99699444947624405</v>
      </c>
      <c r="C23" s="4">
        <f t="shared" si="1"/>
        <v>0.99819385270542249</v>
      </c>
      <c r="D23" s="4">
        <f t="shared" si="2"/>
        <v>0.9985304713995502</v>
      </c>
      <c r="E23" s="5">
        <v>0.98241500142043869</v>
      </c>
      <c r="F23" s="5">
        <v>0.98246901834078038</v>
      </c>
      <c r="G23" s="5">
        <v>0.98280033418396895</v>
      </c>
      <c r="H23" s="4">
        <f t="shared" si="3"/>
        <v>0.99759413460434643</v>
      </c>
      <c r="I23" s="5">
        <v>0.98244200913811586</v>
      </c>
      <c r="J23" s="5">
        <f t="shared" si="4"/>
        <v>0.98244200913811586</v>
      </c>
    </row>
    <row r="24" spans="1:10" ht="15.5" customHeight="1" x14ac:dyDescent="0.35">
      <c r="A24" s="3">
        <f t="shared" si="5"/>
        <v>17</v>
      </c>
      <c r="B24" s="4">
        <f t="shared" si="0"/>
        <v>0.99744407347701902</v>
      </c>
      <c r="C24" s="4">
        <f t="shared" si="1"/>
        <v>0.99877321139661257</v>
      </c>
      <c r="D24" s="4">
        <f t="shared" si="2"/>
        <v>0.99877321139661257</v>
      </c>
      <c r="E24" s="5">
        <v>0.98537660057840393</v>
      </c>
      <c r="F24" s="5">
        <v>0.98424671287844256</v>
      </c>
      <c r="G24" s="5">
        <v>0.98424671287844256</v>
      </c>
      <c r="H24" s="4">
        <f t="shared" si="3"/>
        <v>0.99810902367128262</v>
      </c>
      <c r="I24" s="5">
        <v>0.98481133264457288</v>
      </c>
      <c r="J24" s="5">
        <f t="shared" si="4"/>
        <v>0.98481133264457288</v>
      </c>
    </row>
    <row r="25" spans="1:10" ht="15.5" customHeight="1" x14ac:dyDescent="0.35">
      <c r="A25" s="3">
        <f t="shared" si="5"/>
        <v>18</v>
      </c>
      <c r="B25" s="4">
        <f t="shared" si="0"/>
        <v>0.9979451378727564</v>
      </c>
      <c r="C25" s="4">
        <f t="shared" si="1"/>
        <v>0.9987793924395546</v>
      </c>
      <c r="D25" s="4">
        <f t="shared" si="2"/>
        <v>0.9987793924395546</v>
      </c>
      <c r="E25" s="5">
        <v>0.98790160449141906</v>
      </c>
      <c r="F25" s="5">
        <v>0.98545565864961759</v>
      </c>
      <c r="G25" s="5">
        <v>0.98545565864961759</v>
      </c>
      <c r="H25" s="4">
        <f t="shared" si="3"/>
        <v>0.99836278217897911</v>
      </c>
      <c r="I25" s="5">
        <v>0.98667711571447614</v>
      </c>
      <c r="J25" s="5">
        <f t="shared" si="4"/>
        <v>0.98667711571447614</v>
      </c>
    </row>
    <row r="26" spans="1:10" ht="15.5" customHeight="1" x14ac:dyDescent="0.35">
      <c r="A26" s="3">
        <f t="shared" si="5"/>
        <v>19</v>
      </c>
      <c r="B26" s="4">
        <f t="shared" si="0"/>
        <v>0.99313862368755124</v>
      </c>
      <c r="C26" s="4">
        <f t="shared" si="1"/>
        <v>0.98985222239551984</v>
      </c>
      <c r="D26" s="4">
        <f t="shared" si="2"/>
        <v>0.98985222239551984</v>
      </c>
      <c r="E26" s="5">
        <v>0.98993578604656929</v>
      </c>
      <c r="F26" s="5">
        <v>0.98665998328480398</v>
      </c>
      <c r="G26" s="5">
        <v>0.98665998328480398</v>
      </c>
      <c r="H26" s="4">
        <f t="shared" si="3"/>
        <v>0.99149269977292498</v>
      </c>
      <c r="I26" s="5">
        <v>0.98829517017952295</v>
      </c>
      <c r="J26" s="5">
        <f t="shared" si="4"/>
        <v>0.98829517017952295</v>
      </c>
    </row>
    <row r="27" spans="1:10" ht="15.5" customHeight="1" x14ac:dyDescent="0.35">
      <c r="A27" s="3">
        <f t="shared" si="5"/>
        <v>20</v>
      </c>
      <c r="B27" s="4">
        <f t="shared" si="0"/>
        <v>0.99677503465821349</v>
      </c>
      <c r="C27" s="4">
        <f t="shared" si="1"/>
        <v>0.99677503465821349</v>
      </c>
      <c r="D27" s="4">
        <f t="shared" si="2"/>
        <v>0.99677503465821349</v>
      </c>
      <c r="E27" s="5">
        <v>0.99677503465821349</v>
      </c>
      <c r="F27" s="5">
        <v>0.99677503465821349</v>
      </c>
      <c r="G27" s="5">
        <v>0.99677503465821349</v>
      </c>
      <c r="H27" s="4">
        <f t="shared" si="3"/>
        <v>0.99677503465821349</v>
      </c>
      <c r="I27" s="5">
        <v>0.99677503465821349</v>
      </c>
      <c r="J27" s="5">
        <f t="shared" si="4"/>
        <v>0.99677503465821349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5.2042546229316544</v>
      </c>
      <c r="C38" s="4">
        <v>1.206591794908749</v>
      </c>
      <c r="D38" s="4">
        <v>1.0993704311982739</v>
      </c>
      <c r="E38" s="4">
        <v>1.065949983523123</v>
      </c>
      <c r="F38" s="4">
        <v>1.008273206422708</v>
      </c>
      <c r="G38" s="4">
        <v>1.0088436955143401</v>
      </c>
      <c r="H38" s="4">
        <v>1.01996201862475</v>
      </c>
      <c r="I38" s="4">
        <v>1.000564168781096</v>
      </c>
      <c r="J38" s="4">
        <v>1.018850974363084</v>
      </c>
      <c r="K38" s="4">
        <v>0.99889198259295431</v>
      </c>
      <c r="L38" s="4">
        <v>1</v>
      </c>
      <c r="M38" s="4">
        <v>1</v>
      </c>
      <c r="N38" s="4">
        <v>1.0006909439756051</v>
      </c>
      <c r="O38" s="4">
        <v>1.0031913418002569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1.0183256114906769</v>
      </c>
      <c r="V38" s="4">
        <v>1.0051526354923279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8.3317988363857793</v>
      </c>
      <c r="C39" s="4">
        <v>1.1619568684353421</v>
      </c>
      <c r="D39" s="4">
        <v>1.019229217772746</v>
      </c>
      <c r="E39" s="4">
        <v>1.0074055714179819</v>
      </c>
      <c r="F39" s="4">
        <v>1.0027015743341621</v>
      </c>
      <c r="G39" s="4">
        <v>1.029528177044881</v>
      </c>
      <c r="H39" s="4">
        <v>0.99865577201274114</v>
      </c>
      <c r="I39" s="4">
        <v>1.0034506740117419</v>
      </c>
      <c r="J39" s="4">
        <v>1.000639164464644</v>
      </c>
      <c r="K39" s="4">
        <v>1.000327418834785</v>
      </c>
      <c r="L39" s="4">
        <v>1.001189478891211</v>
      </c>
      <c r="M39" s="4">
        <v>1.001468583457642</v>
      </c>
      <c r="N39" s="4">
        <v>1.0000577208351049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1.0227140822371821</v>
      </c>
      <c r="V39" s="4">
        <v>1.003933876264903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9.9935586156912475</v>
      </c>
      <c r="C40" s="4">
        <v>1.253384133102587</v>
      </c>
      <c r="D40" s="4">
        <v>1.0722699374744249</v>
      </c>
      <c r="E40" s="4">
        <v>1.054884464011054</v>
      </c>
      <c r="F40" s="4">
        <v>1.027421519376871</v>
      </c>
      <c r="G40" s="4">
        <v>1.0010443342610249</v>
      </c>
      <c r="H40" s="4">
        <v>1.0000679228191609</v>
      </c>
      <c r="I40" s="4">
        <v>0.99999999999999989</v>
      </c>
      <c r="J40" s="4">
        <v>0.99999999999999989</v>
      </c>
      <c r="K40" s="4">
        <v>0.99999999999999989</v>
      </c>
      <c r="L40" s="4">
        <v>1.000849366122647</v>
      </c>
      <c r="M40" s="4">
        <v>0.99999999999999989</v>
      </c>
      <c r="N40" s="4">
        <v>0.99999999999999989</v>
      </c>
      <c r="O40" s="4">
        <v>0.99999999999999989</v>
      </c>
      <c r="P40" s="4">
        <v>0.99999999999999989</v>
      </c>
      <c r="Q40" s="4">
        <v>0.99999999999999989</v>
      </c>
      <c r="R40" s="4">
        <v>1.0026229584567541</v>
      </c>
      <c r="S40" s="4">
        <v>0.99999999999999989</v>
      </c>
      <c r="T40" s="4">
        <v>1.006858134804167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8.5606284199391443</v>
      </c>
      <c r="C41" s="4">
        <v>1.1762628222911999</v>
      </c>
      <c r="D41" s="4">
        <v>1.087660163089968</v>
      </c>
      <c r="E41" s="4">
        <v>1.1394558408319531</v>
      </c>
      <c r="F41" s="4">
        <v>1.0251366231318411</v>
      </c>
      <c r="G41" s="4">
        <v>1.022995770376536</v>
      </c>
      <c r="H41" s="4">
        <v>1.0257586630321891</v>
      </c>
      <c r="I41" s="4">
        <v>1.0011542947100891</v>
      </c>
      <c r="J41" s="4">
        <v>1.0002523583288381</v>
      </c>
      <c r="K41" s="4">
        <v>1.0457044683077381</v>
      </c>
      <c r="L41" s="4">
        <v>1.0014623367661111</v>
      </c>
      <c r="M41" s="4">
        <v>0.99924399225625438</v>
      </c>
      <c r="N41" s="4">
        <v>1.0210579809280911</v>
      </c>
      <c r="O41" s="4">
        <v>1</v>
      </c>
      <c r="P41" s="4">
        <v>1</v>
      </c>
      <c r="Q41" s="4">
        <v>1.002463729829016</v>
      </c>
      <c r="R41" s="4">
        <v>1</v>
      </c>
      <c r="S41" s="4">
        <v>1.0064751548630519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4.2929510116975012</v>
      </c>
      <c r="C42" s="4">
        <v>1.233647366198078</v>
      </c>
      <c r="D42" s="4">
        <v>1.0759128317193161</v>
      </c>
      <c r="E42" s="4">
        <v>1.050193938365652</v>
      </c>
      <c r="F42" s="4">
        <v>1.05912628842266</v>
      </c>
      <c r="G42" s="4">
        <v>1.028734325375821</v>
      </c>
      <c r="H42" s="4">
        <v>1.000370080911746</v>
      </c>
      <c r="I42" s="4">
        <v>1.0480625835775921</v>
      </c>
      <c r="J42" s="4">
        <v>1.0009968793787689</v>
      </c>
      <c r="K42" s="4">
        <v>1.0003581967402919</v>
      </c>
      <c r="L42" s="4">
        <v>1.0339205422012421</v>
      </c>
      <c r="M42" s="4">
        <v>1.0241601465771391</v>
      </c>
      <c r="N42" s="4">
        <v>1.0003050833105731</v>
      </c>
      <c r="O42" s="4">
        <v>1</v>
      </c>
      <c r="P42" s="4">
        <v>1</v>
      </c>
      <c r="Q42" s="4">
        <v>1</v>
      </c>
      <c r="R42" s="4">
        <v>1.00692390140225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11.426688423394131</v>
      </c>
      <c r="C43" s="4">
        <v>1.2254073142268229</v>
      </c>
      <c r="D43" s="4">
        <v>1.0591672960621279</v>
      </c>
      <c r="E43" s="4">
        <v>1.0310058912412969</v>
      </c>
      <c r="F43" s="4">
        <v>1.0135418182037841</v>
      </c>
      <c r="G43" s="4">
        <v>1.001155457020128</v>
      </c>
      <c r="H43" s="4">
        <v>1.1080428739634161</v>
      </c>
      <c r="I43" s="4">
        <v>1.0023594092075161</v>
      </c>
      <c r="J43" s="4">
        <v>1</v>
      </c>
      <c r="K43" s="4">
        <v>1</v>
      </c>
      <c r="L43" s="4">
        <v>1.0033398395626389</v>
      </c>
      <c r="M43" s="4">
        <v>1.0007730292262029</v>
      </c>
      <c r="N43" s="4">
        <v>1.002034167610429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20.13844540128304</v>
      </c>
      <c r="C44" s="4">
        <v>1.168648976855142</v>
      </c>
      <c r="D44" s="4">
        <v>1.054624111424953</v>
      </c>
      <c r="E44" s="4">
        <v>1.0379470055029529</v>
      </c>
      <c r="F44" s="4">
        <v>1.0362269792434999</v>
      </c>
      <c r="G44" s="4">
        <v>1.035725682539586</v>
      </c>
      <c r="H44" s="4">
        <v>1.002247062428554</v>
      </c>
      <c r="I44" s="4">
        <v>1.006239649641069</v>
      </c>
      <c r="J44" s="4">
        <v>1</v>
      </c>
      <c r="K44" s="4">
        <v>1</v>
      </c>
      <c r="L44" s="4">
        <v>1.001719774980693</v>
      </c>
      <c r="M44" s="4">
        <v>1</v>
      </c>
      <c r="N44" s="4">
        <v>1</v>
      </c>
      <c r="O44" s="4">
        <v>1</v>
      </c>
      <c r="P44" s="4">
        <v>1.0103949189524959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9.2183927068118212</v>
      </c>
      <c r="C45" s="4">
        <v>1.227902044210351</v>
      </c>
      <c r="D45" s="4">
        <v>1.122378813703695</v>
      </c>
      <c r="E45" s="4">
        <v>1.035391258349559</v>
      </c>
      <c r="F45" s="4">
        <v>1.1214323470362491</v>
      </c>
      <c r="G45" s="4">
        <v>1</v>
      </c>
      <c r="H45" s="4">
        <v>1.013327820451307</v>
      </c>
      <c r="I45" s="4">
        <v>1.002247443406769</v>
      </c>
      <c r="J45" s="4">
        <v>1</v>
      </c>
      <c r="K45" s="4">
        <v>1.025882177028705</v>
      </c>
      <c r="L45" s="4">
        <v>1.000584261183475</v>
      </c>
      <c r="M45" s="4">
        <v>1.0337310508673261</v>
      </c>
      <c r="N45" s="4">
        <v>1</v>
      </c>
      <c r="O45" s="4">
        <v>1.0075469420793091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10.50482730294824</v>
      </c>
      <c r="C46" s="4">
        <v>1.1297451155952969</v>
      </c>
      <c r="D46" s="4">
        <v>1.0578010413674479</v>
      </c>
      <c r="E46" s="4">
        <v>1.119253227002019</v>
      </c>
      <c r="F46" s="4">
        <v>1.000871095417103</v>
      </c>
      <c r="G46" s="4">
        <v>1.002207969719273</v>
      </c>
      <c r="H46" s="4">
        <v>1.033244196449387</v>
      </c>
      <c r="I46" s="4">
        <v>1.027806133556098</v>
      </c>
      <c r="J46" s="4">
        <v>1.026686332687327</v>
      </c>
      <c r="K46" s="4">
        <v>1</v>
      </c>
      <c r="L46" s="4">
        <v>1.000043933648497</v>
      </c>
      <c r="M46" s="4">
        <v>0.99999999999999989</v>
      </c>
      <c r="N46" s="4">
        <v>1.007443336017678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6.0082539395271279</v>
      </c>
      <c r="C47" s="4">
        <v>1.1380944876129699</v>
      </c>
      <c r="D47" s="4">
        <v>1.025343401123848</v>
      </c>
      <c r="E47" s="4">
        <v>1.0107710167346591</v>
      </c>
      <c r="F47" s="4">
        <v>1.154089637808748</v>
      </c>
      <c r="G47" s="4">
        <v>1.062046625060951</v>
      </c>
      <c r="H47" s="4">
        <v>1.0013531683933801</v>
      </c>
      <c r="I47" s="4">
        <v>1</v>
      </c>
      <c r="J47" s="4">
        <v>1.0005941139249681</v>
      </c>
      <c r="K47" s="4">
        <v>1.029197341851213</v>
      </c>
      <c r="L47" s="4">
        <v>1.000312271062106</v>
      </c>
      <c r="M47" s="4">
        <v>1.0010777292374811</v>
      </c>
      <c r="N47" s="4">
        <v>1.0020980124547649</v>
      </c>
      <c r="O47" s="4">
        <v>0.99892568493877154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4.2727998350102574</v>
      </c>
      <c r="C48" s="4">
        <v>1.4765725979387221</v>
      </c>
      <c r="D48" s="4">
        <v>1.19252383603374</v>
      </c>
      <c r="E48" s="4">
        <v>1.257895605771812</v>
      </c>
      <c r="F48" s="4">
        <v>1.0029997469852401</v>
      </c>
      <c r="G48" s="4">
        <v>1.0058709287939041</v>
      </c>
      <c r="H48" s="4">
        <v>0.99999999999999989</v>
      </c>
      <c r="I48" s="4">
        <v>1.0009863248418489</v>
      </c>
      <c r="J48" s="4">
        <v>1.102840903381876</v>
      </c>
      <c r="K48" s="4">
        <v>1</v>
      </c>
      <c r="L48" s="4">
        <v>1.005088525314924</v>
      </c>
      <c r="M48" s="4">
        <v>1.000652070956852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71.733217208582175</v>
      </c>
      <c r="C49" s="4">
        <v>1.136733184374165</v>
      </c>
      <c r="D49" s="4">
        <v>1.4116934999867761</v>
      </c>
      <c r="E49" s="4">
        <v>1.0406275415181689</v>
      </c>
      <c r="F49" s="4">
        <v>1.1264356301954641</v>
      </c>
      <c r="G49" s="4">
        <v>1.000168227776721</v>
      </c>
      <c r="H49" s="4">
        <v>1.000749829598151</v>
      </c>
      <c r="I49" s="4">
        <v>1.0325145365113479</v>
      </c>
      <c r="J49" s="4">
        <v>1.00034320757317</v>
      </c>
      <c r="K49" s="4">
        <v>1.031709150211503</v>
      </c>
      <c r="L49" s="4">
        <v>0.99879046565727414</v>
      </c>
      <c r="M49" s="4">
        <v>1.000033660235125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6.1774020566525776</v>
      </c>
      <c r="C50" s="4">
        <v>1.338073563384538</v>
      </c>
      <c r="D50" s="4">
        <v>1.108202451819412</v>
      </c>
      <c r="E50" s="4">
        <v>1.198759609976451</v>
      </c>
      <c r="F50" s="4">
        <v>1.0015195356452271</v>
      </c>
      <c r="G50" s="4">
        <v>1.0034872023879129</v>
      </c>
      <c r="H50" s="4">
        <v>1.047537912906255</v>
      </c>
      <c r="I50" s="4">
        <v>1</v>
      </c>
      <c r="J50" s="4">
        <v>1.000577897343603</v>
      </c>
      <c r="K50" s="4">
        <v>1.0001700526156221</v>
      </c>
      <c r="L50" s="4">
        <v>1.0003066299176839</v>
      </c>
      <c r="U50" s="4"/>
      <c r="V50" s="4"/>
    </row>
    <row r="51" spans="1:22" ht="15.5" customHeight="1" x14ac:dyDescent="0.35">
      <c r="A51" s="1">
        <f t="shared" si="6"/>
        <v>13</v>
      </c>
      <c r="B51" s="4">
        <v>7.2940472822113218</v>
      </c>
      <c r="C51" s="4">
        <v>1.2054145918988519</v>
      </c>
      <c r="D51" s="4">
        <v>1.2988067078237551</v>
      </c>
      <c r="E51" s="4">
        <v>1.0430776265699659</v>
      </c>
      <c r="F51" s="4">
        <v>1.0447694499621589</v>
      </c>
      <c r="G51" s="4">
        <v>1.032127581984188</v>
      </c>
      <c r="H51" s="4">
        <v>1.0033166551836721</v>
      </c>
      <c r="I51" s="4">
        <v>1.000820607932442</v>
      </c>
      <c r="J51" s="4">
        <v>1.0011985170360791</v>
      </c>
      <c r="K51" s="4">
        <v>1.0004397400955971</v>
      </c>
      <c r="U51" s="4"/>
      <c r="V51" s="4"/>
    </row>
    <row r="52" spans="1:22" ht="15.5" customHeight="1" x14ac:dyDescent="0.35">
      <c r="A52" s="1">
        <f t="shared" si="6"/>
        <v>14</v>
      </c>
      <c r="B52" s="4">
        <v>5.6863251234906693</v>
      </c>
      <c r="C52" s="4">
        <v>1.2074072761438821</v>
      </c>
      <c r="D52" s="4">
        <v>1.179770902142683</v>
      </c>
      <c r="E52" s="4">
        <v>1.0094529421402341</v>
      </c>
      <c r="F52" s="4">
        <v>1.2933784886820141</v>
      </c>
      <c r="G52" s="4">
        <v>1.0033290199268841</v>
      </c>
      <c r="H52" s="4">
        <v>1</v>
      </c>
      <c r="I52" s="4">
        <v>1</v>
      </c>
      <c r="J52" s="4">
        <v>1.0027516091801669</v>
      </c>
      <c r="V52" s="4"/>
    </row>
    <row r="53" spans="1:22" ht="15.5" customHeight="1" x14ac:dyDescent="0.35">
      <c r="A53" s="1">
        <f t="shared" si="6"/>
        <v>15</v>
      </c>
      <c r="B53" s="4">
        <v>8.1890151229167838</v>
      </c>
      <c r="C53" s="4">
        <v>1.387073757444351</v>
      </c>
      <c r="D53" s="4">
        <v>1.035425241908146</v>
      </c>
      <c r="E53" s="4">
        <v>1.127661997335665</v>
      </c>
      <c r="F53" s="4">
        <v>1.0004640766322941</v>
      </c>
      <c r="G53" s="4">
        <v>1.0021372257775309</v>
      </c>
      <c r="H53" s="4">
        <v>1.0012380285845119</v>
      </c>
      <c r="I53" s="4">
        <v>1.000666204777837</v>
      </c>
    </row>
    <row r="54" spans="1:22" ht="15.5" customHeight="1" x14ac:dyDescent="0.35">
      <c r="A54" s="1">
        <f t="shared" si="6"/>
        <v>16</v>
      </c>
      <c r="B54" s="4">
        <v>6.9253184045811436</v>
      </c>
      <c r="C54" s="4">
        <v>1.181005789505823</v>
      </c>
      <c r="D54" s="4">
        <v>1.072655531983377</v>
      </c>
      <c r="E54" s="4">
        <v>1.002326281176195</v>
      </c>
      <c r="F54" s="4">
        <v>1.0781057621083301</v>
      </c>
      <c r="G54" s="4">
        <v>1.0553537066128029</v>
      </c>
      <c r="H54" s="4">
        <v>1.001238937891171</v>
      </c>
    </row>
    <row r="55" spans="1:22" ht="15.5" customHeight="1" x14ac:dyDescent="0.35">
      <c r="A55" s="1">
        <f t="shared" si="6"/>
        <v>17</v>
      </c>
      <c r="B55" s="4">
        <v>7.9562301948408152</v>
      </c>
      <c r="C55" s="4">
        <v>1.4217963422923861</v>
      </c>
      <c r="D55" s="4">
        <v>1.053535465334537</v>
      </c>
      <c r="E55" s="4">
        <v>1.102005125044812</v>
      </c>
      <c r="F55" s="4">
        <v>1.0458989205066871</v>
      </c>
      <c r="G55" s="4">
        <v>1.004560028115201</v>
      </c>
    </row>
    <row r="56" spans="1:22" ht="15.5" customHeight="1" x14ac:dyDescent="0.35">
      <c r="A56" s="1">
        <f t="shared" si="6"/>
        <v>18</v>
      </c>
      <c r="B56" s="4">
        <v>9.9187167993731489</v>
      </c>
      <c r="C56" s="4">
        <v>1.1823730370425449</v>
      </c>
      <c r="D56" s="4">
        <v>1.156327877443073</v>
      </c>
      <c r="E56" s="4">
        <v>1.001596335113679</v>
      </c>
      <c r="F56" s="4">
        <v>1.287755890960496</v>
      </c>
    </row>
    <row r="57" spans="1:22" ht="15.5" customHeight="1" x14ac:dyDescent="0.35">
      <c r="A57" s="1">
        <f t="shared" si="6"/>
        <v>19</v>
      </c>
      <c r="B57" s="4">
        <v>4.5974320830169946</v>
      </c>
      <c r="C57" s="4">
        <v>1.1965539244453569</v>
      </c>
      <c r="D57" s="4">
        <v>1.1765128268640159</v>
      </c>
      <c r="E57" s="4">
        <v>1.1047115508446581</v>
      </c>
    </row>
    <row r="58" spans="1:22" ht="15.5" customHeight="1" x14ac:dyDescent="0.35">
      <c r="A58" s="1">
        <f t="shared" si="6"/>
        <v>20</v>
      </c>
      <c r="B58" s="4">
        <v>7.5740178477795146</v>
      </c>
      <c r="C58" s="4">
        <v>1.2068696328417909</v>
      </c>
      <c r="D58" s="4">
        <v>1.0251165494320651</v>
      </c>
    </row>
    <row r="59" spans="1:22" ht="15.5" customHeight="1" x14ac:dyDescent="0.35">
      <c r="A59" s="1">
        <f t="shared" si="6"/>
        <v>21</v>
      </c>
      <c r="B59" s="4">
        <v>7.1454532321524171</v>
      </c>
      <c r="C59" s="4">
        <v>1.5892017118280131</v>
      </c>
    </row>
    <row r="60" spans="1:22" ht="15.5" customHeight="1" x14ac:dyDescent="0.35">
      <c r="A60" s="1">
        <f t="shared" si="6"/>
        <v>22</v>
      </c>
      <c r="B60" s="4">
        <v>7.6977061184703226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8.0599536617363743E-2</v>
      </c>
      <c r="C2" s="32">
        <v>7.0900768163743577E-2</v>
      </c>
      <c r="D2" s="32">
        <v>7.9522624719235796E-2</v>
      </c>
      <c r="E2" s="32">
        <v>7.2148364887348396E-2</v>
      </c>
      <c r="F2" s="32">
        <v>5.2977994476955788E-2</v>
      </c>
      <c r="G2" s="32">
        <v>4.089352036522137E-2</v>
      </c>
      <c r="H2" s="32">
        <v>7.2953713508775234E-2</v>
      </c>
      <c r="I2" s="32">
        <v>6.9417104001031182E-2</v>
      </c>
      <c r="J2" s="32">
        <v>7.5656226150106531E-2</v>
      </c>
      <c r="M2" s="31">
        <v>1</v>
      </c>
      <c r="N2" s="17">
        <v>7.3322821393380542</v>
      </c>
      <c r="O2" s="17">
        <v>7.4187325722169062</v>
      </c>
      <c r="P2" s="17">
        <v>7.0847977142277276</v>
      </c>
      <c r="Q2" s="17">
        <v>7.4956029988099768</v>
      </c>
      <c r="R2" s="17">
        <v>10.81945567781251</v>
      </c>
      <c r="S2" s="17">
        <v>12.574573456172329</v>
      </c>
      <c r="T2" s="17">
        <v>7.4815927126055346</v>
      </c>
      <c r="U2" s="17">
        <v>7.4723923994674193</v>
      </c>
      <c r="V2" s="17">
        <v>7.2902003565188522</v>
      </c>
    </row>
    <row r="3" spans="1:27" x14ac:dyDescent="0.35">
      <c r="A3">
        <f t="shared" ref="A3:A24" si="0">+A2+1</f>
        <v>2</v>
      </c>
      <c r="B3" s="32">
        <v>0.59097854277841966</v>
      </c>
      <c r="C3" s="32">
        <v>0.52599383817156398</v>
      </c>
      <c r="D3" s="32">
        <v>0.56340170984023119</v>
      </c>
      <c r="E3" s="32">
        <v>0.54079550020884504</v>
      </c>
      <c r="F3" s="32">
        <v>0.57319306314281937</v>
      </c>
      <c r="G3" s="32">
        <v>0.51421857571395513</v>
      </c>
      <c r="H3" s="32">
        <v>0.54580997134476472</v>
      </c>
      <c r="I3" s="32">
        <v>0.51871184033034479</v>
      </c>
      <c r="J3" s="32">
        <v>0.55186719676284024</v>
      </c>
      <c r="M3">
        <f t="shared" ref="M3:M24" si="1">+M2+1</f>
        <v>2</v>
      </c>
      <c r="N3" s="17">
        <v>1.2317544915957159</v>
      </c>
      <c r="O3" s="17">
        <v>1.28222729291222</v>
      </c>
      <c r="P3" s="17">
        <v>1.2681524786067999</v>
      </c>
      <c r="Q3" s="17">
        <v>1.2919176714095411</v>
      </c>
      <c r="R3" s="17">
        <v>1.247759833298953</v>
      </c>
      <c r="S3" s="17">
        <v>1.2940896174283689</v>
      </c>
      <c r="T3" s="17">
        <v>1.296300072992653</v>
      </c>
      <c r="U3" s="17">
        <v>1.3308750897050541</v>
      </c>
      <c r="V3" s="17">
        <v>1.280035075008171</v>
      </c>
    </row>
    <row r="4" spans="1:27" x14ac:dyDescent="0.35">
      <c r="A4">
        <f t="shared" si="0"/>
        <v>3</v>
      </c>
      <c r="B4" s="32">
        <v>0.72794047450400923</v>
      </c>
      <c r="C4" s="32">
        <v>0.67444365520723248</v>
      </c>
      <c r="D4" s="32">
        <v>0.71447927478519846</v>
      </c>
      <c r="E4" s="32">
        <v>0.6986632633385691</v>
      </c>
      <c r="F4" s="32">
        <v>0.71520728091520058</v>
      </c>
      <c r="G4" s="32">
        <v>0.6654449199202328</v>
      </c>
      <c r="H4" s="32">
        <v>0.70753350569433626</v>
      </c>
      <c r="I4" s="32">
        <v>0.69034066703072117</v>
      </c>
      <c r="J4" s="32">
        <v>0.70648276198940829</v>
      </c>
      <c r="M4">
        <f t="shared" si="1"/>
        <v>3</v>
      </c>
      <c r="N4" s="17">
        <v>1.103016424012299</v>
      </c>
      <c r="O4" s="17">
        <v>1.1346185222539349</v>
      </c>
      <c r="P4" s="17">
        <v>1.0821389388502161</v>
      </c>
      <c r="Q4" s="17">
        <v>1.113346987838123</v>
      </c>
      <c r="R4" s="17">
        <v>1.113539435033732</v>
      </c>
      <c r="S4" s="17">
        <v>1.1446595243246189</v>
      </c>
      <c r="T4" s="17">
        <v>1.086595582160869</v>
      </c>
      <c r="U4" s="17">
        <v>1.1193190845797181</v>
      </c>
      <c r="V4" s="17">
        <v>1.09774296334417</v>
      </c>
    </row>
    <row r="5" spans="1:27" x14ac:dyDescent="0.35">
      <c r="A5">
        <f t="shared" si="0"/>
        <v>4</v>
      </c>
      <c r="B5" s="32">
        <v>0.8029302990812287</v>
      </c>
      <c r="C5" s="32">
        <v>0.76523626341477247</v>
      </c>
      <c r="D5" s="32">
        <v>0.77316584424652623</v>
      </c>
      <c r="E5" s="32">
        <v>0.77785463975114943</v>
      </c>
      <c r="F5" s="32">
        <v>0.79641151152232448</v>
      </c>
      <c r="G5" s="32">
        <v>0.76170786550012803</v>
      </c>
      <c r="H5" s="32">
        <v>0.76880278151825787</v>
      </c>
      <c r="I5" s="32">
        <v>0.77271148346897878</v>
      </c>
      <c r="J5" s="32">
        <v>0.77550315479286247</v>
      </c>
      <c r="M5">
        <f t="shared" si="1"/>
        <v>4</v>
      </c>
      <c r="N5" s="17">
        <v>1.0738234009931931</v>
      </c>
      <c r="O5" s="17">
        <v>1.0903137467212469</v>
      </c>
      <c r="P5" s="17">
        <v>1.054932607289595</v>
      </c>
      <c r="Q5" s="17">
        <v>1.070063190999587</v>
      </c>
      <c r="R5" s="17">
        <v>1.072018640623595</v>
      </c>
      <c r="S5" s="17">
        <v>1.0848449049356941</v>
      </c>
      <c r="T5" s="17">
        <v>1.057959038609207</v>
      </c>
      <c r="U5" s="17">
        <v>1.0694376703343831</v>
      </c>
      <c r="V5" s="17">
        <v>1.062497899144591</v>
      </c>
    </row>
    <row r="6" spans="1:27" x14ac:dyDescent="0.35">
      <c r="A6">
        <f t="shared" si="0"/>
        <v>5</v>
      </c>
      <c r="B6" s="32">
        <v>0.86220534451988662</v>
      </c>
      <c r="C6" s="32">
        <v>0.83434761749072772</v>
      </c>
      <c r="D6" s="32">
        <v>0.81563785993824878</v>
      </c>
      <c r="E6" s="32">
        <v>0.83235361794594953</v>
      </c>
      <c r="F6" s="32">
        <v>0.85376798595914438</v>
      </c>
      <c r="G6" s="32">
        <v>0.82633489693725648</v>
      </c>
      <c r="H6" s="32">
        <v>0.8133618516151403</v>
      </c>
      <c r="I6" s="32">
        <v>0.82636676872168979</v>
      </c>
      <c r="J6" s="32">
        <v>0.82391096406021369</v>
      </c>
      <c r="M6">
        <f t="shared" si="1"/>
        <v>5</v>
      </c>
      <c r="N6" s="17">
        <v>1.0590139931148781</v>
      </c>
      <c r="O6" s="17">
        <v>1.0844571210975289</v>
      </c>
      <c r="P6" s="17">
        <v>1.117911332608406</v>
      </c>
      <c r="Q6" s="17">
        <v>1.127284795706269</v>
      </c>
      <c r="R6" s="17">
        <v>1.0700078205829231</v>
      </c>
      <c r="S6" s="17">
        <v>1.0964767151616679</v>
      </c>
      <c r="T6" s="17">
        <v>1.125062098141997</v>
      </c>
      <c r="U6" s="17">
        <v>1.1372535245251709</v>
      </c>
      <c r="V6" s="17">
        <v>1.1225980641573381</v>
      </c>
    </row>
    <row r="7" spans="1:27" x14ac:dyDescent="0.35">
      <c r="A7">
        <f t="shared" si="0"/>
        <v>6</v>
      </c>
      <c r="B7" s="32">
        <v>0.91308752478499444</v>
      </c>
      <c r="C7" s="32">
        <v>0.90481421525857719</v>
      </c>
      <c r="D7" s="32">
        <v>0.9118108069294365</v>
      </c>
      <c r="E7" s="32">
        <v>0.9382995781615735</v>
      </c>
      <c r="F7" s="32">
        <v>0.91353842193961576</v>
      </c>
      <c r="G7" s="32">
        <v>0.90605697341721836</v>
      </c>
      <c r="H7" s="32">
        <v>0.91508259132678915</v>
      </c>
      <c r="I7" s="32">
        <v>0.93978852027921889</v>
      </c>
      <c r="J7" s="32">
        <v>0.92486556737312553</v>
      </c>
      <c r="M7">
        <f t="shared" si="1"/>
        <v>6</v>
      </c>
      <c r="N7" s="17">
        <v>1.0163116312025839</v>
      </c>
      <c r="O7" s="17">
        <v>1.016561991938395</v>
      </c>
      <c r="P7" s="17">
        <v>1.0167801990211529</v>
      </c>
      <c r="Q7" s="17">
        <v>1.023350126578165</v>
      </c>
      <c r="R7" s="17">
        <v>1.0166286643493161</v>
      </c>
      <c r="S7" s="17">
        <v>1.017251183224579</v>
      </c>
      <c r="T7" s="17">
        <v>1.0168324608007531</v>
      </c>
      <c r="U7" s="17">
        <v>1.0206836535018451</v>
      </c>
      <c r="V7" s="17">
        <v>1.0200651627996591</v>
      </c>
    </row>
    <row r="8" spans="1:27" x14ac:dyDescent="0.35">
      <c r="A8">
        <f t="shared" si="0"/>
        <v>7</v>
      </c>
      <c r="B8" s="32">
        <v>0.92798147174496792</v>
      </c>
      <c r="C8" s="32">
        <v>0.91979974099743489</v>
      </c>
      <c r="D8" s="32">
        <v>0.92711117373935104</v>
      </c>
      <c r="E8" s="32">
        <v>0.96020899207988486</v>
      </c>
      <c r="F8" s="32">
        <v>0.92872934572825305</v>
      </c>
      <c r="G8" s="32">
        <v>0.92168752827754663</v>
      </c>
      <c r="H8" s="32">
        <v>0.93048568317474911</v>
      </c>
      <c r="I8" s="32">
        <v>0.95922678039768583</v>
      </c>
      <c r="J8" s="32">
        <v>0.94336986570144543</v>
      </c>
      <c r="M8">
        <f t="shared" si="1"/>
        <v>7</v>
      </c>
      <c r="N8" s="17">
        <v>1.014554626666093</v>
      </c>
      <c r="O8" s="17">
        <v>1.0171311029048209</v>
      </c>
      <c r="P8" s="17">
        <v>1.0115424279419301</v>
      </c>
      <c r="Q8" s="17">
        <v>1.0008147907261249</v>
      </c>
      <c r="R8" s="17">
        <v>1.0151241731323759</v>
      </c>
      <c r="S8" s="17">
        <v>1.0176913738208171</v>
      </c>
      <c r="T8" s="17">
        <v>1.0090135606939601</v>
      </c>
      <c r="U8" s="17">
        <v>1.000825655491894</v>
      </c>
      <c r="V8" s="17">
        <v>1.006178609334027</v>
      </c>
    </row>
    <row r="9" spans="1:27" x14ac:dyDescent="0.35">
      <c r="A9">
        <f t="shared" si="0"/>
        <v>8</v>
      </c>
      <c r="B9" s="32">
        <v>0.94148789561926738</v>
      </c>
      <c r="C9" s="32">
        <v>0.93555692501228982</v>
      </c>
      <c r="D9" s="32">
        <v>0.93781228765639524</v>
      </c>
      <c r="E9" s="32">
        <v>0.96099136146177322</v>
      </c>
      <c r="F9" s="32">
        <v>0.94277560914616565</v>
      </c>
      <c r="G9" s="32">
        <v>0.93799344688628972</v>
      </c>
      <c r="H9" s="32">
        <v>0.93887267235490601</v>
      </c>
      <c r="I9" s="32">
        <v>0.96001877125689339</v>
      </c>
      <c r="J9" s="32">
        <v>0.94926034877702403</v>
      </c>
      <c r="M9">
        <f t="shared" si="1"/>
        <v>8</v>
      </c>
      <c r="N9" s="17">
        <v>1.0078641901169181</v>
      </c>
      <c r="O9" s="17">
        <v>1.0107502361049621</v>
      </c>
      <c r="P9" s="17">
        <v>1.0054030620916361</v>
      </c>
      <c r="Q9" s="17">
        <v>1.0004760693036949</v>
      </c>
      <c r="R9" s="17">
        <v>1.007929501934715</v>
      </c>
      <c r="S9" s="17">
        <v>1.0101419077877101</v>
      </c>
      <c r="T9" s="17">
        <v>1.005831279010579</v>
      </c>
      <c r="U9" s="17">
        <v>1.0004956042367601</v>
      </c>
      <c r="V9" s="17">
        <v>1.0029395656976661</v>
      </c>
    </row>
    <row r="10" spans="1:27" x14ac:dyDescent="0.35">
      <c r="A10">
        <f t="shared" si="0"/>
        <v>9</v>
      </c>
      <c r="B10" s="32">
        <v>0.94889193542319439</v>
      </c>
      <c r="C10" s="32">
        <v>0.94561438284580424</v>
      </c>
      <c r="D10" s="32">
        <v>0.94287934567690168</v>
      </c>
      <c r="E10" s="32">
        <v>0.96144885995008178</v>
      </c>
      <c r="F10" s="32">
        <v>0.95025135016289264</v>
      </c>
      <c r="G10" s="32">
        <v>0.94750648993008668</v>
      </c>
      <c r="H10" s="32">
        <v>0.94434750086281583</v>
      </c>
      <c r="I10" s="32">
        <v>0.96049456062729732</v>
      </c>
      <c r="J10" s="32">
        <v>0.95207356514794561</v>
      </c>
      <c r="M10">
        <f t="shared" si="1"/>
        <v>9</v>
      </c>
      <c r="N10" s="17">
        <v>1.010915222799381</v>
      </c>
      <c r="O10" s="17">
        <v>1.0119087247246501</v>
      </c>
      <c r="P10" s="17">
        <v>1.0196563869069439</v>
      </c>
      <c r="Q10" s="17">
        <v>1.0013931965945551</v>
      </c>
      <c r="R10" s="17">
        <v>1.0103821305108349</v>
      </c>
      <c r="S10" s="17">
        <v>1.0113534849029</v>
      </c>
      <c r="T10" s="17">
        <v>1.018051041406643</v>
      </c>
      <c r="U10" s="17">
        <v>1.0015093411866161</v>
      </c>
      <c r="V10" s="17">
        <v>1.0105247917507489</v>
      </c>
    </row>
    <row r="11" spans="1:27" x14ac:dyDescent="0.35">
      <c r="A11">
        <f t="shared" si="0"/>
        <v>10</v>
      </c>
      <c r="B11" s="32">
        <v>0.9592493023108748</v>
      </c>
      <c r="C11" s="32">
        <v>0.95687544422678494</v>
      </c>
      <c r="D11" s="32">
        <v>0.96141294690209322</v>
      </c>
      <c r="E11" s="32">
        <v>0.96278834722760254</v>
      </c>
      <c r="F11" s="32">
        <v>0.96011698369838083</v>
      </c>
      <c r="G11" s="32">
        <v>0.95826399055890754</v>
      </c>
      <c r="H11" s="32">
        <v>0.96139395670315075</v>
      </c>
      <c r="I11" s="32">
        <v>0.96194427462717291</v>
      </c>
      <c r="J11" s="32">
        <v>0.96210015550347616</v>
      </c>
      <c r="M11">
        <f t="shared" si="1"/>
        <v>10</v>
      </c>
      <c r="N11" s="17">
        <v>1.0094274443317099</v>
      </c>
      <c r="O11" s="17">
        <v>1.011484595367097</v>
      </c>
      <c r="P11" s="17">
        <v>1.009189961827089</v>
      </c>
      <c r="Q11" s="17">
        <v>1.0097125986910911</v>
      </c>
      <c r="R11" s="17">
        <v>1.009477180591315</v>
      </c>
      <c r="S11" s="17">
        <v>1.0111217605708891</v>
      </c>
      <c r="T11" s="17">
        <v>1.010252714128989</v>
      </c>
      <c r="U11" s="17">
        <v>1.010772980974241</v>
      </c>
      <c r="V11" s="17">
        <v>1.00945128025909</v>
      </c>
    </row>
    <row r="12" spans="1:27" x14ac:dyDescent="0.35">
      <c r="A12">
        <f t="shared" si="0"/>
        <v>11</v>
      </c>
      <c r="B12" s="32">
        <v>0.96829257170864191</v>
      </c>
      <c r="C12" s="32">
        <v>0.96786477152044104</v>
      </c>
      <c r="D12" s="32">
        <v>0.9702482951841922</v>
      </c>
      <c r="E12" s="32">
        <v>0.97213952406868276</v>
      </c>
      <c r="F12" s="32">
        <v>0.96921618574167889</v>
      </c>
      <c r="G12" s="32">
        <v>0.96892157322560868</v>
      </c>
      <c r="H12" s="32">
        <v>0.97125085410656598</v>
      </c>
      <c r="I12" s="32">
        <v>0.97230728199601124</v>
      </c>
      <c r="J12" s="32">
        <v>0.9711929889177463</v>
      </c>
      <c r="M12">
        <f t="shared" si="1"/>
        <v>11</v>
      </c>
      <c r="N12" s="17">
        <v>1.0038450262454339</v>
      </c>
      <c r="O12" s="17">
        <v>1.004288729853406</v>
      </c>
      <c r="P12" s="17">
        <v>1.0009652294892319</v>
      </c>
      <c r="Q12" s="17">
        <v>1.0015728108937649</v>
      </c>
      <c r="R12" s="17">
        <v>1.0036621096391161</v>
      </c>
      <c r="S12" s="17">
        <v>1.003967285442376</v>
      </c>
      <c r="T12" s="17">
        <v>1.0008543477973271</v>
      </c>
      <c r="U12" s="17">
        <v>1.0013952069632941</v>
      </c>
      <c r="V12" s="17">
        <v>1.001269020191498</v>
      </c>
    </row>
    <row r="13" spans="1:27" x14ac:dyDescent="0.35">
      <c r="A13">
        <f t="shared" si="0"/>
        <v>12</v>
      </c>
      <c r="B13" s="32">
        <v>0.97201568206012046</v>
      </c>
      <c r="C13" s="32">
        <v>0.97201568206012046</v>
      </c>
      <c r="D13" s="32">
        <v>0.97118480745058078</v>
      </c>
      <c r="E13" s="32">
        <v>0.97366851570239765</v>
      </c>
      <c r="F13" s="32">
        <v>0.97276556167787032</v>
      </c>
      <c r="G13" s="32">
        <v>0.97276556167787032</v>
      </c>
      <c r="H13" s="32">
        <v>0.97208064013442386</v>
      </c>
      <c r="I13" s="32">
        <v>0.97366385188631355</v>
      </c>
      <c r="J13" s="32">
        <v>0.97242507564540459</v>
      </c>
      <c r="M13">
        <f t="shared" si="1"/>
        <v>12</v>
      </c>
      <c r="N13" s="17">
        <v>1.0053959859860551</v>
      </c>
      <c r="O13" s="17">
        <v>1.0053959859860551</v>
      </c>
      <c r="P13" s="17">
        <v>1.006538079657993</v>
      </c>
      <c r="Q13" s="17">
        <v>1.000603147630555</v>
      </c>
      <c r="R13" s="17">
        <v>1.005095021901169</v>
      </c>
      <c r="S13" s="17">
        <v>1.005095021901169</v>
      </c>
      <c r="T13" s="17">
        <v>1.005915751882797</v>
      </c>
      <c r="U13" s="17">
        <v>1.0005878201431531</v>
      </c>
      <c r="V13" s="17">
        <v>1.0035706136442739</v>
      </c>
    </row>
    <row r="14" spans="1:27" x14ac:dyDescent="0.35">
      <c r="A14">
        <f t="shared" si="0"/>
        <v>13</v>
      </c>
      <c r="B14" s="32">
        <v>0.97726066505874221</v>
      </c>
      <c r="C14" s="32">
        <v>0.97726066505874221</v>
      </c>
      <c r="D14" s="32">
        <v>0.97753449108432533</v>
      </c>
      <c r="E14" s="32">
        <v>0.9742557815605899</v>
      </c>
      <c r="F14" s="32">
        <v>0.97772182351932146</v>
      </c>
      <c r="G14" s="32">
        <v>0.97772182351932146</v>
      </c>
      <c r="H14" s="32">
        <v>0.97783122801152988</v>
      </c>
      <c r="I14" s="32">
        <v>0.97423619111111204</v>
      </c>
      <c r="J14" s="32">
        <v>0.9758923824568676</v>
      </c>
      <c r="M14">
        <f t="shared" si="1"/>
        <v>13</v>
      </c>
      <c r="N14" s="17">
        <v>1.003316531450815</v>
      </c>
      <c r="O14" s="17">
        <v>1.003316531450815</v>
      </c>
      <c r="P14" s="17">
        <v>1.001910011432829</v>
      </c>
      <c r="Q14" s="17">
        <v>1.0030761992831581</v>
      </c>
      <c r="R14" s="17">
        <v>1.0030624768302041</v>
      </c>
      <c r="S14" s="17">
        <v>1.0030624768302041</v>
      </c>
      <c r="T14" s="17">
        <v>1.0019292526804791</v>
      </c>
      <c r="U14" s="17">
        <v>1.0031804494908141</v>
      </c>
      <c r="V14" s="17">
        <v>1.002493105357994</v>
      </c>
    </row>
    <row r="15" spans="1:27" x14ac:dyDescent="0.35">
      <c r="A15">
        <f t="shared" si="0"/>
        <v>14</v>
      </c>
      <c r="B15" s="32">
        <v>0.9805017807900539</v>
      </c>
      <c r="C15" s="32">
        <v>0.9805017807900539</v>
      </c>
      <c r="D15" s="32">
        <v>0.97940159313828146</v>
      </c>
      <c r="E15" s="32">
        <v>0.97725278649743896</v>
      </c>
      <c r="F15" s="32">
        <v>0.9807160739502343</v>
      </c>
      <c r="G15" s="32">
        <v>0.9807160739502343</v>
      </c>
      <c r="H15" s="32">
        <v>0.97971771152922671</v>
      </c>
      <c r="I15" s="32">
        <v>0.9773347001090642</v>
      </c>
      <c r="J15" s="32">
        <v>0.97832600990330099</v>
      </c>
      <c r="M15">
        <f t="shared" si="1"/>
        <v>14</v>
      </c>
      <c r="N15" s="17">
        <v>1.001116950451284</v>
      </c>
      <c r="O15" s="17">
        <v>1.001116950451284</v>
      </c>
      <c r="P15" s="17">
        <v>1.0012665312433471</v>
      </c>
      <c r="Q15" s="17">
        <v>1.00241720764717</v>
      </c>
      <c r="R15" s="17">
        <v>1.0009663968818341</v>
      </c>
      <c r="S15" s="17">
        <v>1.0009663968818341</v>
      </c>
      <c r="T15" s="17">
        <v>1.00107877116968</v>
      </c>
      <c r="U15" s="17">
        <v>1.0021575423393601</v>
      </c>
      <c r="V15" s="17">
        <v>1.001841869445258</v>
      </c>
    </row>
    <row r="16" spans="1:27" x14ac:dyDescent="0.35">
      <c r="A16">
        <f t="shared" si="0"/>
        <v>15</v>
      </c>
      <c r="B16" s="32">
        <v>0.98159695269659242</v>
      </c>
      <c r="C16" s="32">
        <v>0.98159695269659242</v>
      </c>
      <c r="D16" s="32">
        <v>0.98064203585577481</v>
      </c>
      <c r="E16" s="32">
        <v>0.97961500940617885</v>
      </c>
      <c r="F16" s="32">
        <v>0.98166383490606401</v>
      </c>
      <c r="G16" s="32">
        <v>0.98166383490606401</v>
      </c>
      <c r="H16" s="32">
        <v>0.98077460275084938</v>
      </c>
      <c r="I16" s="32">
        <v>0.97944334110427544</v>
      </c>
      <c r="J16" s="32">
        <v>0.98012825358888089</v>
      </c>
      <c r="M16">
        <f t="shared" si="1"/>
        <v>15</v>
      </c>
      <c r="N16" s="17">
        <v>1.0008618924035291</v>
      </c>
      <c r="O16" s="17">
        <v>1.0008618924035291</v>
      </c>
      <c r="P16" s="17">
        <v>1.0013554691365709</v>
      </c>
      <c r="Q16" s="17">
        <v>1.0028582575678959</v>
      </c>
      <c r="R16" s="17">
        <v>1.0011549909947219</v>
      </c>
      <c r="S16" s="17">
        <v>1.0011549909947219</v>
      </c>
      <c r="T16" s="17">
        <v>1.001732486492082</v>
      </c>
      <c r="U16" s="17">
        <v>1.0034649729841649</v>
      </c>
      <c r="V16" s="17">
        <v>1.0021068633522341</v>
      </c>
    </row>
    <row r="17" spans="1:22" x14ac:dyDescent="0.35">
      <c r="A17">
        <f t="shared" si="0"/>
        <v>16</v>
      </c>
      <c r="B17" s="32">
        <v>0.98244298365344862</v>
      </c>
      <c r="C17" s="32">
        <v>0.98244298365344862</v>
      </c>
      <c r="D17" s="32">
        <v>0.98197126586940175</v>
      </c>
      <c r="E17" s="32">
        <v>0.98241500142043869</v>
      </c>
      <c r="F17" s="32">
        <v>0.98279764779522449</v>
      </c>
      <c r="G17" s="32">
        <v>0.98279764779522449</v>
      </c>
      <c r="H17" s="32">
        <v>0.98247378150189268</v>
      </c>
      <c r="I17" s="32">
        <v>0.98283708582072216</v>
      </c>
      <c r="J17" s="32">
        <v>0.98219308352717027</v>
      </c>
      <c r="M17">
        <f t="shared" si="1"/>
        <v>16</v>
      </c>
      <c r="N17" s="17">
        <v>1.0003637366610241</v>
      </c>
      <c r="O17" s="17">
        <v>1.0003637366610241</v>
      </c>
      <c r="P17" s="17">
        <v>1.0005068910758179</v>
      </c>
      <c r="Q17" s="17">
        <v>1</v>
      </c>
      <c r="R17" s="17">
        <v>1.0003079662286269</v>
      </c>
      <c r="S17" s="17">
        <v>1.0003079662286269</v>
      </c>
      <c r="T17" s="17">
        <v>1.000410621638169</v>
      </c>
      <c r="U17" s="17">
        <v>1</v>
      </c>
      <c r="V17" s="17">
        <v>1.0002534455379091</v>
      </c>
    </row>
    <row r="18" spans="1:22" x14ac:dyDescent="0.35">
      <c r="A18">
        <f t="shared" si="0"/>
        <v>17</v>
      </c>
      <c r="B18" s="32">
        <v>0.98280033418396895</v>
      </c>
      <c r="C18" s="32">
        <v>0.98280033418396895</v>
      </c>
      <c r="D18" s="32">
        <v>0.98246901834078038</v>
      </c>
      <c r="E18" s="32">
        <v>0.98241500142043869</v>
      </c>
      <c r="F18" s="32">
        <v>0.98310031628031946</v>
      </c>
      <c r="G18" s="32">
        <v>0.98310031628031946</v>
      </c>
      <c r="H18" s="32">
        <v>0.98287720649551136</v>
      </c>
      <c r="I18" s="32">
        <v>0.98283708582072216</v>
      </c>
      <c r="J18" s="32">
        <v>0.98244200913811586</v>
      </c>
      <c r="M18">
        <f t="shared" si="1"/>
        <v>17</v>
      </c>
      <c r="N18" s="17">
        <v>1.001471691292896</v>
      </c>
      <c r="O18" s="17">
        <v>1.001471691292896</v>
      </c>
      <c r="P18" s="17">
        <v>1.0018094153652439</v>
      </c>
      <c r="Q18" s="17">
        <v>1.0030146110896949</v>
      </c>
      <c r="R18" s="17">
        <v>1.0013638371227149</v>
      </c>
      <c r="S18" s="17">
        <v>1.0013638371227149</v>
      </c>
      <c r="T18" s="17">
        <v>1.0015911433098339</v>
      </c>
      <c r="U18" s="17">
        <v>1.0023079671340831</v>
      </c>
      <c r="V18" s="17">
        <v>1.0024120132274701</v>
      </c>
    </row>
    <row r="19" spans="1:22" x14ac:dyDescent="0.35">
      <c r="A19">
        <f t="shared" si="0"/>
        <v>18</v>
      </c>
      <c r="B19" s="32">
        <v>0.98424671287844256</v>
      </c>
      <c r="C19" s="32">
        <v>0.98424671287844256</v>
      </c>
      <c r="D19" s="32">
        <v>0.98424671287844256</v>
      </c>
      <c r="E19" s="32">
        <v>0.98537660057840393</v>
      </c>
      <c r="F19" s="32">
        <v>0.9844411049870152</v>
      </c>
      <c r="G19" s="32">
        <v>0.9844411049870152</v>
      </c>
      <c r="H19" s="32">
        <v>0.9844411049870152</v>
      </c>
      <c r="I19" s="32">
        <v>0.98510544151295465</v>
      </c>
      <c r="J19" s="32">
        <v>0.98481133264457288</v>
      </c>
      <c r="M19">
        <f t="shared" si="1"/>
        <v>18</v>
      </c>
      <c r="N19" s="17">
        <v>1.001228295462262</v>
      </c>
      <c r="O19" s="17">
        <v>1.001228295462262</v>
      </c>
      <c r="P19" s="17">
        <v>1.001228295462262</v>
      </c>
      <c r="Q19" s="17">
        <v>1.002562476023414</v>
      </c>
      <c r="R19" s="17">
        <v>1.0010791924771749</v>
      </c>
      <c r="S19" s="17">
        <v>1.0010791924771749</v>
      </c>
      <c r="T19" s="17">
        <v>1.0010791924771749</v>
      </c>
      <c r="U19" s="17">
        <v>1.0021583849543509</v>
      </c>
      <c r="V19" s="17">
        <v>1.0018953857428381</v>
      </c>
    </row>
    <row r="20" spans="1:22" x14ac:dyDescent="0.35">
      <c r="A20">
        <f t="shared" si="0"/>
        <v>19</v>
      </c>
      <c r="B20" s="32">
        <v>0.98545565864961759</v>
      </c>
      <c r="C20" s="32">
        <v>0.98545565864961759</v>
      </c>
      <c r="D20" s="32">
        <v>0.98545565864961759</v>
      </c>
      <c r="E20" s="32">
        <v>0.98790160449141906</v>
      </c>
      <c r="F20" s="32">
        <v>0.98550350642173912</v>
      </c>
      <c r="G20" s="32">
        <v>0.98550350642173912</v>
      </c>
      <c r="H20" s="32">
        <v>0.98550350642173912</v>
      </c>
      <c r="I20" s="32">
        <v>0.98723167827636504</v>
      </c>
      <c r="J20" s="32">
        <v>0.98667711571447614</v>
      </c>
      <c r="M20">
        <f t="shared" si="1"/>
        <v>19</v>
      </c>
      <c r="N20" s="17">
        <v>1.001222099264047</v>
      </c>
      <c r="O20" s="17">
        <v>1.001222099264047</v>
      </c>
      <c r="P20" s="17">
        <v>1.001222099264047</v>
      </c>
      <c r="Q20" s="17">
        <v>1.0020590932800411</v>
      </c>
      <c r="R20" s="17">
        <v>1.001371626960833</v>
      </c>
      <c r="S20" s="17">
        <v>1.001371626960833</v>
      </c>
      <c r="T20" s="17">
        <v>1.001371626960833</v>
      </c>
      <c r="U20" s="17">
        <v>1.002286044934722</v>
      </c>
      <c r="V20" s="17">
        <v>1.001640596272044</v>
      </c>
    </row>
    <row r="21" spans="1:22" x14ac:dyDescent="0.35">
      <c r="A21">
        <f t="shared" si="0"/>
        <v>20</v>
      </c>
      <c r="B21" s="32">
        <v>0.98665998328480398</v>
      </c>
      <c r="C21" s="32">
        <v>0.98665998328480398</v>
      </c>
      <c r="D21" s="32">
        <v>0.98665998328480398</v>
      </c>
      <c r="E21" s="32">
        <v>0.98993578604656929</v>
      </c>
      <c r="F21" s="32">
        <v>0.9868552496011429</v>
      </c>
      <c r="G21" s="32">
        <v>0.9868552496011429</v>
      </c>
      <c r="H21" s="32">
        <v>0.9868552496011429</v>
      </c>
      <c r="I21" s="32">
        <v>0.98948853425388605</v>
      </c>
      <c r="J21" s="32">
        <v>0.98829517017952295</v>
      </c>
      <c r="M21">
        <f t="shared" si="1"/>
        <v>20</v>
      </c>
      <c r="N21" s="17">
        <v>1.010251810699502</v>
      </c>
      <c r="O21" s="17">
        <v>1.010251810699502</v>
      </c>
      <c r="P21" s="17">
        <v>1.010251810699502</v>
      </c>
      <c r="Q21" s="17">
        <v>1.0069087800522469</v>
      </c>
      <c r="R21" s="17">
        <v>1.0102599234319649</v>
      </c>
      <c r="S21" s="17">
        <v>1.0102599234319649</v>
      </c>
      <c r="T21" s="17">
        <v>1.0102599234319649</v>
      </c>
      <c r="U21" s="17">
        <v>1.0075713607457271</v>
      </c>
      <c r="V21" s="17">
        <v>1.0085802953758749</v>
      </c>
    </row>
    <row r="22" spans="1:22" x14ac:dyDescent="0.35">
      <c r="A22">
        <f t="shared" si="0"/>
        <v>21</v>
      </c>
      <c r="B22" s="32">
        <v>0.99677503465821349</v>
      </c>
      <c r="C22" s="32">
        <v>0.99677503465821349</v>
      </c>
      <c r="D22" s="32">
        <v>0.99677503465821349</v>
      </c>
      <c r="E22" s="32">
        <v>0.99677503465821349</v>
      </c>
      <c r="F22" s="32">
        <v>0.99698030890048284</v>
      </c>
      <c r="G22" s="32">
        <v>0.99698030890048284</v>
      </c>
      <c r="H22" s="32">
        <v>0.99698030890048284</v>
      </c>
      <c r="I22" s="32">
        <v>0.99698030890048284</v>
      </c>
      <c r="J22" s="32">
        <v>0.99677503465821349</v>
      </c>
      <c r="M22">
        <f t="shared" si="1"/>
        <v>21</v>
      </c>
      <c r="N22" s="17">
        <v>1.003235399392695</v>
      </c>
      <c r="O22" s="17">
        <v>1.003235399392695</v>
      </c>
      <c r="P22" s="17">
        <v>1.003235399392695</v>
      </c>
      <c r="Q22" s="17">
        <v>1.003235399392695</v>
      </c>
      <c r="R22" s="17">
        <v>1.0030288372524101</v>
      </c>
      <c r="S22" s="17">
        <v>1.0030288372524101</v>
      </c>
      <c r="T22" s="17">
        <v>1.0030288372524101</v>
      </c>
      <c r="U22" s="17">
        <v>1.0030288372524101</v>
      </c>
      <c r="V22" s="17">
        <v>1.003235399392695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45291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44562</v>
      </c>
      <c r="T7" s="11">
        <f>R9</f>
        <v>44593</v>
      </c>
      <c r="U7" s="11">
        <f>R10</f>
        <v>44621</v>
      </c>
      <c r="V7" s="11">
        <f>R11</f>
        <v>44652</v>
      </c>
      <c r="W7" s="11">
        <f>R12</f>
        <v>44682</v>
      </c>
      <c r="X7" s="11">
        <f>R13</f>
        <v>44713</v>
      </c>
      <c r="Y7" s="11">
        <f>R14</f>
        <v>44743</v>
      </c>
      <c r="Z7" s="11">
        <f>R15</f>
        <v>44774</v>
      </c>
      <c r="AA7" s="11">
        <f>R16</f>
        <v>44805</v>
      </c>
      <c r="AB7" s="11">
        <f>R17</f>
        <v>44835</v>
      </c>
      <c r="AC7" s="11">
        <f>R18</f>
        <v>44866</v>
      </c>
      <c r="AD7" s="11">
        <f>R19</f>
        <v>44896</v>
      </c>
      <c r="AE7" s="11">
        <f>R20</f>
        <v>44927</v>
      </c>
      <c r="AF7" s="11">
        <f>R21</f>
        <v>44958</v>
      </c>
      <c r="AG7" s="11">
        <f>R22</f>
        <v>44986</v>
      </c>
      <c r="AH7" s="11">
        <f>R23</f>
        <v>45017</v>
      </c>
      <c r="AI7" s="11">
        <f>R24</f>
        <v>45047</v>
      </c>
      <c r="AJ7" s="11">
        <f>R25</f>
        <v>45078</v>
      </c>
      <c r="AK7" s="11">
        <f>R26</f>
        <v>45108</v>
      </c>
      <c r="AL7" s="11">
        <f>R27</f>
        <v>45139</v>
      </c>
      <c r="AM7" s="11">
        <f>R28</f>
        <v>45170</v>
      </c>
      <c r="AN7" s="11">
        <f>R29</f>
        <v>45200</v>
      </c>
      <c r="AO7" s="11">
        <f>R30</f>
        <v>45231</v>
      </c>
      <c r="AP7" s="11">
        <f>R31</f>
        <v>45261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44562</v>
      </c>
      <c r="B8" s="13">
        <v>86910.00999999998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86910.00999999998</v>
      </c>
      <c r="H8" s="14">
        <f t="shared" ref="H8:H31" si="4">G8-B8</f>
        <v>0</v>
      </c>
      <c r="I8" s="13">
        <v>82327.472500000003</v>
      </c>
      <c r="J8" s="13">
        <f t="shared" ref="J8:J28" si="5">100*$G8/$I8</f>
        <v>105.56623124801989</v>
      </c>
      <c r="K8" s="13">
        <f t="shared" ref="K8:K31" si="6">100*(B8/I8)</f>
        <v>105.56623124801989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44562</v>
      </c>
      <c r="S8" s="17">
        <v>10879.46</v>
      </c>
      <c r="T8" s="17">
        <v>56619.48</v>
      </c>
      <c r="U8" s="17">
        <v>68316.599999999991</v>
      </c>
      <c r="V8" s="17">
        <v>75105.249999999985</v>
      </c>
      <c r="W8" s="17">
        <v>80058.439999999988</v>
      </c>
      <c r="X8" s="17">
        <v>80720.779999999984</v>
      </c>
      <c r="Y8" s="17">
        <v>81434.64999999998</v>
      </c>
      <c r="Z8" s="17">
        <v>83060.249999999985</v>
      </c>
      <c r="AA8" s="17">
        <v>83107.109999999986</v>
      </c>
      <c r="AB8" s="17">
        <v>84673.75999999998</v>
      </c>
      <c r="AC8" s="17">
        <v>84579.939999999973</v>
      </c>
      <c r="AD8" s="17">
        <v>84579.939999999973</v>
      </c>
      <c r="AE8" s="17">
        <v>84579.939999999973</v>
      </c>
      <c r="AF8" s="17">
        <v>84638.379999999976</v>
      </c>
      <c r="AG8" s="17">
        <v>84908.489999999976</v>
      </c>
      <c r="AH8" s="17">
        <v>84908.489999999976</v>
      </c>
      <c r="AI8" s="17">
        <v>84908.489999999976</v>
      </c>
      <c r="AJ8" s="17">
        <v>84908.489999999976</v>
      </c>
      <c r="AK8" s="17">
        <v>84908.489999999976</v>
      </c>
      <c r="AL8" s="17">
        <v>84908.489999999976</v>
      </c>
      <c r="AM8" s="17">
        <v>86464.489999999976</v>
      </c>
      <c r="AN8" s="17">
        <v>86910.00999999998</v>
      </c>
      <c r="AO8" s="17">
        <v>86910.00999999998</v>
      </c>
      <c r="AP8" s="17">
        <v>86910.00999999998</v>
      </c>
      <c r="AQ8" s="13"/>
      <c r="AR8" s="13"/>
    </row>
    <row r="9" spans="1:44" x14ac:dyDescent="0.35">
      <c r="A9" s="12">
        <f t="shared" si="0"/>
        <v>44593</v>
      </c>
      <c r="B9" s="13">
        <v>64040.439999999988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64040.439999999988</v>
      </c>
      <c r="H9" s="14">
        <f t="shared" si="4"/>
        <v>0</v>
      </c>
      <c r="I9" s="13">
        <v>81446.61583333333</v>
      </c>
      <c r="J9" s="13">
        <f t="shared" si="5"/>
        <v>78.628730420239776</v>
      </c>
      <c r="K9" s="13">
        <f t="shared" si="6"/>
        <v>78.628730420239776</v>
      </c>
      <c r="L9" s="13">
        <f t="shared" si="7"/>
        <v>0</v>
      </c>
      <c r="M9" s="13"/>
      <c r="N9" s="13"/>
      <c r="O9" s="13"/>
      <c r="P9" s="13"/>
      <c r="R9" s="16">
        <f t="shared" si="8"/>
        <v>44593</v>
      </c>
      <c r="S9" s="17">
        <v>6043.24</v>
      </c>
      <c r="T9" s="17">
        <v>50351.06</v>
      </c>
      <c r="U9" s="17">
        <v>58505.759999999987</v>
      </c>
      <c r="V9" s="17">
        <v>59630.779999999992</v>
      </c>
      <c r="W9" s="17">
        <v>60072.37999999999</v>
      </c>
      <c r="X9" s="17">
        <v>60234.669999999991</v>
      </c>
      <c r="Y9" s="17">
        <v>62013.289999999994</v>
      </c>
      <c r="Z9" s="17">
        <v>61929.929999999993</v>
      </c>
      <c r="AA9" s="17">
        <v>62143.62999999999</v>
      </c>
      <c r="AB9" s="17">
        <v>62183.349999999991</v>
      </c>
      <c r="AC9" s="17">
        <v>62203.709999999992</v>
      </c>
      <c r="AD9" s="17">
        <v>62277.69999999999</v>
      </c>
      <c r="AE9" s="17">
        <v>62369.159999999989</v>
      </c>
      <c r="AF9" s="17">
        <v>62372.759999999987</v>
      </c>
      <c r="AG9" s="17">
        <v>62372.759999999987</v>
      </c>
      <c r="AH9" s="17">
        <v>62372.759999999987</v>
      </c>
      <c r="AI9" s="17">
        <v>62372.759999999987</v>
      </c>
      <c r="AJ9" s="17">
        <v>62372.759999999987</v>
      </c>
      <c r="AK9" s="17">
        <v>62372.759999999987</v>
      </c>
      <c r="AL9" s="17">
        <v>62372.759999999987</v>
      </c>
      <c r="AM9" s="17">
        <v>63789.499999999993</v>
      </c>
      <c r="AN9" s="17">
        <v>64040.439999999988</v>
      </c>
      <c r="AO9" s="17">
        <v>64040.439999999988</v>
      </c>
      <c r="AP9" s="17"/>
      <c r="AQ9" s="13"/>
      <c r="AR9" s="13"/>
    </row>
    <row r="10" spans="1:44" x14ac:dyDescent="0.35">
      <c r="A10" s="12">
        <f t="shared" si="0"/>
        <v>44621</v>
      </c>
      <c r="B10" s="13">
        <v>65008.460000000006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65008.460000000006</v>
      </c>
      <c r="H10" s="14">
        <f t="shared" si="4"/>
        <v>0</v>
      </c>
      <c r="I10" s="13">
        <v>79921.564166666663</v>
      </c>
      <c r="J10" s="13">
        <f t="shared" si="5"/>
        <v>81.340324952140335</v>
      </c>
      <c r="K10" s="13">
        <f t="shared" si="6"/>
        <v>81.340324952140335</v>
      </c>
      <c r="L10" s="13">
        <f t="shared" si="7"/>
        <v>0</v>
      </c>
      <c r="M10" s="13"/>
      <c r="N10" s="13"/>
      <c r="O10" s="13"/>
      <c r="P10" s="13"/>
      <c r="R10" s="16">
        <f t="shared" si="8"/>
        <v>44621</v>
      </c>
      <c r="S10" s="17">
        <v>4415.2</v>
      </c>
      <c r="T10" s="17">
        <v>44123.56</v>
      </c>
      <c r="U10" s="17">
        <v>55303.77</v>
      </c>
      <c r="V10" s="17">
        <v>59300.57</v>
      </c>
      <c r="W10" s="17">
        <v>62555.25</v>
      </c>
      <c r="X10" s="17">
        <v>64270.61</v>
      </c>
      <c r="Y10" s="17">
        <v>64337.73</v>
      </c>
      <c r="Z10" s="17">
        <v>64342.100000000013</v>
      </c>
      <c r="AA10" s="17">
        <v>64342.100000000013</v>
      </c>
      <c r="AB10" s="17">
        <v>64342.100000000013</v>
      </c>
      <c r="AC10" s="17">
        <v>64342.100000000013</v>
      </c>
      <c r="AD10" s="17">
        <v>64396.750000000007</v>
      </c>
      <c r="AE10" s="17">
        <v>64396.750000000007</v>
      </c>
      <c r="AF10" s="17">
        <v>64396.750000000007</v>
      </c>
      <c r="AG10" s="17">
        <v>64396.750000000007</v>
      </c>
      <c r="AH10" s="17">
        <v>64396.750000000007</v>
      </c>
      <c r="AI10" s="17">
        <v>64396.750000000007</v>
      </c>
      <c r="AJ10" s="17">
        <v>64565.660000000011</v>
      </c>
      <c r="AK10" s="17">
        <v>64565.660000000011</v>
      </c>
      <c r="AL10" s="17">
        <v>65008.460000000006</v>
      </c>
      <c r="AM10" s="17">
        <v>65008.460000000006</v>
      </c>
      <c r="AN10" s="17">
        <v>65008.460000000006</v>
      </c>
      <c r="AO10" s="17"/>
      <c r="AP10" s="17"/>
      <c r="AQ10" s="13"/>
      <c r="AR10" s="13"/>
    </row>
    <row r="11" spans="1:44" x14ac:dyDescent="0.35">
      <c r="A11" s="12">
        <f t="shared" si="0"/>
        <v>44652</v>
      </c>
      <c r="B11" s="13">
        <v>77682.48</v>
      </c>
      <c r="C11" s="13">
        <f>+'Completion Factors'!J27</f>
        <v>0.99677503465821349</v>
      </c>
      <c r="D11" s="13">
        <f t="shared" si="1"/>
        <v>251.3338486150254</v>
      </c>
      <c r="E11" s="13">
        <f t="shared" si="2"/>
        <v>251.3338486150254</v>
      </c>
      <c r="F11" s="13"/>
      <c r="G11" s="13">
        <f t="shared" si="3"/>
        <v>77933.813848615027</v>
      </c>
      <c r="H11" s="14">
        <f t="shared" si="4"/>
        <v>251.33384861503146</v>
      </c>
      <c r="I11" s="13">
        <v>78508.501666666663</v>
      </c>
      <c r="J11" s="13">
        <f t="shared" si="5"/>
        <v>99.267992885035994</v>
      </c>
      <c r="K11" s="13">
        <f t="shared" si="6"/>
        <v>98.947857048433036</v>
      </c>
      <c r="L11" s="13">
        <f t="shared" si="7"/>
        <v>0.32013583660295808</v>
      </c>
      <c r="M11" s="13"/>
      <c r="N11" s="13"/>
      <c r="O11" s="13"/>
      <c r="P11" s="13"/>
      <c r="R11" s="16">
        <f t="shared" si="8"/>
        <v>44652</v>
      </c>
      <c r="S11" s="17">
        <v>5360.11</v>
      </c>
      <c r="T11" s="17">
        <v>45885.91</v>
      </c>
      <c r="U11" s="17">
        <v>53973.890000000007</v>
      </c>
      <c r="V11" s="17">
        <v>58705.250000000007</v>
      </c>
      <c r="W11" s="17">
        <v>66892.040000000008</v>
      </c>
      <c r="X11" s="17">
        <v>68573.48000000001</v>
      </c>
      <c r="Y11" s="17">
        <v>70150.38</v>
      </c>
      <c r="Z11" s="17">
        <v>71957.36</v>
      </c>
      <c r="AA11" s="17">
        <v>72040.42</v>
      </c>
      <c r="AB11" s="17">
        <v>72058.599999999991</v>
      </c>
      <c r="AC11" s="17">
        <v>75351.999999999985</v>
      </c>
      <c r="AD11" s="17">
        <v>75462.189999999988</v>
      </c>
      <c r="AE11" s="17">
        <v>75405.139999999985</v>
      </c>
      <c r="AF11" s="17">
        <v>76993.01999999999</v>
      </c>
      <c r="AG11" s="17">
        <v>76993.01999999999</v>
      </c>
      <c r="AH11" s="17">
        <v>76993.01999999999</v>
      </c>
      <c r="AI11" s="17">
        <v>77182.709999999992</v>
      </c>
      <c r="AJ11" s="17">
        <v>77182.709999999992</v>
      </c>
      <c r="AK11" s="17">
        <v>77682.48</v>
      </c>
      <c r="AL11" s="17">
        <v>77682.48</v>
      </c>
      <c r="AM11" s="17">
        <v>77682.48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44682</v>
      </c>
      <c r="B12" s="13">
        <v>72797.97</v>
      </c>
      <c r="C12" s="13">
        <f>++'Completion Factors'!J26</f>
        <v>0.98829517017952295</v>
      </c>
      <c r="D12" s="13">
        <f t="shared" si="1"/>
        <v>862.17951461951679</v>
      </c>
      <c r="E12" s="13">
        <f t="shared" si="2"/>
        <v>862.17951461951679</v>
      </c>
      <c r="F12" s="13"/>
      <c r="G12" s="13">
        <f t="shared" si="3"/>
        <v>73660.149514619523</v>
      </c>
      <c r="H12" s="14">
        <f t="shared" si="4"/>
        <v>862.1795146195218</v>
      </c>
      <c r="I12" s="13">
        <v>77065.666666666672</v>
      </c>
      <c r="J12" s="13">
        <f t="shared" si="5"/>
        <v>95.581019020081811</v>
      </c>
      <c r="K12" s="13">
        <f t="shared" si="6"/>
        <v>94.462259458383969</v>
      </c>
      <c r="L12" s="13">
        <f t="shared" si="7"/>
        <v>1.1187595616978427</v>
      </c>
      <c r="M12" s="13"/>
      <c r="N12" s="13"/>
      <c r="O12" s="13"/>
      <c r="P12" s="13"/>
      <c r="R12" s="16">
        <f t="shared" si="8"/>
        <v>44682</v>
      </c>
      <c r="S12" s="17">
        <v>9971.36</v>
      </c>
      <c r="T12" s="17">
        <v>42806.559999999998</v>
      </c>
      <c r="U12" s="17">
        <v>52808.2</v>
      </c>
      <c r="V12" s="17">
        <v>56817.02</v>
      </c>
      <c r="W12" s="17">
        <v>59668.89</v>
      </c>
      <c r="X12" s="17">
        <v>63196.89</v>
      </c>
      <c r="Y12" s="17">
        <v>65012.81</v>
      </c>
      <c r="Z12" s="17">
        <v>65036.87</v>
      </c>
      <c r="AA12" s="17">
        <v>68162.709999999992</v>
      </c>
      <c r="AB12" s="17">
        <v>68230.659999999989</v>
      </c>
      <c r="AC12" s="17">
        <v>68255.099999999991</v>
      </c>
      <c r="AD12" s="17">
        <v>70570.349999999991</v>
      </c>
      <c r="AE12" s="17">
        <v>72275.34</v>
      </c>
      <c r="AF12" s="17">
        <v>72297.39</v>
      </c>
      <c r="AG12" s="17">
        <v>72297.39</v>
      </c>
      <c r="AH12" s="17">
        <v>72297.39</v>
      </c>
      <c r="AI12" s="17">
        <v>72297.39</v>
      </c>
      <c r="AJ12" s="17">
        <v>72797.97</v>
      </c>
      <c r="AK12" s="17">
        <v>72797.97</v>
      </c>
      <c r="AL12" s="17">
        <v>72797.97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44713</v>
      </c>
      <c r="B13" s="13">
        <v>45053.340000000011</v>
      </c>
      <c r="C13" s="13">
        <f>++'Completion Factors'!J25</f>
        <v>0.98667711571447614</v>
      </c>
      <c r="D13" s="13">
        <f t="shared" si="1"/>
        <v>608.34535020275007</v>
      </c>
      <c r="E13" s="13">
        <f t="shared" si="2"/>
        <v>608.34535020275007</v>
      </c>
      <c r="F13" s="13"/>
      <c r="G13" s="13">
        <f t="shared" si="3"/>
        <v>45661.685350202759</v>
      </c>
      <c r="H13" s="14">
        <f t="shared" si="4"/>
        <v>608.3453502027478</v>
      </c>
      <c r="I13" s="13">
        <v>74564.363333333327</v>
      </c>
      <c r="J13" s="13">
        <f t="shared" si="5"/>
        <v>61.237947068730776</v>
      </c>
      <c r="K13" s="13">
        <f t="shared" si="6"/>
        <v>60.422080986051043</v>
      </c>
      <c r="L13" s="13">
        <f t="shared" si="7"/>
        <v>0.81586608267973304</v>
      </c>
      <c r="M13" s="13"/>
      <c r="N13" s="13"/>
      <c r="O13" s="13"/>
      <c r="P13" s="13"/>
      <c r="R13" s="16">
        <f t="shared" si="8"/>
        <v>44713</v>
      </c>
      <c r="S13" s="17">
        <v>2598.4299999999998</v>
      </c>
      <c r="T13" s="17">
        <v>29691.45</v>
      </c>
      <c r="U13" s="17">
        <v>36384.120000000003</v>
      </c>
      <c r="V13" s="17">
        <v>38536.870000000003</v>
      </c>
      <c r="W13" s="17">
        <v>39731.740000000013</v>
      </c>
      <c r="X13" s="17">
        <v>40269.780000000013</v>
      </c>
      <c r="Y13" s="17">
        <v>40316.31</v>
      </c>
      <c r="Z13" s="17">
        <v>44672.2</v>
      </c>
      <c r="AA13" s="17">
        <v>44777.600000000013</v>
      </c>
      <c r="AB13" s="17">
        <v>44777.600000000013</v>
      </c>
      <c r="AC13" s="17">
        <v>44777.600000000013</v>
      </c>
      <c r="AD13" s="17">
        <v>44927.150000000009</v>
      </c>
      <c r="AE13" s="17">
        <v>44961.880000000012</v>
      </c>
      <c r="AF13" s="17">
        <v>45053.340000000011</v>
      </c>
      <c r="AG13" s="17">
        <v>45053.340000000011</v>
      </c>
      <c r="AH13" s="17">
        <v>45053.340000000011</v>
      </c>
      <c r="AI13" s="17">
        <v>45053.340000000011</v>
      </c>
      <c r="AJ13" s="17">
        <v>45053.340000000011</v>
      </c>
      <c r="AK13" s="17">
        <v>45053.340000000011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44743</v>
      </c>
      <c r="B14" s="13">
        <v>48700.54</v>
      </c>
      <c r="C14" s="13">
        <f>++'Completion Factors'!J24</f>
        <v>0.98481133264457288</v>
      </c>
      <c r="D14" s="13">
        <f t="shared" si="1"/>
        <v>751.10457969987465</v>
      </c>
      <c r="E14" s="13">
        <f t="shared" si="2"/>
        <v>751.10457969987465</v>
      </c>
      <c r="F14" s="13"/>
      <c r="G14" s="13">
        <f t="shared" si="3"/>
        <v>49451.644579699874</v>
      </c>
      <c r="H14" s="14">
        <f t="shared" si="4"/>
        <v>751.10457969987328</v>
      </c>
      <c r="I14" s="13">
        <v>72939.214166666658</v>
      </c>
      <c r="J14" s="13">
        <f t="shared" si="5"/>
        <v>67.798433455428366</v>
      </c>
      <c r="K14" s="13">
        <f t="shared" si="6"/>
        <v>66.768665602454803</v>
      </c>
      <c r="L14" s="13">
        <f t="shared" si="7"/>
        <v>1.0297678529735634</v>
      </c>
      <c r="M14" s="13"/>
      <c r="N14" s="13"/>
      <c r="O14" s="13"/>
      <c r="P14" s="13"/>
      <c r="R14" s="16">
        <f t="shared" si="8"/>
        <v>44743</v>
      </c>
      <c r="S14" s="17">
        <v>1725.59</v>
      </c>
      <c r="T14" s="17">
        <v>34750.699999999997</v>
      </c>
      <c r="U14" s="17">
        <v>40611.370000000003</v>
      </c>
      <c r="V14" s="17">
        <v>42829.73</v>
      </c>
      <c r="W14" s="17">
        <v>44454.99</v>
      </c>
      <c r="X14" s="17">
        <v>46065.46</v>
      </c>
      <c r="Y14" s="17">
        <v>47711.18</v>
      </c>
      <c r="Z14" s="17">
        <v>47818.39</v>
      </c>
      <c r="AA14" s="17">
        <v>48116.76</v>
      </c>
      <c r="AB14" s="17">
        <v>48116.76</v>
      </c>
      <c r="AC14" s="17">
        <v>48116.76</v>
      </c>
      <c r="AD14" s="17">
        <v>48199.51</v>
      </c>
      <c r="AE14" s="17">
        <v>48199.51</v>
      </c>
      <c r="AF14" s="17">
        <v>48199.51</v>
      </c>
      <c r="AG14" s="17">
        <v>48199.51</v>
      </c>
      <c r="AH14" s="17">
        <v>48700.54</v>
      </c>
      <c r="AI14" s="17">
        <v>48700.54</v>
      </c>
      <c r="AJ14" s="17">
        <v>48700.54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44774</v>
      </c>
      <c r="B15" s="13">
        <v>66781.37000000001</v>
      </c>
      <c r="C15" s="13">
        <f>++'Completion Factors'!J23</f>
        <v>0.98244200913811586</v>
      </c>
      <c r="D15" s="13">
        <f t="shared" si="1"/>
        <v>1193.5021846559296</v>
      </c>
      <c r="E15" s="13">
        <f t="shared" si="2"/>
        <v>1193.5021846559296</v>
      </c>
      <c r="F15" s="13"/>
      <c r="G15" s="13">
        <f t="shared" si="3"/>
        <v>67974.872184655935</v>
      </c>
      <c r="H15" s="14">
        <f t="shared" si="4"/>
        <v>1193.5021846559248</v>
      </c>
      <c r="I15" s="13">
        <v>71634.597500000003</v>
      </c>
      <c r="J15" s="13">
        <f t="shared" si="5"/>
        <v>94.891120431933658</v>
      </c>
      <c r="K15" s="13">
        <f t="shared" si="6"/>
        <v>93.225023006515812</v>
      </c>
      <c r="L15" s="13">
        <f t="shared" si="7"/>
        <v>1.6660974254178456</v>
      </c>
      <c r="M15" s="13"/>
      <c r="N15" s="13"/>
      <c r="O15" s="13"/>
      <c r="P15" s="13"/>
      <c r="R15" s="16">
        <f t="shared" si="8"/>
        <v>44774</v>
      </c>
      <c r="S15" s="17">
        <v>4169.37</v>
      </c>
      <c r="T15" s="17">
        <v>38434.89</v>
      </c>
      <c r="U15" s="17">
        <v>47194.28</v>
      </c>
      <c r="V15" s="17">
        <v>52969.86</v>
      </c>
      <c r="W15" s="17">
        <v>54844.53</v>
      </c>
      <c r="X15" s="17">
        <v>61504.43</v>
      </c>
      <c r="Y15" s="17">
        <v>61504.43</v>
      </c>
      <c r="Z15" s="17">
        <v>62324.15</v>
      </c>
      <c r="AA15" s="17">
        <v>62464.22</v>
      </c>
      <c r="AB15" s="17">
        <v>62464.22</v>
      </c>
      <c r="AC15" s="17">
        <v>64080.93</v>
      </c>
      <c r="AD15" s="17">
        <v>64118.37</v>
      </c>
      <c r="AE15" s="17">
        <v>66281.150000000009</v>
      </c>
      <c r="AF15" s="17">
        <v>66281.150000000009</v>
      </c>
      <c r="AG15" s="17">
        <v>66781.37000000001</v>
      </c>
      <c r="AH15" s="17">
        <v>66781.37000000001</v>
      </c>
      <c r="AI15" s="17">
        <v>66781.37000000001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44805</v>
      </c>
      <c r="B16" s="13">
        <v>60311.23</v>
      </c>
      <c r="C16" s="13">
        <f>++'Completion Factors'!J22</f>
        <v>0.98219308352717027</v>
      </c>
      <c r="D16" s="13">
        <f t="shared" si="1"/>
        <v>1093.4276090877302</v>
      </c>
      <c r="E16" s="13">
        <f t="shared" si="2"/>
        <v>1093.4276090877302</v>
      </c>
      <c r="F16" s="13"/>
      <c r="G16" s="13">
        <f t="shared" si="3"/>
        <v>61404.657609087735</v>
      </c>
      <c r="H16" s="14">
        <f t="shared" si="4"/>
        <v>1093.427609087732</v>
      </c>
      <c r="I16" s="13">
        <v>71634.597500000003</v>
      </c>
      <c r="J16" s="13">
        <f t="shared" si="5"/>
        <v>85.719274976156214</v>
      </c>
      <c r="K16" s="13">
        <f t="shared" si="6"/>
        <v>84.192879006544288</v>
      </c>
      <c r="L16" s="13">
        <f t="shared" si="7"/>
        <v>1.5263959696119258</v>
      </c>
      <c r="M16" s="13"/>
      <c r="N16" s="13"/>
      <c r="O16" s="13"/>
      <c r="P16" s="13"/>
      <c r="R16" s="16">
        <f t="shared" si="8"/>
        <v>44805</v>
      </c>
      <c r="S16" s="17">
        <v>3895.55</v>
      </c>
      <c r="T16" s="17">
        <v>40922.080000000002</v>
      </c>
      <c r="U16" s="17">
        <v>46231.519999999997</v>
      </c>
      <c r="V16" s="17">
        <v>48903.750000000007</v>
      </c>
      <c r="W16" s="17">
        <v>54735.680000000008</v>
      </c>
      <c r="X16" s="17">
        <v>54783.360000000008</v>
      </c>
      <c r="Y16" s="17">
        <v>54904.320000000007</v>
      </c>
      <c r="Z16" s="17">
        <v>56729.570000000007</v>
      </c>
      <c r="AA16" s="17">
        <v>58307.000000000007</v>
      </c>
      <c r="AB16" s="17">
        <v>59863.000000000007</v>
      </c>
      <c r="AC16" s="17">
        <v>59863.000000000007</v>
      </c>
      <c r="AD16" s="17">
        <v>59865.63</v>
      </c>
      <c r="AE16" s="17">
        <v>59865.63</v>
      </c>
      <c r="AF16" s="17">
        <v>60311.23</v>
      </c>
      <c r="AG16" s="17">
        <v>60311.23</v>
      </c>
      <c r="AH16" s="17">
        <v>60311.23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44835</v>
      </c>
      <c r="B17" s="13">
        <v>55566.38</v>
      </c>
      <c r="C17" s="13">
        <f>++'Completion Factors'!J21</f>
        <v>0.98012825358888089</v>
      </c>
      <c r="D17" s="13">
        <f t="shared" si="1"/>
        <v>1126.5882891353119</v>
      </c>
      <c r="E17" s="13">
        <f t="shared" si="2"/>
        <v>1126.5882891353119</v>
      </c>
      <c r="F17" s="13"/>
      <c r="G17" s="13">
        <f t="shared" si="3"/>
        <v>56692.968289135308</v>
      </c>
      <c r="H17" s="14">
        <f t="shared" si="4"/>
        <v>1126.5882891353103</v>
      </c>
      <c r="I17" s="13">
        <v>70496.682499999995</v>
      </c>
      <c r="J17" s="13">
        <f t="shared" si="5"/>
        <v>80.41934212880912</v>
      </c>
      <c r="K17" s="13">
        <f t="shared" si="6"/>
        <v>78.821269355476403</v>
      </c>
      <c r="L17" s="13">
        <f t="shared" si="7"/>
        <v>1.5980727733327171</v>
      </c>
      <c r="M17" s="13"/>
      <c r="N17" s="13"/>
      <c r="O17" s="13"/>
      <c r="P17" s="13"/>
      <c r="R17" s="16">
        <f t="shared" si="8"/>
        <v>44835</v>
      </c>
      <c r="S17" s="17">
        <v>6188.56</v>
      </c>
      <c r="T17" s="17">
        <v>37182.44</v>
      </c>
      <c r="U17" s="17">
        <v>42317.13</v>
      </c>
      <c r="V17" s="17">
        <v>43389.59</v>
      </c>
      <c r="W17" s="17">
        <v>43856.94</v>
      </c>
      <c r="X17" s="17">
        <v>50614.84</v>
      </c>
      <c r="Y17" s="17">
        <v>53755.320000000007</v>
      </c>
      <c r="Z17" s="17">
        <v>53828.06</v>
      </c>
      <c r="AA17" s="17">
        <v>53828.06</v>
      </c>
      <c r="AB17" s="17">
        <v>53860.040000000008</v>
      </c>
      <c r="AC17" s="17">
        <v>55432.610000000008</v>
      </c>
      <c r="AD17" s="17">
        <v>55449.920000000013</v>
      </c>
      <c r="AE17" s="17">
        <v>55509.680000000008</v>
      </c>
      <c r="AF17" s="17">
        <v>55626.140000000007</v>
      </c>
      <c r="AG17" s="17">
        <v>55566.38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44866</v>
      </c>
      <c r="B18" s="13">
        <v>67337.170000000013</v>
      </c>
      <c r="C18" s="13">
        <f>++'Completion Factors'!J20</f>
        <v>0.97832600990330099</v>
      </c>
      <c r="D18" s="13">
        <f t="shared" si="1"/>
        <v>1491.7983790127325</v>
      </c>
      <c r="E18" s="13">
        <f t="shared" si="2"/>
        <v>1491.7983790127325</v>
      </c>
      <c r="F18" s="13"/>
      <c r="G18" s="13">
        <f t="shared" si="3"/>
        <v>68828.968379012746</v>
      </c>
      <c r="H18" s="14">
        <f t="shared" si="4"/>
        <v>1491.7983790127328</v>
      </c>
      <c r="I18" s="13">
        <v>70246.596666666665</v>
      </c>
      <c r="J18" s="13">
        <f t="shared" si="5"/>
        <v>97.981926022151896</v>
      </c>
      <c r="K18" s="13">
        <f t="shared" si="6"/>
        <v>95.858266727892271</v>
      </c>
      <c r="L18" s="13">
        <f t="shared" si="7"/>
        <v>2.1236592942596246</v>
      </c>
      <c r="M18" s="13"/>
      <c r="N18" s="13"/>
      <c r="O18" s="13"/>
      <c r="P18" s="13"/>
      <c r="R18" s="16">
        <f t="shared" si="8"/>
        <v>44866</v>
      </c>
      <c r="S18" s="17">
        <v>6351.91</v>
      </c>
      <c r="T18" s="17">
        <v>27140.44</v>
      </c>
      <c r="U18" s="17">
        <v>40074.83</v>
      </c>
      <c r="V18" s="17">
        <v>47790.19</v>
      </c>
      <c r="W18" s="17">
        <v>60115.070000000007</v>
      </c>
      <c r="X18" s="17">
        <v>60295.400000000009</v>
      </c>
      <c r="Y18" s="17">
        <v>60649.390000000007</v>
      </c>
      <c r="Z18" s="17">
        <v>60649.390000000007</v>
      </c>
      <c r="AA18" s="17">
        <v>60709.210000000006</v>
      </c>
      <c r="AB18" s="17">
        <v>66952.600000000006</v>
      </c>
      <c r="AC18" s="17">
        <v>66952.600000000006</v>
      </c>
      <c r="AD18" s="17">
        <v>67293.290000000008</v>
      </c>
      <c r="AE18" s="17">
        <v>67337.170000000013</v>
      </c>
      <c r="AF18" s="17">
        <v>67337.170000000013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44896</v>
      </c>
      <c r="B19" s="13">
        <v>51991.88</v>
      </c>
      <c r="C19" s="13">
        <f>++'Completion Factors'!J19</f>
        <v>0.9758923824568676</v>
      </c>
      <c r="D19" s="13">
        <f t="shared" si="1"/>
        <v>1284.3632975522582</v>
      </c>
      <c r="E19" s="13">
        <f t="shared" si="2"/>
        <v>1284.3632975522582</v>
      </c>
      <c r="F19" s="13"/>
      <c r="G19" s="13">
        <f t="shared" si="3"/>
        <v>53276.243297552253</v>
      </c>
      <c r="H19" s="14">
        <f t="shared" si="4"/>
        <v>1284.363297552256</v>
      </c>
      <c r="I19" s="13">
        <v>69400.996666666659</v>
      </c>
      <c r="J19" s="13">
        <f t="shared" si="5"/>
        <v>76.765818729431686</v>
      </c>
      <c r="K19" s="13">
        <f t="shared" si="6"/>
        <v>74.915177731117126</v>
      </c>
      <c r="L19" s="13">
        <f t="shared" si="7"/>
        <v>1.8506409983145602</v>
      </c>
      <c r="M19" s="13">
        <f t="shared" ref="M19:M31" si="9">SUM(G8:G19)/SUM(I8:I19)*100</f>
        <v>85.631543788922116</v>
      </c>
      <c r="N19" s="18"/>
      <c r="O19" s="13"/>
      <c r="P19" s="13"/>
      <c r="R19" s="16">
        <f t="shared" si="8"/>
        <v>44896</v>
      </c>
      <c r="S19" s="17">
        <v>361.68</v>
      </c>
      <c r="T19" s="17">
        <v>25944.47</v>
      </c>
      <c r="U19" s="17">
        <v>29491.94</v>
      </c>
      <c r="V19" s="17">
        <v>41633.58</v>
      </c>
      <c r="W19" s="17">
        <v>43325.05</v>
      </c>
      <c r="X19" s="17">
        <v>48802.879999999997</v>
      </c>
      <c r="Y19" s="17">
        <v>48811.09</v>
      </c>
      <c r="Z19" s="17">
        <v>48847.69</v>
      </c>
      <c r="AA19" s="17">
        <v>50435.95</v>
      </c>
      <c r="AB19" s="17">
        <v>50453.26</v>
      </c>
      <c r="AC19" s="17">
        <v>52053.09</v>
      </c>
      <c r="AD19" s="17">
        <v>51990.13</v>
      </c>
      <c r="AE19" s="17">
        <v>51991.88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44927</v>
      </c>
      <c r="B20" s="13">
        <v>71541.37</v>
      </c>
      <c r="C20" s="13">
        <f>++'Completion Factors'!J18</f>
        <v>0.97242507564540459</v>
      </c>
      <c r="D20" s="13">
        <f t="shared" si="1"/>
        <v>2028.6888063481879</v>
      </c>
      <c r="E20" s="13">
        <f t="shared" si="2"/>
        <v>2028.6888063481879</v>
      </c>
      <c r="F20" s="13"/>
      <c r="G20" s="13">
        <f t="shared" si="3"/>
        <v>73570.058806348185</v>
      </c>
      <c r="H20" s="14">
        <f t="shared" si="4"/>
        <v>2028.6888063481892</v>
      </c>
      <c r="I20" s="13">
        <v>67859.826666666675</v>
      </c>
      <c r="J20" s="13">
        <f t="shared" si="5"/>
        <v>108.41474613209766</v>
      </c>
      <c r="K20" s="13">
        <f t="shared" si="6"/>
        <v>105.42521770858239</v>
      </c>
      <c r="L20" s="13">
        <f t="shared" si="7"/>
        <v>2.9895284235152673</v>
      </c>
      <c r="M20" s="13">
        <f t="shared" si="9"/>
        <v>85.524164080816021</v>
      </c>
      <c r="N20" s="18">
        <f t="shared" ref="N20:N31" si="10">J20/J8</f>
        <v>1.0269832014499543</v>
      </c>
      <c r="O20" s="18">
        <f t="shared" ref="O20:O31" si="11">I20/I8</f>
        <v>0.82426709585511293</v>
      </c>
      <c r="P20" s="13"/>
      <c r="R20" s="16">
        <f t="shared" si="8"/>
        <v>44927</v>
      </c>
      <c r="S20" s="17">
        <v>6181.89</v>
      </c>
      <c r="T20" s="17">
        <v>38188.019999999997</v>
      </c>
      <c r="U20" s="17">
        <v>51098.38</v>
      </c>
      <c r="V20" s="17">
        <v>56627.350000000013</v>
      </c>
      <c r="W20" s="17">
        <v>67882.58</v>
      </c>
      <c r="X20" s="17">
        <v>67985.73</v>
      </c>
      <c r="Y20" s="17">
        <v>68222.81</v>
      </c>
      <c r="Z20" s="17">
        <v>71465.98</v>
      </c>
      <c r="AA20" s="17">
        <v>71465.98</v>
      </c>
      <c r="AB20" s="17">
        <v>71507.28</v>
      </c>
      <c r="AC20" s="17">
        <v>71519.44</v>
      </c>
      <c r="AD20" s="17">
        <v>71541.37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44958</v>
      </c>
      <c r="B21" s="13">
        <v>46115.68</v>
      </c>
      <c r="C21" s="13">
        <f>++'Completion Factors'!J17</f>
        <v>0.9711929889177463</v>
      </c>
      <c r="D21" s="13">
        <f t="shared" si="1"/>
        <v>1367.8588292796826</v>
      </c>
      <c r="E21" s="13">
        <f t="shared" si="2"/>
        <v>1367.8588292796826</v>
      </c>
      <c r="F21" s="13"/>
      <c r="G21" s="13">
        <f t="shared" si="3"/>
        <v>47483.538829279685</v>
      </c>
      <c r="H21" s="14">
        <f t="shared" si="4"/>
        <v>1367.8588292796849</v>
      </c>
      <c r="I21" s="13">
        <v>67042.476666666669</v>
      </c>
      <c r="J21" s="13">
        <f t="shared" si="5"/>
        <v>70.826051169568984</v>
      </c>
      <c r="K21" s="13">
        <f t="shared" si="6"/>
        <v>68.785764328614945</v>
      </c>
      <c r="L21" s="13">
        <f t="shared" si="7"/>
        <v>2.0402868409540389</v>
      </c>
      <c r="M21" s="13">
        <f t="shared" si="9"/>
        <v>85.037786462385995</v>
      </c>
      <c r="N21" s="18">
        <f t="shared" si="10"/>
        <v>0.90076554449030877</v>
      </c>
      <c r="O21" s="18">
        <f t="shared" si="11"/>
        <v>0.82314625329378588</v>
      </c>
      <c r="P21" s="13"/>
      <c r="R21" s="16">
        <f t="shared" si="8"/>
        <v>44958</v>
      </c>
      <c r="S21" s="17">
        <v>3569.63</v>
      </c>
      <c r="T21" s="17">
        <v>26037.05</v>
      </c>
      <c r="U21" s="17">
        <v>31385.439999999999</v>
      </c>
      <c r="V21" s="17">
        <v>40763.620000000003</v>
      </c>
      <c r="W21" s="17">
        <v>42519.62</v>
      </c>
      <c r="X21" s="17">
        <v>44423.199999999997</v>
      </c>
      <c r="Y21" s="17">
        <v>45850.41</v>
      </c>
      <c r="Z21" s="17">
        <v>46002.48</v>
      </c>
      <c r="AA21" s="17">
        <v>46040.23</v>
      </c>
      <c r="AB21" s="17">
        <v>46095.41</v>
      </c>
      <c r="AC21" s="17">
        <v>46115.68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44986</v>
      </c>
      <c r="B22" s="13">
        <v>49627.22</v>
      </c>
      <c r="C22" s="13">
        <f>++'Completion Factors'!J16</f>
        <v>0.96210015550347616</v>
      </c>
      <c r="D22" s="13">
        <f t="shared" si="1"/>
        <v>1954.9564668872808</v>
      </c>
      <c r="E22" s="13">
        <f t="shared" si="2"/>
        <v>1954.9564668872808</v>
      </c>
      <c r="F22" s="13"/>
      <c r="G22" s="13">
        <f t="shared" si="3"/>
        <v>51582.176466887278</v>
      </c>
      <c r="H22" s="14">
        <f t="shared" si="4"/>
        <v>1954.9564668872772</v>
      </c>
      <c r="I22" s="13">
        <v>64103.794166666667</v>
      </c>
      <c r="J22" s="13">
        <f t="shared" si="5"/>
        <v>80.466651213774014</v>
      </c>
      <c r="K22" s="13">
        <f t="shared" si="6"/>
        <v>77.416977645615958</v>
      </c>
      <c r="L22" s="13">
        <f t="shared" si="7"/>
        <v>3.049673568158056</v>
      </c>
      <c r="M22" s="13">
        <f t="shared" si="9"/>
        <v>85.040685120533482</v>
      </c>
      <c r="N22" s="18">
        <f t="shared" si="10"/>
        <v>0.98925903309483487</v>
      </c>
      <c r="O22" s="18">
        <f t="shared" si="11"/>
        <v>0.80208382850198012</v>
      </c>
      <c r="P22" s="13"/>
      <c r="R22" s="16">
        <f t="shared" si="8"/>
        <v>44986</v>
      </c>
      <c r="S22" s="17">
        <v>4664.32</v>
      </c>
      <c r="T22" s="17">
        <v>26522.84</v>
      </c>
      <c r="U22" s="17">
        <v>32023.87</v>
      </c>
      <c r="V22" s="17">
        <v>37780.83</v>
      </c>
      <c r="W22" s="17">
        <v>38137.97</v>
      </c>
      <c r="X22" s="17">
        <v>49326.83</v>
      </c>
      <c r="Y22" s="17">
        <v>49491.040000000001</v>
      </c>
      <c r="Z22" s="17">
        <v>49491.040000000001</v>
      </c>
      <c r="AA22" s="17">
        <v>49491.040000000001</v>
      </c>
      <c r="AB22" s="17">
        <v>49627.22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45017</v>
      </c>
      <c r="B23" s="13">
        <v>40585.120000000003</v>
      </c>
      <c r="C23" s="13">
        <f>++'Completion Factors'!J15</f>
        <v>0.95207356514794561</v>
      </c>
      <c r="D23" s="13">
        <f t="shared" si="1"/>
        <v>2043.0145115315293</v>
      </c>
      <c r="E23" s="13">
        <f t="shared" si="2"/>
        <v>2043.0145115315293</v>
      </c>
      <c r="F23" s="13"/>
      <c r="G23" s="13">
        <f t="shared" si="3"/>
        <v>42628.134511531534</v>
      </c>
      <c r="H23" s="14">
        <f t="shared" si="4"/>
        <v>2043.0145115315318</v>
      </c>
      <c r="I23" s="13">
        <v>63456.97416666666</v>
      </c>
      <c r="J23" s="13">
        <f t="shared" si="5"/>
        <v>67.176437375615819</v>
      </c>
      <c r="K23" s="13">
        <f t="shared" si="6"/>
        <v>63.956910226140238</v>
      </c>
      <c r="L23" s="13">
        <f t="shared" si="7"/>
        <v>3.2195271494755815</v>
      </c>
      <c r="M23" s="13">
        <f t="shared" si="9"/>
        <v>82.362849430590998</v>
      </c>
      <c r="N23" s="18">
        <f t="shared" si="10"/>
        <v>0.67671799764717744</v>
      </c>
      <c r="O23" s="18">
        <f t="shared" si="11"/>
        <v>0.80828155957037429</v>
      </c>
      <c r="P23" s="13"/>
      <c r="R23" s="16">
        <f t="shared" si="8"/>
        <v>45017</v>
      </c>
      <c r="S23" s="17">
        <v>3046.37</v>
      </c>
      <c r="T23" s="17">
        <v>24946.77</v>
      </c>
      <c r="U23" s="17">
        <v>34603.01</v>
      </c>
      <c r="V23" s="17">
        <v>35828.83</v>
      </c>
      <c r="W23" s="17">
        <v>40402.81</v>
      </c>
      <c r="X23" s="17">
        <v>40421.56</v>
      </c>
      <c r="Y23" s="17">
        <v>40507.949999999997</v>
      </c>
      <c r="Z23" s="17">
        <v>40558.1</v>
      </c>
      <c r="AA23" s="17">
        <v>40585.120000000003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45047</v>
      </c>
      <c r="B24" s="13">
        <v>54719.360000000008</v>
      </c>
      <c r="C24" s="13">
        <f>++'Completion Factors'!J14</f>
        <v>0.94926034877702403</v>
      </c>
      <c r="D24" s="13">
        <f t="shared" si="1"/>
        <v>2924.8469559710147</v>
      </c>
      <c r="E24" s="13">
        <f t="shared" si="2"/>
        <v>2924.8469559710147</v>
      </c>
      <c r="F24" s="19">
        <v>0</v>
      </c>
      <c r="G24" s="13">
        <f t="shared" si="3"/>
        <v>57644.206955971022</v>
      </c>
      <c r="H24" s="14">
        <f t="shared" si="4"/>
        <v>2924.8469559710138</v>
      </c>
      <c r="I24" s="13">
        <v>62015.924166666657</v>
      </c>
      <c r="J24" s="13">
        <f t="shared" si="5"/>
        <v>92.95065377249442</v>
      </c>
      <c r="K24" s="13">
        <f t="shared" si="6"/>
        <v>88.234370019130466</v>
      </c>
      <c r="L24" s="13">
        <f t="shared" si="7"/>
        <v>4.7162837533639532</v>
      </c>
      <c r="M24" s="13">
        <f t="shared" si="9"/>
        <v>81.924205966126962</v>
      </c>
      <c r="N24" s="18">
        <f t="shared" si="10"/>
        <v>0.97248025523734216</v>
      </c>
      <c r="O24" s="18">
        <f t="shared" si="11"/>
        <v>0.80471534016444835</v>
      </c>
      <c r="P24" s="13"/>
      <c r="R24" s="16">
        <f t="shared" si="8"/>
        <v>45047</v>
      </c>
      <c r="S24" s="17">
        <v>5462.39</v>
      </c>
      <c r="T24" s="17">
        <v>37828.79</v>
      </c>
      <c r="U24" s="17">
        <v>44676.02</v>
      </c>
      <c r="V24" s="17">
        <v>47921.98</v>
      </c>
      <c r="W24" s="17">
        <v>48033.460000000006</v>
      </c>
      <c r="X24" s="17">
        <v>51785.150000000009</v>
      </c>
      <c r="Y24" s="17">
        <v>54651.650000000009</v>
      </c>
      <c r="Z24" s="17">
        <v>54719.360000000008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45078</v>
      </c>
      <c r="B25" s="13">
        <v>42761.83</v>
      </c>
      <c r="C25" s="13">
        <f>++'Completion Factors'!J13</f>
        <v>0.94336986570144543</v>
      </c>
      <c r="D25" s="13">
        <f t="shared" si="1"/>
        <v>2566.9763936665122</v>
      </c>
      <c r="E25" s="13">
        <f t="shared" si="2"/>
        <v>2566.9763936665122</v>
      </c>
      <c r="F25" s="19">
        <v>0</v>
      </c>
      <c r="G25" s="13">
        <f t="shared" si="3"/>
        <v>45328.806393666513</v>
      </c>
      <c r="H25" s="14">
        <f t="shared" si="4"/>
        <v>2566.9763936665113</v>
      </c>
      <c r="I25" s="13">
        <v>61355.870833333327</v>
      </c>
      <c r="J25" s="13">
        <f t="shared" si="5"/>
        <v>73.8785152553655</v>
      </c>
      <c r="K25" s="13">
        <f t="shared" si="6"/>
        <v>69.694765014676335</v>
      </c>
      <c r="L25" s="13">
        <f t="shared" si="7"/>
        <v>4.1837502406891645</v>
      </c>
      <c r="M25" s="13">
        <f t="shared" si="9"/>
        <v>83.215542384995004</v>
      </c>
      <c r="N25" s="18">
        <f t="shared" si="10"/>
        <v>1.206417242766932</v>
      </c>
      <c r="O25" s="18">
        <f t="shared" si="11"/>
        <v>0.82285783838919657</v>
      </c>
      <c r="P25" s="13"/>
      <c r="R25" s="16">
        <f t="shared" si="8"/>
        <v>45078</v>
      </c>
      <c r="S25" s="17">
        <v>3098.94</v>
      </c>
      <c r="T25" s="17">
        <v>24655.88</v>
      </c>
      <c r="U25" s="17">
        <v>35055.64</v>
      </c>
      <c r="V25" s="17">
        <v>36932.36</v>
      </c>
      <c r="W25" s="17">
        <v>40699.65</v>
      </c>
      <c r="X25" s="17">
        <v>42567.72</v>
      </c>
      <c r="Y25" s="17">
        <v>42761.83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45108</v>
      </c>
      <c r="B26" s="13">
        <v>45537.920000000013</v>
      </c>
      <c r="C26" s="13">
        <f>++'Completion Factors'!J12</f>
        <v>0.92486556737312553</v>
      </c>
      <c r="D26" s="13">
        <f t="shared" si="1"/>
        <v>3699.4195728638852</v>
      </c>
      <c r="E26" s="13">
        <f t="shared" si="2"/>
        <v>3699.4195728638852</v>
      </c>
      <c r="F26" s="19">
        <v>0</v>
      </c>
      <c r="G26" s="13">
        <f t="shared" si="3"/>
        <v>49237.339572863901</v>
      </c>
      <c r="H26" s="14">
        <f t="shared" si="4"/>
        <v>3699.4195728638879</v>
      </c>
      <c r="I26" s="13">
        <v>60729.957499999997</v>
      </c>
      <c r="J26" s="13">
        <f t="shared" si="5"/>
        <v>81.075867001658793</v>
      </c>
      <c r="K26" s="13">
        <f t="shared" si="6"/>
        <v>74.984277734757214</v>
      </c>
      <c r="L26" s="13">
        <f t="shared" si="7"/>
        <v>6.091589266901579</v>
      </c>
      <c r="M26" s="13">
        <f t="shared" si="9"/>
        <v>84.458787884487791</v>
      </c>
      <c r="N26" s="18">
        <f t="shared" si="10"/>
        <v>1.1958368780741695</v>
      </c>
      <c r="O26" s="18">
        <f t="shared" si="11"/>
        <v>0.83261052636557864</v>
      </c>
      <c r="P26" s="13"/>
      <c r="R26" s="16">
        <f t="shared" si="8"/>
        <v>45108</v>
      </c>
      <c r="S26" s="17">
        <v>2603.4899999999998</v>
      </c>
      <c r="T26" s="17">
        <v>25823.279999999999</v>
      </c>
      <c r="U26" s="17">
        <v>30532.75</v>
      </c>
      <c r="V26" s="17">
        <v>35305.870000000003</v>
      </c>
      <c r="W26" s="17">
        <v>35362.230000000003</v>
      </c>
      <c r="X26" s="17">
        <v>45537.920000000013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45139</v>
      </c>
      <c r="B27" s="13">
        <v>39458.75</v>
      </c>
      <c r="C27" s="13">
        <f>++'Completion Factors'!J11</f>
        <v>0.82391096406021369</v>
      </c>
      <c r="D27" s="13">
        <f t="shared" si="1"/>
        <v>8433.257414913156</v>
      </c>
      <c r="E27" s="13">
        <f t="shared" si="2"/>
        <v>8433.257414913156</v>
      </c>
      <c r="F27" s="19">
        <v>0</v>
      </c>
      <c r="G27" s="13">
        <f t="shared" si="3"/>
        <v>47892.007414913154</v>
      </c>
      <c r="H27" s="14">
        <f t="shared" si="4"/>
        <v>8433.2574149131542</v>
      </c>
      <c r="I27" s="13">
        <v>60206.218333333331</v>
      </c>
      <c r="J27" s="13">
        <f t="shared" si="5"/>
        <v>79.546612859418914</v>
      </c>
      <c r="K27" s="13">
        <f t="shared" si="6"/>
        <v>65.53932648872842</v>
      </c>
      <c r="L27" s="13">
        <f t="shared" si="7"/>
        <v>14.007286370690494</v>
      </c>
      <c r="M27" s="13">
        <f t="shared" si="9"/>
        <v>83.136031513420306</v>
      </c>
      <c r="N27" s="18">
        <f t="shared" si="10"/>
        <v>0.83829353576321708</v>
      </c>
      <c r="O27" s="18">
        <f t="shared" si="11"/>
        <v>0.84046285502383578</v>
      </c>
      <c r="P27" s="13"/>
      <c r="R27" s="16">
        <f t="shared" si="8"/>
        <v>45139</v>
      </c>
      <c r="S27" s="17">
        <v>5518.87</v>
      </c>
      <c r="T27" s="17">
        <v>25372.63</v>
      </c>
      <c r="U27" s="17">
        <v>30359.72</v>
      </c>
      <c r="V27" s="17">
        <v>35718.6</v>
      </c>
      <c r="W27" s="17">
        <v>39458.75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45170</v>
      </c>
      <c r="B28" s="13">
        <v>37528.42</v>
      </c>
      <c r="C28" s="13">
        <f>++'Completion Factors'!J10</f>
        <v>0.77550315479286247</v>
      </c>
      <c r="D28" s="13">
        <f t="shared" si="1"/>
        <v>10863.929880283686</v>
      </c>
      <c r="E28" s="13">
        <f t="shared" si="2"/>
        <v>10863.929880283686</v>
      </c>
      <c r="F28" s="19">
        <v>0</v>
      </c>
      <c r="G28" s="13">
        <f t="shared" si="3"/>
        <v>48392.349880283684</v>
      </c>
      <c r="H28" s="14">
        <f t="shared" si="4"/>
        <v>10863.929880283686</v>
      </c>
      <c r="I28" s="13">
        <v>59439.091666666667</v>
      </c>
      <c r="J28" s="13">
        <f t="shared" si="5"/>
        <v>81.415022543862364</v>
      </c>
      <c r="K28" s="13">
        <f t="shared" si="6"/>
        <v>63.137606830297287</v>
      </c>
      <c r="L28" s="13">
        <f t="shared" si="7"/>
        <v>18.277415713565077</v>
      </c>
      <c r="M28" s="13">
        <f t="shared" si="9"/>
        <v>82.765910841859608</v>
      </c>
      <c r="N28" s="18">
        <f t="shared" si="10"/>
        <v>0.94978664444500815</v>
      </c>
      <c r="O28" s="18">
        <f t="shared" si="11"/>
        <v>0.8297539700235862</v>
      </c>
      <c r="P28" s="20"/>
      <c r="R28" s="16">
        <f t="shared" si="8"/>
        <v>45170</v>
      </c>
      <c r="S28" s="17">
        <v>4004.98</v>
      </c>
      <c r="T28" s="17">
        <v>30333.79</v>
      </c>
      <c r="U28" s="17">
        <v>36608.93</v>
      </c>
      <c r="V28" s="17">
        <v>37528.42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45200</v>
      </c>
      <c r="B29" s="13">
        <v>26725.78</v>
      </c>
      <c r="C29" s="13">
        <f>++'Completion Factors'!J9</f>
        <v>0.70648276198940829</v>
      </c>
      <c r="D29" s="13">
        <f t="shared" si="1"/>
        <v>11103.56480204724</v>
      </c>
      <c r="E29" s="13">
        <f t="shared" si="2"/>
        <v>11103.56480204724</v>
      </c>
      <c r="F29" s="13">
        <f>ROUND(+I29*J29/100,0)-D29-B29</f>
        <v>26687.655197952758</v>
      </c>
      <c r="G29" s="13">
        <f t="shared" si="3"/>
        <v>64517</v>
      </c>
      <c r="H29" s="14">
        <f t="shared" si="4"/>
        <v>37791.22</v>
      </c>
      <c r="I29" s="13">
        <v>58651.464166666658</v>
      </c>
      <c r="J29" s="19">
        <v>110</v>
      </c>
      <c r="K29" s="13">
        <f t="shared" si="6"/>
        <v>45.567114785156619</v>
      </c>
      <c r="L29" s="13">
        <f t="shared" si="7"/>
        <v>64.432885214843381</v>
      </c>
      <c r="M29" s="13">
        <f t="shared" si="9"/>
        <v>85.071682276369827</v>
      </c>
      <c r="N29" s="18">
        <f t="shared" si="10"/>
        <v>1.3678301399657187</v>
      </c>
      <c r="O29" s="18">
        <f t="shared" si="11"/>
        <v>0.83197481195894096</v>
      </c>
      <c r="P29" s="13"/>
      <c r="R29" s="16">
        <f t="shared" si="8"/>
        <v>45200</v>
      </c>
      <c r="S29" s="17">
        <v>2353.54</v>
      </c>
      <c r="T29" s="17">
        <v>16817.11</v>
      </c>
      <c r="U29" s="17">
        <v>26725.78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45231</v>
      </c>
      <c r="B30" s="13">
        <v>19426.47</v>
      </c>
      <c r="C30" s="13">
        <f>++'Completion Factors'!J8</f>
        <v>0.55186719676284024</v>
      </c>
      <c r="D30" s="13">
        <f t="shared" si="1"/>
        <v>15774.879371646644</v>
      </c>
      <c r="E30" s="13">
        <f t="shared" si="2"/>
        <v>15774.879371646644</v>
      </c>
      <c r="F30" s="13">
        <f>ROUND(+I30*J30/100,0)-D30-B30</f>
        <v>13639.650628353353</v>
      </c>
      <c r="G30" s="13">
        <f t="shared" si="3"/>
        <v>48841</v>
      </c>
      <c r="H30" s="14">
        <f t="shared" si="4"/>
        <v>29414.53</v>
      </c>
      <c r="I30" s="13">
        <v>57459.959166666667</v>
      </c>
      <c r="J30" s="19">
        <v>85</v>
      </c>
      <c r="K30" s="13">
        <f t="shared" si="6"/>
        <v>33.80870832791954</v>
      </c>
      <c r="L30" s="13">
        <f t="shared" si="7"/>
        <v>51.19129167208046</v>
      </c>
      <c r="M30" s="13">
        <f t="shared" si="9"/>
        <v>83.85977760480111</v>
      </c>
      <c r="N30" s="18">
        <f t="shared" si="10"/>
        <v>0.86750693164352655</v>
      </c>
      <c r="O30" s="18">
        <f t="shared" si="11"/>
        <v>0.81797498944076963</v>
      </c>
      <c r="P30" s="13"/>
      <c r="R30" s="16">
        <f t="shared" si="8"/>
        <v>45231</v>
      </c>
      <c r="S30" s="17">
        <v>2523.67</v>
      </c>
      <c r="T30" s="17">
        <v>19426.47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45261</v>
      </c>
      <c r="B31" s="13"/>
      <c r="C31" s="13">
        <f>+'Completion Factors'!J7</f>
        <v>7.5656226150106531E-2</v>
      </c>
      <c r="D31" s="13">
        <f t="shared" si="1"/>
        <v>0</v>
      </c>
      <c r="E31" s="13">
        <f t="shared" si="2"/>
        <v>0</v>
      </c>
      <c r="F31" s="13">
        <f>ROUND(+I31*J31/100,0)-D31-B31</f>
        <v>48060</v>
      </c>
      <c r="G31" s="13">
        <f t="shared" si="3"/>
        <v>48060</v>
      </c>
      <c r="H31" s="14">
        <f t="shared" si="4"/>
        <v>48060</v>
      </c>
      <c r="I31" s="13">
        <v>56540.929166666669</v>
      </c>
      <c r="J31" s="19">
        <v>85</v>
      </c>
      <c r="K31" s="13">
        <f t="shared" si="6"/>
        <v>0</v>
      </c>
      <c r="L31" s="13">
        <f t="shared" si="7"/>
        <v>85</v>
      </c>
      <c r="M31" s="13">
        <f t="shared" si="9"/>
        <v>84.613392899697956</v>
      </c>
      <c r="N31" s="18">
        <f t="shared" si="10"/>
        <v>1.1072636416422581</v>
      </c>
      <c r="O31" s="18">
        <f t="shared" si="11"/>
        <v>0.8146990948593007</v>
      </c>
      <c r="P31" s="13"/>
      <c r="R31" s="16">
        <f t="shared" si="8"/>
        <v>45261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159811.34188432607</v>
      </c>
      <c r="I33" s="13"/>
      <c r="J33" s="22">
        <f>SUM(G20:G31)/SUM(I20:I31)</f>
        <v>0.84613392899697959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171797.19252565052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-0.12608437369050268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2024-10-15T13:42:57Z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