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12.2023\"/>
    </mc:Choice>
  </mc:AlternateContent>
  <xr:revisionPtr revIDLastSave="0" documentId="8_{45D13C47-4D91-478D-BFA0-9F6357E9E1F6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iterateCount="1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<sst xmlns="http://schemas.openxmlformats.org/spreadsheetml/2006/main" count="137" uniqueCount="65">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</sst>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0.1197769947554206</c:v>
                </c:pt>
                <c:pt idx="1">
                  <c:v>0.79375453819461239</c:v>
                </c:pt>
                <c:pt idx="2">
                  <c:v>0.92195075097325196</c:v>
                </c:pt>
                <c:pt idx="3">
                  <c:v>0.94465173804884761</c:v>
                </c:pt>
                <c:pt idx="4">
                  <c:v>0.96422462934720132</c:v>
                </c:pt>
                <c:pt idx="5">
                  <c:v>0.97316636955096603</c:v>
                </c:pt>
                <c:pt idx="6">
                  <c:v>0.98107287164228729</c:v>
                </c:pt>
                <c:pt idx="7">
                  <c:v>0.98611781991472958</c:v>
                </c:pt>
                <c:pt idx="8">
                  <c:v>0.99060412699196654</c:v>
                </c:pt>
                <c:pt idx="9">
                  <c:v>0.99320167571938545</c:v>
                </c:pt>
                <c:pt idx="10">
                  <c:v>0.99450482624299741</c:v>
                </c:pt>
                <c:pt idx="11">
                  <c:v>0.99619585032358804</c:v>
                </c:pt>
                <c:pt idx="12">
                  <c:v>0.99703633872861541</c:v>
                </c:pt>
                <c:pt idx="13">
                  <c:v>0.99818346616795683</c:v>
                </c:pt>
                <c:pt idx="14">
                  <c:v>0.99821413963471195</c:v>
                </c:pt>
                <c:pt idx="15">
                  <c:v>0.99821557145132167</c:v>
                </c:pt>
                <c:pt idx="16">
                  <c:v>0.99985015291573953</c:v>
                </c:pt>
                <c:pt idx="17">
                  <c:v>0.99987009192218179</c:v>
                </c:pt>
                <c:pt idx="18">
                  <c:v>0.99987009192218179</c:v>
                </c:pt>
                <c:pt idx="19">
                  <c:v>0.99987009192218179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E-40DE-B6B2-1513115745EA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0.11968964370033749</c:v>
                </c:pt>
                <c:pt idx="1">
                  <c:v>0.76086185658096006</c:v>
                </c:pt>
                <c:pt idx="2">
                  <c:v>0.90915232646145661</c:v>
                </c:pt>
                <c:pt idx="3">
                  <c:v>0.93280105773123045</c:v>
                </c:pt>
                <c:pt idx="4">
                  <c:v>0.95920381026286106</c:v>
                </c:pt>
                <c:pt idx="5">
                  <c:v>0.96986216062265973</c:v>
                </c:pt>
                <c:pt idx="6">
                  <c:v>0.98086843998767348</c:v>
                </c:pt>
                <c:pt idx="7">
                  <c:v>0.98570685888231613</c:v>
                </c:pt>
                <c:pt idx="8">
                  <c:v>0.99012986382065005</c:v>
                </c:pt>
                <c:pt idx="9">
                  <c:v>0.99332465970571437</c:v>
                </c:pt>
                <c:pt idx="10">
                  <c:v>0.99473239885830222</c:v>
                </c:pt>
                <c:pt idx="11">
                  <c:v>0.99619585032358804</c:v>
                </c:pt>
                <c:pt idx="12">
                  <c:v>0.99703633872861541</c:v>
                </c:pt>
                <c:pt idx="13">
                  <c:v>0.99818346616795683</c:v>
                </c:pt>
                <c:pt idx="14">
                  <c:v>0.99821413963471195</c:v>
                </c:pt>
                <c:pt idx="15">
                  <c:v>0.99821557145132167</c:v>
                </c:pt>
                <c:pt idx="16">
                  <c:v>0.99985015291573953</c:v>
                </c:pt>
                <c:pt idx="17">
                  <c:v>0.99987009192218179</c:v>
                </c:pt>
                <c:pt idx="18">
                  <c:v>0.99987009192218179</c:v>
                </c:pt>
                <c:pt idx="19">
                  <c:v>0.99987009192218179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E-40DE-B6B2-1513115745EA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0.12698890867336951</c:v>
                </c:pt>
                <c:pt idx="1">
                  <c:v>0.75710007650313671</c:v>
                </c:pt>
                <c:pt idx="2">
                  <c:v>0.90676661679721515</c:v>
                </c:pt>
                <c:pt idx="3">
                  <c:v>0.93414722929177019</c:v>
                </c:pt>
                <c:pt idx="4">
                  <c:v>0.96507383581938511</c:v>
                </c:pt>
                <c:pt idx="5">
                  <c:v>0.97281243534446515</c:v>
                </c:pt>
                <c:pt idx="6">
                  <c:v>0.98449519408522723</c:v>
                </c:pt>
                <c:pt idx="7">
                  <c:v>0.98861911858753704</c:v>
                </c:pt>
                <c:pt idx="8">
                  <c:v>0.99360670551723995</c:v>
                </c:pt>
                <c:pt idx="9">
                  <c:v>0.9961567151776779</c:v>
                </c:pt>
                <c:pt idx="10">
                  <c:v>0.99685609575539935</c:v>
                </c:pt>
                <c:pt idx="11">
                  <c:v>0.99729405545489891</c:v>
                </c:pt>
                <c:pt idx="12">
                  <c:v>0.99756844631311492</c:v>
                </c:pt>
                <c:pt idx="13">
                  <c:v>0.99976344621203905</c:v>
                </c:pt>
                <c:pt idx="14">
                  <c:v>0.99981695826102168</c:v>
                </c:pt>
                <c:pt idx="15">
                  <c:v>0.99981695826102168</c:v>
                </c:pt>
                <c:pt idx="16">
                  <c:v>0.99987009192218179</c:v>
                </c:pt>
                <c:pt idx="17">
                  <c:v>0.99987009192218179</c:v>
                </c:pt>
                <c:pt idx="18">
                  <c:v>0.99987009192218179</c:v>
                </c:pt>
                <c:pt idx="19">
                  <c:v>0.99987009192218179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E-40DE-B6B2-1513115745EA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0.10926788770061931</c:v>
                </c:pt>
                <c:pt idx="1">
                  <c:v>0.7299903708444917</c:v>
                </c:pt>
                <c:pt idx="2">
                  <c:v>0.89142877241882412</c:v>
                </c:pt>
                <c:pt idx="3">
                  <c:v>0.92750359519605574</c:v>
                </c:pt>
                <c:pt idx="4">
                  <c:v>0.95810153621412675</c:v>
                </c:pt>
                <c:pt idx="5">
                  <c:v>0.96681449744134973</c:v>
                </c:pt>
                <c:pt idx="6">
                  <c:v>0.98370350496430303</c:v>
                </c:pt>
                <c:pt idx="7">
                  <c:v>0.98814057878570094</c:v>
                </c:pt>
                <c:pt idx="8">
                  <c:v>0.99415994856829459</c:v>
                </c:pt>
                <c:pt idx="9">
                  <c:v>0.99863381291957609</c:v>
                </c:pt>
                <c:pt idx="10">
                  <c:v>0.99895153642981449</c:v>
                </c:pt>
                <c:pt idx="11">
                  <c:v>0.999258739900999</c:v>
                </c:pt>
                <c:pt idx="12">
                  <c:v>0.99955844227690116</c:v>
                </c:pt>
                <c:pt idx="13">
                  <c:v>0.99967740398203664</c:v>
                </c:pt>
                <c:pt idx="14">
                  <c:v>0.99971381233302814</c:v>
                </c:pt>
                <c:pt idx="15">
                  <c:v>0.99971381233302814</c:v>
                </c:pt>
                <c:pt idx="16">
                  <c:v>0.99982719411297694</c:v>
                </c:pt>
                <c:pt idx="17">
                  <c:v>0.99982719411297694</c:v>
                </c:pt>
                <c:pt idx="18">
                  <c:v>0.99982719411297694</c:v>
                </c:pt>
                <c:pt idx="19">
                  <c:v>0.99982719411297694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E-40DE-B6B2-1513115745EA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0.1103362382453891</c:v>
                </c:pt>
                <c:pt idx="1">
                  <c:v>0.78884330033919625</c:v>
                </c:pt>
                <c:pt idx="2">
                  <c:v>0.92044427279176544</c:v>
                </c:pt>
                <c:pt idx="3">
                  <c:v>0.94345325439573646</c:v>
                </c:pt>
                <c:pt idx="4">
                  <c:v>0.96380314614224638</c:v>
                </c:pt>
                <c:pt idx="5">
                  <c:v>0.97294126202917741</c:v>
                </c:pt>
                <c:pt idx="6">
                  <c:v>0.98120408359046019</c:v>
                </c:pt>
                <c:pt idx="7">
                  <c:v>0.98636521337186966</c:v>
                </c:pt>
                <c:pt idx="8">
                  <c:v>0.99083828447142286</c:v>
                </c:pt>
                <c:pt idx="9">
                  <c:v>0.9933925484807179</c:v>
                </c:pt>
                <c:pt idx="10">
                  <c:v>0.9946003777193605</c:v>
                </c:pt>
                <c:pt idx="11">
                  <c:v>0.99620705263432563</c:v>
                </c:pt>
                <c:pt idx="12">
                  <c:v>0.99702613948237606</c:v>
                </c:pt>
                <c:pt idx="13">
                  <c:v>0.99822025131543457</c:v>
                </c:pt>
                <c:pt idx="14">
                  <c:v>0.9982514562509992</c:v>
                </c:pt>
                <c:pt idx="15">
                  <c:v>0.99825292773240859</c:v>
                </c:pt>
                <c:pt idx="16">
                  <c:v>0.99984465037963732</c:v>
                </c:pt>
                <c:pt idx="17">
                  <c:v>0.99986402267444863</c:v>
                </c:pt>
                <c:pt idx="18">
                  <c:v>0.99986402267444863</c:v>
                </c:pt>
                <c:pt idx="19">
                  <c:v>0.99986402267444863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CE-40DE-B6B2-1513115745EA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0.1069412250523791</c:v>
                </c:pt>
                <c:pt idx="1">
                  <c:v>0.75972806951134164</c:v>
                </c:pt>
                <c:pt idx="2">
                  <c:v>0.90815592155829494</c:v>
                </c:pt>
                <c:pt idx="3">
                  <c:v>0.93232786244629684</c:v>
                </c:pt>
                <c:pt idx="4">
                  <c:v>0.9592025310239235</c:v>
                </c:pt>
                <c:pt idx="5">
                  <c:v>0.97001663118958803</c:v>
                </c:pt>
                <c:pt idx="6">
                  <c:v>0.98121692218401924</c:v>
                </c:pt>
                <c:pt idx="7">
                  <c:v>0.98612145510849558</c:v>
                </c:pt>
                <c:pt idx="8">
                  <c:v>0.99044975796525758</c:v>
                </c:pt>
                <c:pt idx="9">
                  <c:v>0.99352670610376226</c:v>
                </c:pt>
                <c:pt idx="10">
                  <c:v>0.99482337467960325</c:v>
                </c:pt>
                <c:pt idx="11">
                  <c:v>0.99620705263432563</c:v>
                </c:pt>
                <c:pt idx="12">
                  <c:v>0.99702613948237606</c:v>
                </c:pt>
                <c:pt idx="13">
                  <c:v>0.99822025131543457</c:v>
                </c:pt>
                <c:pt idx="14">
                  <c:v>0.9982514562509992</c:v>
                </c:pt>
                <c:pt idx="15">
                  <c:v>0.99825292773240859</c:v>
                </c:pt>
                <c:pt idx="16">
                  <c:v>0.99984465037963732</c:v>
                </c:pt>
                <c:pt idx="17">
                  <c:v>0.99986402267444863</c:v>
                </c:pt>
                <c:pt idx="18">
                  <c:v>0.99986402267444863</c:v>
                </c:pt>
                <c:pt idx="19">
                  <c:v>0.99986402267444863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CE-40DE-B6B2-1513115745EA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0.11496220480385839</c:v>
                </c:pt>
                <c:pt idx="1">
                  <c:v>0.75590941316921456</c:v>
                </c:pt>
                <c:pt idx="2">
                  <c:v>0.906157093413411</c:v>
                </c:pt>
                <c:pt idx="3">
                  <c:v>0.93425144051787434</c:v>
                </c:pt>
                <c:pt idx="4">
                  <c:v>0.96496144225481828</c:v>
                </c:pt>
                <c:pt idx="5">
                  <c:v>0.97289935913578407</c:v>
                </c:pt>
                <c:pt idx="6">
                  <c:v>0.98479737046443916</c:v>
                </c:pt>
                <c:pt idx="7">
                  <c:v>0.98903590996850288</c:v>
                </c:pt>
                <c:pt idx="8">
                  <c:v>0.99385445373823433</c:v>
                </c:pt>
                <c:pt idx="9">
                  <c:v>0.99618317413879676</c:v>
                </c:pt>
                <c:pt idx="10">
                  <c:v>0.99688619290039127</c:v>
                </c:pt>
                <c:pt idx="11">
                  <c:v>0.99731377298427926</c:v>
                </c:pt>
                <c:pt idx="12">
                  <c:v>0.99758853052693475</c:v>
                </c:pt>
                <c:pt idx="13">
                  <c:v>0.99975559891602495</c:v>
                </c:pt>
                <c:pt idx="14">
                  <c:v>0.99980768713503809</c:v>
                </c:pt>
                <c:pt idx="15">
                  <c:v>0.99980768713503809</c:v>
                </c:pt>
                <c:pt idx="16">
                  <c:v>0.99986402267444863</c:v>
                </c:pt>
                <c:pt idx="17">
                  <c:v>0.99986402267444863</c:v>
                </c:pt>
                <c:pt idx="18">
                  <c:v>0.99986402267444863</c:v>
                </c:pt>
                <c:pt idx="19">
                  <c:v>0.99986402267444863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CE-40DE-B6B2-1513115745EA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0.1011987380087656</c:v>
                </c:pt>
                <c:pt idx="1">
                  <c:v>0.73014479250106934</c:v>
                </c:pt>
                <c:pt idx="2">
                  <c:v>0.89107300789411958</c:v>
                </c:pt>
                <c:pt idx="3">
                  <c:v>0.92791767698723204</c:v>
                </c:pt>
                <c:pt idx="4">
                  <c:v>0.95839439971568474</c:v>
                </c:pt>
                <c:pt idx="5">
                  <c:v>0.9673967760967348</c:v>
                </c:pt>
                <c:pt idx="6">
                  <c:v>0.98451417677139275</c:v>
                </c:pt>
                <c:pt idx="7">
                  <c:v>0.98880202789660687</c:v>
                </c:pt>
                <c:pt idx="8">
                  <c:v>0.99451756070845854</c:v>
                </c:pt>
                <c:pt idx="9">
                  <c:v>0.99863930694850844</c:v>
                </c:pt>
                <c:pt idx="10">
                  <c:v>0.99896252399842345</c:v>
                </c:pt>
                <c:pt idx="11">
                  <c:v>0.99924644839737653</c:v>
                </c:pt>
                <c:pt idx="12">
                  <c:v>0.9995484899203495</c:v>
                </c:pt>
                <c:pt idx="13">
                  <c:v>0.99966902620803466</c:v>
                </c:pt>
                <c:pt idx="14">
                  <c:v>0.99970604549205155</c:v>
                </c:pt>
                <c:pt idx="15">
                  <c:v>0.99970604549205155</c:v>
                </c:pt>
                <c:pt idx="16">
                  <c:v>0.99981870511659587</c:v>
                </c:pt>
                <c:pt idx="17">
                  <c:v>0.99981870511659587</c:v>
                </c:pt>
                <c:pt idx="18">
                  <c:v>0.99981870511659587</c:v>
                </c:pt>
                <c:pt idx="19">
                  <c:v>0.99981870511659587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CE-40DE-B6B2-1513115745EA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0.11746379384727509</c:v>
                </c:pt>
                <c:pt idx="1">
                  <c:v>0.74329811828012116</c:v>
                </c:pt>
                <c:pt idx="2">
                  <c:v>0.89903228195275808</c:v>
                </c:pt>
                <c:pt idx="3">
                  <c:v>0.93081355774536323</c:v>
                </c:pt>
                <c:pt idx="4">
                  <c:v>0.96157504729371168</c:v>
                </c:pt>
                <c:pt idx="5">
                  <c:v>0.96980419263554685</c:v>
                </c:pt>
                <c:pt idx="6">
                  <c:v>0.98409919030007287</c:v>
                </c:pt>
                <c:pt idx="7">
                  <c:v>0.98837979076345772</c:v>
                </c:pt>
                <c:pt idx="8">
                  <c:v>0.99388325005237388</c:v>
                </c:pt>
                <c:pt idx="9">
                  <c:v>0.99739372603921295</c:v>
                </c:pt>
                <c:pt idx="10">
                  <c:v>0.99790271606884984</c:v>
                </c:pt>
                <c:pt idx="11">
                  <c:v>0.99827543101556415</c:v>
                </c:pt>
                <c:pt idx="12">
                  <c:v>0.99856245284975764</c:v>
                </c:pt>
                <c:pt idx="13">
                  <c:v>0.99972042324570376</c:v>
                </c:pt>
                <c:pt idx="14">
                  <c:v>0.99976538263663006</c:v>
                </c:pt>
                <c:pt idx="15">
                  <c:v>0.99976538263663006</c:v>
                </c:pt>
                <c:pt idx="16">
                  <c:v>0.9998486425574542</c:v>
                </c:pt>
                <c:pt idx="17">
                  <c:v>0.9998486425574542</c:v>
                </c:pt>
                <c:pt idx="18">
                  <c:v>0.9998486425574542</c:v>
                </c:pt>
                <c:pt idx="19">
                  <c:v>0.9998486425574542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CE-40DE-B6B2-151311574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6.6269364982434604</c:v>
                </c:pt>
                <c:pt idx="1">
                  <c:v>1.1615061163243501</c:v>
                </c:pt>
                <c:pt idx="2">
                  <c:v>1.0246227762726281</c:v>
                </c:pt>
                <c:pt idx="3">
                  <c:v>1.0207196901355211</c:v>
                </c:pt>
                <c:pt idx="4">
                  <c:v>1.0092735032186619</c:v>
                </c:pt>
                <c:pt idx="5">
                  <c:v>1.008124512250633</c:v>
                </c:pt>
                <c:pt idx="6">
                  <c:v>1.0051422768055931</c:v>
                </c:pt>
                <c:pt idx="7">
                  <c:v>1.0045494635495229</c:v>
                </c:pt>
                <c:pt idx="8">
                  <c:v>1.0026221864583851</c:v>
                </c:pt>
                <c:pt idx="9">
                  <c:v>1.0013120704036951</c:v>
                </c:pt>
                <c:pt idx="10">
                  <c:v>1.0017003678976391</c:v>
                </c:pt>
                <c:pt idx="11">
                  <c:v>1.000843697958343</c:v>
                </c:pt>
                <c:pt idx="12">
                  <c:v>1.0011505372420071</c:v>
                </c:pt>
                <c:pt idx="13">
                  <c:v>1.0000307292875461</c:v>
                </c:pt>
                <c:pt idx="14">
                  <c:v>1.0000014343782091</c:v>
                </c:pt>
                <c:pt idx="15">
                  <c:v>1.001637503472363</c:v>
                </c:pt>
                <c:pt idx="16">
                  <c:v>1.000019941994692</c:v>
                </c:pt>
                <c:pt idx="17">
                  <c:v>1</c:v>
                </c:pt>
                <c:pt idx="18">
                  <c:v>1</c:v>
                </c:pt>
                <c:pt idx="19">
                  <c:v>1.00012992495612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1-45FB-8090-D5E87BB0250A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6.3569564839369193</c:v>
                </c:pt>
                <c:pt idx="1">
                  <c:v>1.194898020708858</c:v>
                </c:pt>
                <c:pt idx="2">
                  <c:v>1.0260118470595769</c:v>
                </c:pt>
                <c:pt idx="3">
                  <c:v>1.0283048055239641</c:v>
                </c:pt>
                <c:pt idx="4">
                  <c:v>1.0111116639089219</c:v>
                </c:pt>
                <c:pt idx="5">
                  <c:v>1.011348292377906</c:v>
                </c:pt>
                <c:pt idx="6">
                  <c:v>1.0049327908793799</c:v>
                </c:pt>
                <c:pt idx="7">
                  <c:v>1.0044871402673901</c:v>
                </c:pt>
                <c:pt idx="8">
                  <c:v>1.003226643293776</c:v>
                </c:pt>
                <c:pt idx="9">
                  <c:v>1.0014171994411221</c:v>
                </c:pt>
                <c:pt idx="10">
                  <c:v>1.001471201166229</c:v>
                </c:pt>
                <c:pt idx="11">
                  <c:v>1.000843697958343</c:v>
                </c:pt>
                <c:pt idx="12">
                  <c:v>1.0011505372420071</c:v>
                </c:pt>
                <c:pt idx="13">
                  <c:v>1.0000307292875461</c:v>
                </c:pt>
                <c:pt idx="14">
                  <c:v>1.0000014343782091</c:v>
                </c:pt>
                <c:pt idx="15">
                  <c:v>1.001637503472363</c:v>
                </c:pt>
                <c:pt idx="16">
                  <c:v>1.000019941994692</c:v>
                </c:pt>
                <c:pt idx="17">
                  <c:v>1</c:v>
                </c:pt>
                <c:pt idx="18">
                  <c:v>1</c:v>
                </c:pt>
                <c:pt idx="19">
                  <c:v>1.00012992495612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1-45FB-8090-D5E87BB0250A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5.9619386008780317</c:v>
                </c:pt>
                <c:pt idx="1">
                  <c:v>1.197683958751335</c:v>
                </c:pt>
                <c:pt idx="2">
                  <c:v>1.030195876190575</c:v>
                </c:pt>
                <c:pt idx="3">
                  <c:v>1.033106779700093</c:v>
                </c:pt>
                <c:pt idx="4">
                  <c:v>1.0080186605810419</c:v>
                </c:pt>
                <c:pt idx="5">
                  <c:v>1.0120092613090681</c:v>
                </c:pt>
                <c:pt idx="6">
                  <c:v>1.0041888721520289</c:v>
                </c:pt>
                <c:pt idx="7">
                  <c:v>1.0050450035164491</c:v>
                </c:pt>
                <c:pt idx="8">
                  <c:v>1.002566417523431</c:v>
                </c:pt>
                <c:pt idx="9">
                  <c:v>1.000702078866774</c:v>
                </c:pt>
                <c:pt idx="10">
                  <c:v>1.000439340945362</c:v>
                </c:pt>
                <c:pt idx="11">
                  <c:v>1.000275135359241</c:v>
                </c:pt>
                <c:pt idx="12">
                  <c:v>1.0022003501684891</c:v>
                </c:pt>
                <c:pt idx="13">
                  <c:v>1.0000535247104561</c:v>
                </c:pt>
                <c:pt idx="14">
                  <c:v>1</c:v>
                </c:pt>
                <c:pt idx="15">
                  <c:v>1.0000531433886179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1.00012992495612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1-45FB-8090-D5E87BB0250A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6.6807402083636509</c:v>
                </c:pt>
                <c:pt idx="1">
                  <c:v>1.2211514124324301</c:v>
                </c:pt>
                <c:pt idx="2">
                  <c:v>1.040468542067972</c:v>
                </c:pt>
                <c:pt idx="3">
                  <c:v>1.032989565945136</c:v>
                </c:pt>
                <c:pt idx="4">
                  <c:v>1.009093985238404</c:v>
                </c:pt>
                <c:pt idx="5">
                  <c:v>1.017468715630196</c:v>
                </c:pt>
                <c:pt idx="6">
                  <c:v>1.004510580473696</c:v>
                </c:pt>
                <c:pt idx="7">
                  <c:v>1.006091612784479</c:v>
                </c:pt>
                <c:pt idx="8">
                  <c:v>1.004500145432055</c:v>
                </c:pt>
                <c:pt idx="9">
                  <c:v>1.000318158173825</c:v>
                </c:pt>
                <c:pt idx="10">
                  <c:v>1.000307525900888</c:v>
                </c:pt>
                <c:pt idx="11">
                  <c:v>1.000299924698113</c:v>
                </c:pt>
                <c:pt idx="12">
                  <c:v>1.0001190142567999</c:v>
                </c:pt>
                <c:pt idx="13">
                  <c:v>1.000036420099971</c:v>
                </c:pt>
                <c:pt idx="14">
                  <c:v>1</c:v>
                </c:pt>
                <c:pt idx="15">
                  <c:v>1.0001134142377051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1.0001728357540589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A1-45FB-8090-D5E87BB0250A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7.1494489288713963</c:v>
                </c:pt>
                <c:pt idx="1">
                  <c:v>1.166827774788709</c:v>
                </c:pt>
                <c:pt idx="2">
                  <c:v>1.024997691097782</c:v>
                </c:pt>
                <c:pt idx="3">
                  <c:v>1.021569581377451</c:v>
                </c:pt>
                <c:pt idx="4">
                  <c:v>1.0094813094598289</c:v>
                </c:pt>
                <c:pt idx="5">
                  <c:v>1.0084926211722689</c:v>
                </c:pt>
                <c:pt idx="6">
                  <c:v>1.0052599962308799</c:v>
                </c:pt>
                <c:pt idx="7">
                  <c:v>1.0045349035417239</c:v>
                </c:pt>
                <c:pt idx="8">
                  <c:v>1.002577881829281</c:v>
                </c:pt>
                <c:pt idx="9">
                  <c:v>1.0012158629944321</c:v>
                </c:pt>
                <c:pt idx="10">
                  <c:v>1.001615397451034</c:v>
                </c:pt>
                <c:pt idx="11">
                  <c:v>1.00082220542997</c:v>
                </c:pt>
                <c:pt idx="12">
                  <c:v>1.0011976735471331</c:v>
                </c:pt>
                <c:pt idx="13">
                  <c:v>1.000031260571526</c:v>
                </c:pt>
                <c:pt idx="14">
                  <c:v>1.0000014740588661</c:v>
                </c:pt>
                <c:pt idx="15">
                  <c:v>1.00159450836858</c:v>
                </c:pt>
                <c:pt idx="16">
                  <c:v>1.000019375304757</c:v>
                </c:pt>
                <c:pt idx="17">
                  <c:v>1</c:v>
                </c:pt>
                <c:pt idx="18">
                  <c:v>1</c:v>
                </c:pt>
                <c:pt idx="19">
                  <c:v>1.000135995817899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A1-45FB-8090-D5E87BB0250A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7.104164639401052</c:v>
                </c:pt>
                <c:pt idx="1">
                  <c:v>1.1953697092466551</c:v>
                </c:pt>
                <c:pt idx="2">
                  <c:v>1.0266165096919979</c:v>
                </c:pt>
                <c:pt idx="3">
                  <c:v>1.0288253410201771</c:v>
                </c:pt>
                <c:pt idx="4">
                  <c:v>1.0112740529928761</c:v>
                </c:pt>
                <c:pt idx="5">
                  <c:v>1.011546493775777</c:v>
                </c:pt>
                <c:pt idx="6">
                  <c:v>1.0049984186101879</c:v>
                </c:pt>
                <c:pt idx="7">
                  <c:v>1.0043892188272949</c:v>
                </c:pt>
                <c:pt idx="8">
                  <c:v>1.0031066170835621</c:v>
                </c:pt>
                <c:pt idx="9">
                  <c:v>1.001305116981632</c:v>
                </c:pt>
                <c:pt idx="10">
                  <c:v>1.001390878009041</c:v>
                </c:pt>
                <c:pt idx="11">
                  <c:v>1.00082220542997</c:v>
                </c:pt>
                <c:pt idx="12">
                  <c:v>1.0011976735471331</c:v>
                </c:pt>
                <c:pt idx="13">
                  <c:v>1.000031260571526</c:v>
                </c:pt>
                <c:pt idx="14">
                  <c:v>1.0000014740588661</c:v>
                </c:pt>
                <c:pt idx="15">
                  <c:v>1.00159450836858</c:v>
                </c:pt>
                <c:pt idx="16">
                  <c:v>1.000019375304757</c:v>
                </c:pt>
                <c:pt idx="17">
                  <c:v>1</c:v>
                </c:pt>
                <c:pt idx="18">
                  <c:v>1</c:v>
                </c:pt>
                <c:pt idx="19">
                  <c:v>1.000135995817899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A1-45FB-8090-D5E87BB0250A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6.5752863252657869</c:v>
                </c:pt>
                <c:pt idx="1">
                  <c:v>1.1987641344672111</c:v>
                </c:pt>
                <c:pt idx="2">
                  <c:v>1.031003837313279</c:v>
                </c:pt>
                <c:pt idx="3">
                  <c:v>1.032871238303813</c:v>
                </c:pt>
                <c:pt idx="4">
                  <c:v>1.0082261492878071</c:v>
                </c:pt>
                <c:pt idx="5">
                  <c:v>1.0122294369062219</c:v>
                </c:pt>
                <c:pt idx="6">
                  <c:v>1.004303971183498</c:v>
                </c:pt>
                <c:pt idx="7">
                  <c:v>1.00487196038199</c:v>
                </c:pt>
                <c:pt idx="8">
                  <c:v>1.0023431201538651</c:v>
                </c:pt>
                <c:pt idx="9">
                  <c:v>1.000705712342715</c:v>
                </c:pt>
                <c:pt idx="10">
                  <c:v>1.000428915644467</c:v>
                </c:pt>
                <c:pt idx="11">
                  <c:v>1.000275497591729</c:v>
                </c:pt>
                <c:pt idx="12">
                  <c:v>1.0021723068407229</c:v>
                </c:pt>
                <c:pt idx="13">
                  <c:v>1.000052100952542</c:v>
                </c:pt>
                <c:pt idx="14">
                  <c:v>1</c:v>
                </c:pt>
                <c:pt idx="15">
                  <c:v>1.000056346375543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1.000135995817899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A1-45FB-8090-D5E87BB0250A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7.2149594636034466</c:v>
                </c:pt>
                <c:pt idx="1">
                  <c:v>1.2204058935239399</c:v>
                </c:pt>
                <c:pt idx="2">
                  <c:v>1.041348653552179</c:v>
                </c:pt>
                <c:pt idx="3">
                  <c:v>1.032844209658129</c:v>
                </c:pt>
                <c:pt idx="4">
                  <c:v>1.009393185502462</c:v>
                </c:pt>
                <c:pt idx="5">
                  <c:v>1.017694291626362</c:v>
                </c:pt>
                <c:pt idx="6">
                  <c:v>1.0043552964765581</c:v>
                </c:pt>
                <c:pt idx="7">
                  <c:v>1.005780260002106</c:v>
                </c:pt>
                <c:pt idx="8">
                  <c:v>1.004144468034444</c:v>
                </c:pt>
                <c:pt idx="9">
                  <c:v>1.0003236574483561</c:v>
                </c:pt>
                <c:pt idx="10">
                  <c:v>1.000284219269624</c:v>
                </c:pt>
                <c:pt idx="11">
                  <c:v>1.0003022692984871</c:v>
                </c:pt>
                <c:pt idx="12">
                  <c:v>1.0001205907356181</c:v>
                </c:pt>
                <c:pt idx="13">
                  <c:v>1.0000370315404861</c:v>
                </c:pt>
                <c:pt idx="14">
                  <c:v>1</c:v>
                </c:pt>
                <c:pt idx="15">
                  <c:v>1.0001126927510871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1.0001813277571989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A1-45FB-8090-D5E87BB0250A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6.3213394046208418</c:v>
                </c:pt>
                <c:pt idx="1">
                  <c:v>1.2094176855918819</c:v>
                </c:pt>
                <c:pt idx="2">
                  <c:v>1.0353322091292729</c:v>
                </c:pt>
                <c:pt idx="3">
                  <c:v>1.033048172822614</c:v>
                </c:pt>
                <c:pt idx="4">
                  <c:v>1.008556322909723</c:v>
                </c:pt>
                <c:pt idx="5">
                  <c:v>1.0147389884696321</c:v>
                </c:pt>
                <c:pt idx="6">
                  <c:v>1.004349726312862</c:v>
                </c:pt>
                <c:pt idx="7">
                  <c:v>1.0055683081504641</c:v>
                </c:pt>
                <c:pt idx="8">
                  <c:v>1.0035332814777429</c:v>
                </c:pt>
                <c:pt idx="9">
                  <c:v>1.0005101185203</c:v>
                </c:pt>
                <c:pt idx="10">
                  <c:v>1.000373433423126</c:v>
                </c:pt>
                <c:pt idx="11">
                  <c:v>1.0002875300286771</c:v>
                </c:pt>
                <c:pt idx="12">
                  <c:v>1.0011596822126441</c:v>
                </c:pt>
                <c:pt idx="13">
                  <c:v>1.000044972405213</c:v>
                </c:pt>
                <c:pt idx="14">
                  <c:v>1</c:v>
                </c:pt>
                <c:pt idx="15">
                  <c:v>1.0000832788131619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1.000151380355089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A1-45FB-8090-D5E87BB02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0.14968401237157744</v>
      </c>
      <c r="C7" s="4">
        <f t="shared" ref="C7:C29" si="1">+F7/F8</f>
        <v>0.16773067737610167</v>
      </c>
      <c r="D7" s="4">
        <f t="shared" ref="D7:D29" si="2">+G7/G8</f>
        <v>0.15730798260564641</v>
      </c>
      <c r="E7" s="5">
        <v>0.10926788770061931</v>
      </c>
      <c r="F7" s="5">
        <v>0.12698890867336951</v>
      </c>
      <c r="G7" s="5">
        <v>0.11968964370033749</v>
      </c>
      <c r="H7" s="4">
        <f t="shared" ref="H7:H29" si="3">+I7/I8</f>
        <v>0.15803052766912482</v>
      </c>
      <c r="I7" s="5">
        <v>0.11746379384727509</v>
      </c>
      <c r="J7" s="5">
        <f t="shared" ref="J7:J30" si="4">I7</f>
        <v>0.11746379384727509</v>
      </c>
    </row>
    <row r="8" spans="1:10" ht="15.5" customHeight="1" x14ac:dyDescent="0.35">
      <c r="A8" s="3">
        <f t="shared" ref="A8:A29" si="5">1+A7</f>
        <v>1</v>
      </c>
      <c r="B8" s="4">
        <f t="shared" si="0"/>
        <v>0.81889926983590444</v>
      </c>
      <c r="C8" s="4">
        <f t="shared" si="1"/>
        <v>0.83494480550826333</v>
      </c>
      <c r="D8" s="4">
        <f t="shared" si="2"/>
        <v>0.83689150259598077</v>
      </c>
      <c r="E8" s="5">
        <v>0.7299903708444917</v>
      </c>
      <c r="F8" s="5">
        <v>0.75710007650313671</v>
      </c>
      <c r="G8" s="5">
        <v>0.76086185658096006</v>
      </c>
      <c r="H8" s="4">
        <f t="shared" si="3"/>
        <v>0.82677578236192817</v>
      </c>
      <c r="I8" s="5">
        <v>0.74329811828012116</v>
      </c>
      <c r="J8" s="5">
        <f t="shared" si="4"/>
        <v>0.74329811828012116</v>
      </c>
    </row>
    <row r="9" spans="1:10" ht="15.5" customHeight="1" x14ac:dyDescent="0.35">
      <c r="A9" s="3">
        <f t="shared" si="5"/>
        <v>2</v>
      </c>
      <c r="B9" s="4">
        <f t="shared" si="0"/>
        <v>0.96110546313342737</v>
      </c>
      <c r="C9" s="4">
        <f t="shared" si="1"/>
        <v>0.97068918941683979</v>
      </c>
      <c r="D9" s="4">
        <f t="shared" si="2"/>
        <v>0.97464761529399147</v>
      </c>
      <c r="E9" s="5">
        <v>0.89142877241882412</v>
      </c>
      <c r="F9" s="5">
        <v>0.90676661679721515</v>
      </c>
      <c r="G9" s="5">
        <v>0.90915232646145661</v>
      </c>
      <c r="H9" s="4">
        <f t="shared" si="3"/>
        <v>0.96585645371390327</v>
      </c>
      <c r="I9" s="5">
        <v>0.89903228195275808</v>
      </c>
      <c r="J9" s="5">
        <f t="shared" si="4"/>
        <v>0.89903228195275808</v>
      </c>
    </row>
    <row r="10" spans="1:10" ht="15.5" customHeight="1" x14ac:dyDescent="0.35">
      <c r="A10" s="3">
        <f t="shared" si="5"/>
        <v>3</v>
      </c>
      <c r="B10" s="4">
        <f t="shared" si="0"/>
        <v>0.96806398918952086</v>
      </c>
      <c r="C10" s="4">
        <f t="shared" si="1"/>
        <v>0.96795415502964388</v>
      </c>
      <c r="D10" s="4">
        <f t="shared" si="2"/>
        <v>0.97247430394965262</v>
      </c>
      <c r="E10" s="5">
        <v>0.92750359519605574</v>
      </c>
      <c r="F10" s="5">
        <v>0.93414722929177019</v>
      </c>
      <c r="G10" s="5">
        <v>0.93280105773123045</v>
      </c>
      <c r="H10" s="4">
        <f t="shared" si="3"/>
        <v>0.96800926809100907</v>
      </c>
      <c r="I10" s="5">
        <v>0.93081355774536323</v>
      </c>
      <c r="J10" s="5">
        <f t="shared" si="4"/>
        <v>0.93081355774536323</v>
      </c>
    </row>
    <row r="11" spans="1:10" ht="15.5" customHeight="1" x14ac:dyDescent="0.35">
      <c r="A11" s="3">
        <f t="shared" si="5"/>
        <v>4</v>
      </c>
      <c r="B11" s="4">
        <f t="shared" si="0"/>
        <v>0.99098797002911976</v>
      </c>
      <c r="C11" s="4">
        <f t="shared" si="1"/>
        <v>0.99204512684673907</v>
      </c>
      <c r="D11" s="4">
        <f t="shared" si="2"/>
        <v>0.98901044829612084</v>
      </c>
      <c r="E11" s="5">
        <v>0.95810153621412675</v>
      </c>
      <c r="F11" s="5">
        <v>0.96507383581938511</v>
      </c>
      <c r="G11" s="5">
        <v>0.95920381026286106</v>
      </c>
      <c r="H11" s="4">
        <f t="shared" si="3"/>
        <v>0.99151463212437596</v>
      </c>
      <c r="I11" s="5">
        <v>0.96157504729371168</v>
      </c>
      <c r="J11" s="5">
        <f t="shared" si="4"/>
        <v>0.96157504729371168</v>
      </c>
    </row>
    <row r="12" spans="1:10" ht="15.5" customHeight="1" x14ac:dyDescent="0.35">
      <c r="A12" s="3">
        <f t="shared" si="5"/>
        <v>5</v>
      </c>
      <c r="B12" s="4">
        <f t="shared" si="0"/>
        <v>0.98283120123317425</v>
      </c>
      <c r="C12" s="4">
        <f t="shared" si="1"/>
        <v>0.98813324959740667</v>
      </c>
      <c r="D12" s="4">
        <f t="shared" si="2"/>
        <v>0.98877904628560376</v>
      </c>
      <c r="E12" s="5">
        <v>0.96681449744134973</v>
      </c>
      <c r="F12" s="5">
        <v>0.97281243534446515</v>
      </c>
      <c r="G12" s="5">
        <v>0.96986216062265973</v>
      </c>
      <c r="H12" s="4">
        <f t="shared" si="3"/>
        <v>0.98547402761283931</v>
      </c>
      <c r="I12" s="5">
        <v>0.96980419263554685</v>
      </c>
      <c r="J12" s="5">
        <f t="shared" si="4"/>
        <v>0.96980419263554685</v>
      </c>
    </row>
    <row r="13" spans="1:10" ht="15.5" customHeight="1" x14ac:dyDescent="0.35">
      <c r="A13" s="3">
        <f t="shared" si="5"/>
        <v>6</v>
      </c>
      <c r="B13" s="4">
        <f t="shared" si="0"/>
        <v>0.99550967350531183</v>
      </c>
      <c r="C13" s="4">
        <f t="shared" si="1"/>
        <v>0.99582860130380468</v>
      </c>
      <c r="D13" s="4">
        <f t="shared" si="2"/>
        <v>0.99509142210887236</v>
      </c>
      <c r="E13" s="5">
        <v>0.98370350496430303</v>
      </c>
      <c r="F13" s="5">
        <v>0.98449519408522723</v>
      </c>
      <c r="G13" s="5">
        <v>0.98086843998767348</v>
      </c>
      <c r="H13" s="4">
        <f t="shared" si="3"/>
        <v>0.99566907326172827</v>
      </c>
      <c r="I13" s="5">
        <v>0.98409919030007287</v>
      </c>
      <c r="J13" s="5">
        <f t="shared" si="4"/>
        <v>0.98409919030007287</v>
      </c>
    </row>
    <row r="14" spans="1:10" ht="15.5" customHeight="1" x14ac:dyDescent="0.35">
      <c r="A14" s="3">
        <f t="shared" si="5"/>
        <v>7</v>
      </c>
      <c r="B14" s="4">
        <f t="shared" si="0"/>
        <v>0.99394527028446256</v>
      </c>
      <c r="C14" s="4">
        <f t="shared" si="1"/>
        <v>0.99498032078285292</v>
      </c>
      <c r="D14" s="4">
        <f t="shared" si="2"/>
        <v>0.99553290421797125</v>
      </c>
      <c r="E14" s="5">
        <v>0.98814057878570094</v>
      </c>
      <c r="F14" s="5">
        <v>0.98861911858753704</v>
      </c>
      <c r="G14" s="5">
        <v>0.98570685888231613</v>
      </c>
      <c r="H14" s="4">
        <f t="shared" si="3"/>
        <v>0.9944626702496232</v>
      </c>
      <c r="I14" s="5">
        <v>0.98837979076345772</v>
      </c>
      <c r="J14" s="5">
        <f t="shared" si="4"/>
        <v>0.98837979076345772</v>
      </c>
    </row>
    <row r="15" spans="1:10" ht="15.5" customHeight="1" x14ac:dyDescent="0.35">
      <c r="A15" s="3">
        <f t="shared" si="5"/>
        <v>8</v>
      </c>
      <c r="B15" s="4">
        <f t="shared" si="0"/>
        <v>0.99552001515129773</v>
      </c>
      <c r="C15" s="4">
        <f t="shared" si="1"/>
        <v>0.99744015211503834</v>
      </c>
      <c r="D15" s="4">
        <f t="shared" si="2"/>
        <v>0.99678373444789858</v>
      </c>
      <c r="E15" s="5">
        <v>0.99415994856829459</v>
      </c>
      <c r="F15" s="5">
        <v>0.99360670551723995</v>
      </c>
      <c r="G15" s="5">
        <v>0.99012986382065005</v>
      </c>
      <c r="H15" s="4">
        <f t="shared" si="3"/>
        <v>0.99648035084321251</v>
      </c>
      <c r="I15" s="5">
        <v>0.99388325005237388</v>
      </c>
      <c r="J15" s="5">
        <f t="shared" si="4"/>
        <v>0.99388325005237388</v>
      </c>
    </row>
    <row r="16" spans="1:10" ht="15.5" customHeight="1" x14ac:dyDescent="0.35">
      <c r="A16" s="3">
        <f t="shared" si="5"/>
        <v>9</v>
      </c>
      <c r="B16" s="4">
        <f t="shared" si="0"/>
        <v>0.99968194301860336</v>
      </c>
      <c r="C16" s="4">
        <f t="shared" si="1"/>
        <v>0.99929841370213879</v>
      </c>
      <c r="D16" s="4">
        <f t="shared" si="2"/>
        <v>0.9985848061707816</v>
      </c>
      <c r="E16" s="5">
        <v>0.99863381291957609</v>
      </c>
      <c r="F16" s="5">
        <v>0.9961567151776779</v>
      </c>
      <c r="G16" s="5">
        <v>0.99332465970571437</v>
      </c>
      <c r="H16" s="4">
        <f t="shared" si="3"/>
        <v>0.99948994023020399</v>
      </c>
      <c r="I16" s="5">
        <v>0.99739372603921295</v>
      </c>
      <c r="J16" s="5">
        <f t="shared" si="4"/>
        <v>0.99739372603921295</v>
      </c>
    </row>
    <row r="17" spans="1:10" ht="15.5" customHeight="1" x14ac:dyDescent="0.35">
      <c r="A17" s="3">
        <f t="shared" si="5"/>
        <v>10</v>
      </c>
      <c r="B17" s="4">
        <f t="shared" si="0"/>
        <v>0.99969256864221678</v>
      </c>
      <c r="C17" s="4">
        <f t="shared" si="1"/>
        <v>0.99956085199033917</v>
      </c>
      <c r="D17" s="4">
        <f t="shared" si="2"/>
        <v>0.99853096008700448</v>
      </c>
      <c r="E17" s="5">
        <v>0.99895153642981449</v>
      </c>
      <c r="F17" s="5">
        <v>0.99685609575539935</v>
      </c>
      <c r="G17" s="5">
        <v>0.99473239885830222</v>
      </c>
      <c r="H17" s="4">
        <f t="shared" si="3"/>
        <v>0.99962664117022781</v>
      </c>
      <c r="I17" s="5">
        <v>0.99790271606884984</v>
      </c>
      <c r="J17" s="5">
        <f t="shared" si="4"/>
        <v>0.99790271606884984</v>
      </c>
    </row>
    <row r="18" spans="1:10" ht="15.5" customHeight="1" x14ac:dyDescent="0.35">
      <c r="A18" s="3">
        <f t="shared" si="5"/>
        <v>11</v>
      </c>
      <c r="B18" s="4">
        <f t="shared" si="0"/>
        <v>0.99970016522973937</v>
      </c>
      <c r="C18" s="4">
        <f t="shared" si="1"/>
        <v>0.99972494031940351</v>
      </c>
      <c r="D18" s="4">
        <f t="shared" si="2"/>
        <v>0.99915701326784223</v>
      </c>
      <c r="E18" s="5">
        <v>0.999258739900999</v>
      </c>
      <c r="F18" s="5">
        <v>0.99729405545489891</v>
      </c>
      <c r="G18" s="5">
        <v>0.99619585032358804</v>
      </c>
      <c r="H18" s="4">
        <f t="shared" si="3"/>
        <v>0.9997125649643902</v>
      </c>
      <c r="I18" s="5">
        <v>0.99827543101556415</v>
      </c>
      <c r="J18" s="5">
        <f t="shared" si="4"/>
        <v>0.99827543101556415</v>
      </c>
    </row>
    <row r="19" spans="1:10" ht="15.5" customHeight="1" x14ac:dyDescent="0.35">
      <c r="A19" s="3">
        <f t="shared" si="5"/>
        <v>12</v>
      </c>
      <c r="B19" s="4">
        <f t="shared" si="0"/>
        <v>0.99988099990590806</v>
      </c>
      <c r="C19" s="4">
        <f t="shared" si="1"/>
        <v>0.99780448074267902</v>
      </c>
      <c r="D19" s="4">
        <f t="shared" si="2"/>
        <v>0.9988507849726812</v>
      </c>
      <c r="E19" s="5">
        <v>0.99955844227690116</v>
      </c>
      <c r="F19" s="5">
        <v>0.99756844631311492</v>
      </c>
      <c r="G19" s="5">
        <v>0.99703633872861541</v>
      </c>
      <c r="H19" s="4">
        <f t="shared" si="3"/>
        <v>0.99884170577191311</v>
      </c>
      <c r="I19" s="5">
        <v>0.99856245284975764</v>
      </c>
      <c r="J19" s="5">
        <f t="shared" si="4"/>
        <v>0.99856245284975764</v>
      </c>
    </row>
    <row r="20" spans="1:10" ht="15.5" customHeight="1" x14ac:dyDescent="0.35">
      <c r="A20" s="3">
        <f t="shared" si="5"/>
        <v>13</v>
      </c>
      <c r="B20" s="4">
        <f t="shared" si="0"/>
        <v>0.99996358122640461</v>
      </c>
      <c r="C20" s="4">
        <f t="shared" si="1"/>
        <v>0.99994647815428561</v>
      </c>
      <c r="D20" s="4">
        <f t="shared" si="2"/>
        <v>0.99996927165671456</v>
      </c>
      <c r="E20" s="5">
        <v>0.99967740398203664</v>
      </c>
      <c r="F20" s="5">
        <v>0.99976344621203905</v>
      </c>
      <c r="G20" s="5">
        <v>0.99818346616795683</v>
      </c>
      <c r="H20" s="4">
        <f t="shared" si="3"/>
        <v>0.99995503005834452</v>
      </c>
      <c r="I20" s="5">
        <v>0.99972042324570376</v>
      </c>
      <c r="J20" s="5">
        <f t="shared" si="4"/>
        <v>0.99972042324570376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0.99999856562384848</v>
      </c>
      <c r="E21" s="5">
        <v>0.99971381233302814</v>
      </c>
      <c r="F21" s="5">
        <v>0.99981695826102168</v>
      </c>
      <c r="G21" s="5">
        <v>0.99821413963471195</v>
      </c>
      <c r="H21" s="4">
        <f t="shared" si="3"/>
        <v>1</v>
      </c>
      <c r="I21" s="5">
        <v>0.99976538263663006</v>
      </c>
      <c r="J21" s="5">
        <f t="shared" si="4"/>
        <v>0.99976538263663006</v>
      </c>
    </row>
    <row r="22" spans="1:10" ht="15.5" customHeight="1" x14ac:dyDescent="0.35">
      <c r="A22" s="3">
        <f t="shared" si="5"/>
        <v>15</v>
      </c>
      <c r="B22" s="4">
        <f t="shared" si="0"/>
        <v>0.99988659862362572</v>
      </c>
      <c r="C22" s="4">
        <f t="shared" si="1"/>
        <v>0.99994685943545125</v>
      </c>
      <c r="D22" s="4">
        <f t="shared" si="2"/>
        <v>0.99836517356160703</v>
      </c>
      <c r="E22" s="5">
        <v>0.99971381233302814</v>
      </c>
      <c r="F22" s="5">
        <v>0.99981695826102168</v>
      </c>
      <c r="G22" s="5">
        <v>0.99821557145132167</v>
      </c>
      <c r="H22" s="4">
        <f t="shared" si="3"/>
        <v>0.9999167274752595</v>
      </c>
      <c r="I22" s="5">
        <v>0.99976538263663006</v>
      </c>
      <c r="J22" s="5">
        <f t="shared" si="4"/>
        <v>0.99976538263663006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0.99998005840298321</v>
      </c>
      <c r="E23" s="5">
        <v>0.99982719411297694</v>
      </c>
      <c r="F23" s="5">
        <v>0.99987009192218179</v>
      </c>
      <c r="G23" s="5">
        <v>0.99985015291573953</v>
      </c>
      <c r="H23" s="4">
        <f t="shared" si="3"/>
        <v>1</v>
      </c>
      <c r="I23" s="5">
        <v>0.9998486425574542</v>
      </c>
      <c r="J23" s="5">
        <f t="shared" si="4"/>
        <v>0.9998486425574542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0.99982719411297694</v>
      </c>
      <c r="F24" s="5">
        <v>0.99987009192218179</v>
      </c>
      <c r="G24" s="5">
        <v>0.99987009192218179</v>
      </c>
      <c r="H24" s="4">
        <f t="shared" si="3"/>
        <v>1</v>
      </c>
      <c r="I24" s="5">
        <v>0.9998486425574542</v>
      </c>
      <c r="J24" s="5">
        <f t="shared" si="4"/>
        <v>0.9998486425574542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0.99982719411297694</v>
      </c>
      <c r="F25" s="5">
        <v>0.99987009192218179</v>
      </c>
      <c r="G25" s="5">
        <v>0.99987009192218179</v>
      </c>
      <c r="H25" s="4">
        <f t="shared" si="3"/>
        <v>1</v>
      </c>
      <c r="I25" s="5">
        <v>0.9998486425574542</v>
      </c>
      <c r="J25" s="5">
        <f t="shared" si="4"/>
        <v>0.9998486425574542</v>
      </c>
    </row>
    <row r="26" spans="1:10" ht="15.5" customHeight="1" x14ac:dyDescent="0.35">
      <c r="A26" s="3">
        <f t="shared" si="5"/>
        <v>19</v>
      </c>
      <c r="B26" s="4">
        <f t="shared" si="0"/>
        <v>0.99982719411297694</v>
      </c>
      <c r="C26" s="4">
        <f t="shared" si="1"/>
        <v>0.99987009192218179</v>
      </c>
      <c r="D26" s="4">
        <f t="shared" si="2"/>
        <v>0.99987009192218179</v>
      </c>
      <c r="E26" s="5">
        <v>0.99982719411297694</v>
      </c>
      <c r="F26" s="5">
        <v>0.99987009192218179</v>
      </c>
      <c r="G26" s="5">
        <v>0.99987009192218179</v>
      </c>
      <c r="H26" s="4">
        <f t="shared" si="3"/>
        <v>0.9998486425574542</v>
      </c>
      <c r="I26" s="5">
        <v>0.9998486425574542</v>
      </c>
      <c r="J26" s="5">
        <f t="shared" si="4"/>
        <v>0.9998486425574542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1.1530865955612319</v>
      </c>
      <c r="D38" s="4">
        <v>1.0228468258258061</v>
      </c>
      <c r="E38" s="4">
        <v>1.0100624135172851</v>
      </c>
      <c r="F38" s="4">
        <v>1.002847391272832</v>
      </c>
      <c r="G38" s="4">
        <v>1.0023324275910519</v>
      </c>
      <c r="H38" s="4">
        <v>1.0003129425733699</v>
      </c>
      <c r="I38" s="4">
        <v>1.0037792579039271</v>
      </c>
      <c r="J38" s="4">
        <v>1.0001372204441279</v>
      </c>
      <c r="K38" s="4">
        <v>1.0013606781424711</v>
      </c>
      <c r="L38" s="4">
        <v>1.0043096307549451</v>
      </c>
      <c r="M38" s="4">
        <v>1.002543149382809</v>
      </c>
      <c r="N38" s="4">
        <v>1.0001405679741291</v>
      </c>
      <c r="O38" s="4">
        <v>1</v>
      </c>
      <c r="P38" s="4">
        <v>1</v>
      </c>
      <c r="Q38" s="4">
        <v>1.0124179886953799</v>
      </c>
      <c r="R38" s="4">
        <v>1.000135627133302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7.8269858944142232</v>
      </c>
      <c r="C39" s="4">
        <v>1.118215962831032</v>
      </c>
      <c r="D39" s="4">
        <v>1.015278043001582</v>
      </c>
      <c r="E39" s="4">
        <v>1.006597939080063</v>
      </c>
      <c r="F39" s="4">
        <v>1.0039715384764709</v>
      </c>
      <c r="G39" s="4">
        <v>1.0005621511659599</v>
      </c>
      <c r="H39" s="4">
        <v>1.007120965147446</v>
      </c>
      <c r="I39" s="4">
        <v>1.0113001106317521</v>
      </c>
      <c r="J39" s="4">
        <v>1.000729977042476</v>
      </c>
      <c r="K39" s="4">
        <v>1</v>
      </c>
      <c r="L39" s="4">
        <v>1.007086871667479</v>
      </c>
      <c r="M39" s="4">
        <v>1.0024920030901201</v>
      </c>
      <c r="N39" s="4">
        <v>1</v>
      </c>
      <c r="O39" s="4">
        <v>1</v>
      </c>
      <c r="P39" s="4">
        <v>1.0000132665297929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5.5911227130570387</v>
      </c>
      <c r="C40" s="4">
        <v>1.089530544634435</v>
      </c>
      <c r="D40" s="4">
        <v>1.032547142359509</v>
      </c>
      <c r="E40" s="4">
        <v>1.0137521526826621</v>
      </c>
      <c r="F40" s="4">
        <v>1.008199207173611</v>
      </c>
      <c r="G40" s="4">
        <v>1.001233256084785</v>
      </c>
      <c r="H40" s="4">
        <v>1.0008448391994209</v>
      </c>
      <c r="I40" s="4">
        <v>1.0009259764662599</v>
      </c>
      <c r="J40" s="4">
        <v>1.0005216249498681</v>
      </c>
      <c r="K40" s="4">
        <v>1.006158077872936</v>
      </c>
      <c r="L40" s="4">
        <v>1.0050138640769839</v>
      </c>
      <c r="M40" s="4">
        <v>1.00056824726435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7.6602802520251219</v>
      </c>
      <c r="C41" s="4">
        <v>1.135398996805729</v>
      </c>
      <c r="D41" s="4">
        <v>1.0099176468381741</v>
      </c>
      <c r="E41" s="4">
        <v>1.0161212312474059</v>
      </c>
      <c r="F41" s="4">
        <v>1.017962245399225</v>
      </c>
      <c r="G41" s="4">
        <v>1.0014144162613889</v>
      </c>
      <c r="H41" s="4">
        <v>1.0205498747151649</v>
      </c>
      <c r="I41" s="4">
        <v>1.003882485738095</v>
      </c>
      <c r="J41" s="4">
        <v>1.009126158742403</v>
      </c>
      <c r="K41" s="4">
        <v>1.0035969802636819</v>
      </c>
      <c r="L41" s="4">
        <v>1.0007548552322401</v>
      </c>
      <c r="M41" s="4">
        <v>1.000567741414639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1.0005439832715961</v>
      </c>
      <c r="V41" s="4"/>
    </row>
    <row r="42" spans="1:24" ht="15.5" customHeight="1" x14ac:dyDescent="0.35">
      <c r="A42" s="1">
        <f t="shared" si="6"/>
        <v>4</v>
      </c>
      <c r="B42" s="4">
        <v>7.4668225529369394</v>
      </c>
      <c r="C42" s="4">
        <v>1.0824302237579</v>
      </c>
      <c r="D42" s="4">
        <v>1.0341273423123429</v>
      </c>
      <c r="E42" s="4">
        <v>1.0114441895712589</v>
      </c>
      <c r="F42" s="4">
        <v>1.005995400710036</v>
      </c>
      <c r="G42" s="4">
        <v>1.0055079858440641</v>
      </c>
      <c r="H42" s="4">
        <v>1.0006102909672929</v>
      </c>
      <c r="I42" s="4">
        <v>1.0062816266032319</v>
      </c>
      <c r="J42" s="4">
        <v>1.0008495048948161</v>
      </c>
      <c r="K42" s="4">
        <v>1.0000459450642181</v>
      </c>
      <c r="L42" s="4">
        <v>1.000251427933327</v>
      </c>
      <c r="M42" s="4">
        <v>1.0020423384573469</v>
      </c>
      <c r="N42" s="4">
        <v>1</v>
      </c>
      <c r="O42" s="4">
        <v>1.0002015110937961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6.9652206836029009</v>
      </c>
      <c r="C43" s="4">
        <v>1.127248063659628</v>
      </c>
      <c r="D43" s="4">
        <v>1.015363386493445</v>
      </c>
      <c r="E43" s="4">
        <v>1.015180619240978</v>
      </c>
      <c r="F43" s="4">
        <v>1.0037446581356819</v>
      </c>
      <c r="G43" s="4">
        <v>1.0032590188442569</v>
      </c>
      <c r="H43" s="4">
        <v>1.01258988485574</v>
      </c>
      <c r="I43" s="4">
        <v>1.0004729915680819</v>
      </c>
      <c r="J43" s="4">
        <v>1.0009507909682489</v>
      </c>
      <c r="K43" s="4">
        <v>1</v>
      </c>
      <c r="L43" s="4">
        <v>1.0006639464632769</v>
      </c>
      <c r="M43" s="4">
        <v>1</v>
      </c>
      <c r="N43" s="4">
        <v>1.0089103293876289</v>
      </c>
      <c r="O43" s="4">
        <v>1</v>
      </c>
      <c r="P43" s="4">
        <v>1</v>
      </c>
      <c r="Q43" s="4">
        <v>1.00033807825326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>
        <v>10.689969929814961</v>
      </c>
      <c r="C44" s="4">
        <v>1.1016358979101071</v>
      </c>
      <c r="D44" s="4">
        <v>1.047309598106313</v>
      </c>
      <c r="E44" s="4">
        <v>1.008836505532495</v>
      </c>
      <c r="F44" s="4">
        <v>1.0021358026543741</v>
      </c>
      <c r="G44" s="4">
        <v>1.0061155487373961</v>
      </c>
      <c r="H44" s="4">
        <v>1.0066200173869579</v>
      </c>
      <c r="I44" s="4">
        <v>1.0128965893602471</v>
      </c>
      <c r="J44" s="4">
        <v>1.001442368265778</v>
      </c>
      <c r="K44" s="4">
        <v>1.000983383870673</v>
      </c>
      <c r="L44" s="4">
        <v>1.0003460768683889</v>
      </c>
      <c r="M44" s="4">
        <v>1.000663799821063</v>
      </c>
      <c r="N44" s="4">
        <v>1.0037485529414569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6.1293400616979508</v>
      </c>
      <c r="C45" s="4">
        <v>1.283150346323841</v>
      </c>
      <c r="D45" s="4">
        <v>1.009463190180012</v>
      </c>
      <c r="E45" s="4">
        <v>1.003492484434753</v>
      </c>
      <c r="F45" s="4">
        <v>1.0120292511624209</v>
      </c>
      <c r="G45" s="4">
        <v>1.0051532750812819</v>
      </c>
      <c r="H45" s="4">
        <v>1.000260659401877</v>
      </c>
      <c r="I45" s="4">
        <v>1.000103610966675</v>
      </c>
      <c r="J45" s="4">
        <v>1.0100108591938151</v>
      </c>
      <c r="K45" s="4">
        <v>1.000642742651783</v>
      </c>
      <c r="L45" s="4">
        <v>1.0009962743608469</v>
      </c>
      <c r="M45" s="4">
        <v>1.0000486473328321</v>
      </c>
      <c r="N45" s="4">
        <v>1.000013186508397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8.1576864051169959</v>
      </c>
      <c r="C46" s="4">
        <v>1.0853270882068571</v>
      </c>
      <c r="D46" s="4">
        <v>1.018700221632256</v>
      </c>
      <c r="E46" s="4">
        <v>1.0135651457453141</v>
      </c>
      <c r="F46" s="4">
        <v>1.005664485232437</v>
      </c>
      <c r="G46" s="4">
        <v>1.0178648209438681</v>
      </c>
      <c r="H46" s="4">
        <v>1.0030524918499759</v>
      </c>
      <c r="I46" s="4">
        <v>1.00106822384997</v>
      </c>
      <c r="J46" s="4">
        <v>1.000841002014496</v>
      </c>
      <c r="K46" s="4">
        <v>1.001260696584156</v>
      </c>
      <c r="L46" s="4">
        <v>1.000557908545169</v>
      </c>
      <c r="M46" s="4">
        <v>1.000033730501017</v>
      </c>
      <c r="N46" s="4">
        <v>1.000005948518107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4.8298232843831732</v>
      </c>
      <c r="C47" s="4">
        <v>1.1497508147009801</v>
      </c>
      <c r="D47" s="4">
        <v>1.042319976159205</v>
      </c>
      <c r="E47" s="4">
        <v>1.0060399852297299</v>
      </c>
      <c r="F47" s="4">
        <v>1.0311356037368149</v>
      </c>
      <c r="G47" s="4">
        <v>1.0288857322104441</v>
      </c>
      <c r="H47" s="4">
        <v>1.011207437595437</v>
      </c>
      <c r="I47" s="4">
        <v>1.0026158212874019</v>
      </c>
      <c r="J47" s="4">
        <v>1.000745585456176</v>
      </c>
      <c r="K47" s="4">
        <v>1.0012050637357519</v>
      </c>
      <c r="L47" s="4">
        <v>1.0001666531519109</v>
      </c>
      <c r="M47" s="4">
        <v>1.0009068078954619</v>
      </c>
      <c r="N47" s="4">
        <v>1.0003558236887471</v>
      </c>
      <c r="O47" s="4">
        <v>1.0001110946214591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6.7206489853087721</v>
      </c>
      <c r="C48" s="4">
        <v>1.114358274984323</v>
      </c>
      <c r="D48" s="4">
        <v>1.0195814304274</v>
      </c>
      <c r="E48" s="4">
        <v>1.096271759134321</v>
      </c>
      <c r="F48" s="4">
        <v>1.0028001078925339</v>
      </c>
      <c r="G48" s="4">
        <v>1.0015848646926491</v>
      </c>
      <c r="H48" s="4">
        <v>1.0004267051312841</v>
      </c>
      <c r="I48" s="4">
        <v>1.0012965025231</v>
      </c>
      <c r="J48" s="4">
        <v>1.000596742098288</v>
      </c>
      <c r="K48" s="4">
        <v>1.0007975413913139</v>
      </c>
      <c r="L48" s="4">
        <v>1.0000735409294781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7.544889001565096</v>
      </c>
      <c r="C49" s="4">
        <v>1.1143744497146051</v>
      </c>
      <c r="D49" s="4">
        <v>1.0133861047303829</v>
      </c>
      <c r="E49" s="4">
        <v>1.003411203789303</v>
      </c>
      <c r="F49" s="4">
        <v>1.0240485030729169</v>
      </c>
      <c r="G49" s="4">
        <v>1.005577062206356</v>
      </c>
      <c r="H49" s="4">
        <v>1.0010605444266421</v>
      </c>
      <c r="I49" s="4">
        <v>1.003457889575589</v>
      </c>
      <c r="J49" s="4">
        <v>1.0002829892653899</v>
      </c>
      <c r="K49" s="4">
        <v>1.0007206665012971</v>
      </c>
      <c r="L49" s="4">
        <v>1.000022639657663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7.3772930632493132</v>
      </c>
      <c r="C50" s="4">
        <v>1.2905478797144121</v>
      </c>
      <c r="D50" s="4">
        <v>1.023439757178811</v>
      </c>
      <c r="E50" s="4">
        <v>1.0056237505704191</v>
      </c>
      <c r="F50" s="4">
        <v>1.010253789090547</v>
      </c>
      <c r="G50" s="4">
        <v>1.0012357611571849</v>
      </c>
      <c r="H50" s="4">
        <v>1.001604822927403</v>
      </c>
      <c r="I50" s="4">
        <v>1.007136590186932</v>
      </c>
      <c r="J50" s="4">
        <v>1.0083964776898959</v>
      </c>
      <c r="K50" s="4">
        <v>1.0000916471021479</v>
      </c>
      <c r="L50" s="4">
        <v>1.0007564772217321</v>
      </c>
      <c r="U50" s="4"/>
      <c r="V50" s="4"/>
    </row>
    <row r="51" spans="1:22" ht="15.5" customHeight="1" x14ac:dyDescent="0.35">
      <c r="A51" s="1">
        <f t="shared" si="6"/>
        <v>13</v>
      </c>
      <c r="B51" s="4">
        <v>7.2050642154348106</v>
      </c>
      <c r="C51" s="4">
        <v>1.1696938214594279</v>
      </c>
      <c r="D51" s="4">
        <v>1.0110350901216649</v>
      </c>
      <c r="E51" s="4">
        <v>1.0237648179501511</v>
      </c>
      <c r="F51" s="4">
        <v>1.0112134759398921</v>
      </c>
      <c r="G51" s="4">
        <v>1.0008449265934001</v>
      </c>
      <c r="H51" s="4">
        <v>1.010092570317269</v>
      </c>
      <c r="I51" s="4">
        <v>1.000253494939318</v>
      </c>
      <c r="J51" s="4">
        <v>1.0001985848589809</v>
      </c>
      <c r="K51" s="4">
        <v>1.0001586587416229</v>
      </c>
      <c r="U51" s="4"/>
      <c r="V51" s="4"/>
    </row>
    <row r="52" spans="1:22" ht="15.5" customHeight="1" x14ac:dyDescent="0.35">
      <c r="A52" s="1">
        <f t="shared" si="6"/>
        <v>14</v>
      </c>
      <c r="B52" s="4">
        <v>3.9734477839701641</v>
      </c>
      <c r="C52" s="4">
        <v>1.304353678964997</v>
      </c>
      <c r="D52" s="4">
        <v>1.023612733806841</v>
      </c>
      <c r="E52" s="4">
        <v>1.059671526185737</v>
      </c>
      <c r="F52" s="4">
        <v>1.0052745872409281</v>
      </c>
      <c r="G52" s="4">
        <v>1.018213058807663</v>
      </c>
      <c r="H52" s="4">
        <v>1.0047582203469501</v>
      </c>
      <c r="I52" s="4">
        <v>1.009588252663471</v>
      </c>
      <c r="J52" s="4">
        <v>1.0038383415544569</v>
      </c>
      <c r="V52" s="4"/>
    </row>
    <row r="53" spans="1:22" ht="15.5" customHeight="1" x14ac:dyDescent="0.35">
      <c r="A53" s="1">
        <f t="shared" si="6"/>
        <v>15</v>
      </c>
      <c r="B53" s="4">
        <v>13.15481131946235</v>
      </c>
      <c r="C53" s="4">
        <v>1.158523599318825</v>
      </c>
      <c r="D53" s="4">
        <v>1.023018113479278</v>
      </c>
      <c r="E53" s="4">
        <v>1.0283200341750129</v>
      </c>
      <c r="F53" s="4">
        <v>1.004689276038637</v>
      </c>
      <c r="G53" s="4">
        <v>1.026399495840304</v>
      </c>
      <c r="H53" s="4">
        <v>1.0021193258412071</v>
      </c>
      <c r="I53" s="4">
        <v>1.007499032403526</v>
      </c>
    </row>
    <row r="54" spans="1:22" ht="15.5" customHeight="1" x14ac:dyDescent="0.35">
      <c r="A54" s="1">
        <f t="shared" si="6"/>
        <v>16</v>
      </c>
      <c r="B54" s="4">
        <v>6.5427523375361796</v>
      </c>
      <c r="C54" s="4">
        <v>1.2352502270659751</v>
      </c>
      <c r="D54" s="4">
        <v>1.029201329432863</v>
      </c>
      <c r="E54" s="4">
        <v>1.0107032404877421</v>
      </c>
      <c r="F54" s="4">
        <v>1.006602709138648</v>
      </c>
      <c r="G54" s="4">
        <v>1.017834948117079</v>
      </c>
      <c r="H54" s="4">
        <v>1.006188343241518</v>
      </c>
    </row>
    <row r="55" spans="1:22" ht="15.5" customHeight="1" x14ac:dyDescent="0.35">
      <c r="A55" s="1">
        <f t="shared" si="6"/>
        <v>17</v>
      </c>
      <c r="B55" s="4">
        <v>5.8605639179429518</v>
      </c>
      <c r="C55" s="4">
        <v>1.1381116786457219</v>
      </c>
      <c r="D55" s="4">
        <v>1.009757620310997</v>
      </c>
      <c r="E55" s="4">
        <v>1.039055622598291</v>
      </c>
      <c r="F55" s="4">
        <v>1.0029748437911481</v>
      </c>
      <c r="G55" s="4">
        <v>1.008848430921703</v>
      </c>
    </row>
    <row r="56" spans="1:22" ht="15.5" customHeight="1" x14ac:dyDescent="0.35">
      <c r="A56" s="1">
        <f t="shared" si="6"/>
        <v>18</v>
      </c>
      <c r="B56" s="4">
        <v>8.1997313733423791</v>
      </c>
      <c r="C56" s="4">
        <v>1.158005220519748</v>
      </c>
      <c r="D56" s="4">
        <v>1.025800084646904</v>
      </c>
      <c r="E56" s="4">
        <v>1.0330462930450139</v>
      </c>
      <c r="F56" s="4">
        <v>1.01860200357759</v>
      </c>
    </row>
    <row r="57" spans="1:22" ht="15.5" customHeight="1" x14ac:dyDescent="0.35">
      <c r="A57" s="1">
        <f t="shared" si="6"/>
        <v>19</v>
      </c>
      <c r="B57" s="4">
        <v>3.7465442694990418</v>
      </c>
      <c r="C57" s="4">
        <v>1.224152043993084</v>
      </c>
      <c r="D57" s="4">
        <v>1.080316951318296</v>
      </c>
      <c r="E57" s="4">
        <v>1.026430713331083</v>
      </c>
    </row>
    <row r="58" spans="1:22" ht="15.5" customHeight="1" x14ac:dyDescent="0.35">
      <c r="A58" s="1">
        <f t="shared" si="6"/>
        <v>20</v>
      </c>
      <c r="B58" s="4">
        <v>10.30881150711568</v>
      </c>
      <c r="C58" s="4">
        <v>1.3317655890127611</v>
      </c>
      <c r="D58" s="4">
        <v>1.017928924691339</v>
      </c>
    </row>
    <row r="59" spans="1:22" ht="15.5" customHeight="1" x14ac:dyDescent="0.35">
      <c r="A59" s="1">
        <f t="shared" si="6"/>
        <v>21</v>
      </c>
      <c r="B59" s="4">
        <v>5.2781972971827624</v>
      </c>
      <c r="C59" s="4">
        <v>1.105300047565976</v>
      </c>
    </row>
    <row r="60" spans="1:22" ht="15.5" customHeight="1" x14ac:dyDescent="0.35">
      <c r="A60" s="1">
        <f t="shared" si="6"/>
        <v>22</v>
      </c>
      <c r="B60" s="4">
        <v>6.057869586511897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0.1197769947554206</v>
      </c>
      <c r="C2" s="32">
        <v>0.11968964370033749</v>
      </c>
      <c r="D2" s="32">
        <v>0.12698890867336951</v>
      </c>
      <c r="E2" s="32">
        <v>0.10926788770061931</v>
      </c>
      <c r="F2" s="32">
        <v>0.1103362382453891</v>
      </c>
      <c r="G2" s="32">
        <v>0.1069412250523791</v>
      </c>
      <c r="H2" s="32">
        <v>0.11496220480385839</v>
      </c>
      <c r="I2" s="32">
        <v>0.1011987380087656</v>
      </c>
      <c r="J2" s="32">
        <v>0.11746379384727509</v>
      </c>
      <c r="M2" s="31">
        <v>1</v>
      </c>
      <c r="N2" s="17">
        <v>6.6269364982434604</v>
      </c>
      <c r="O2" s="17">
        <v>6.3569564839369193</v>
      </c>
      <c r="P2" s="17">
        <v>5.9619386008780317</v>
      </c>
      <c r="Q2" s="17">
        <v>6.6807402083636509</v>
      </c>
      <c r="R2" s="17">
        <v>7.1494489288713963</v>
      </c>
      <c r="S2" s="17">
        <v>7.104164639401052</v>
      </c>
      <c r="T2" s="17">
        <v>6.5752863252657869</v>
      </c>
      <c r="U2" s="17">
        <v>7.2149594636034466</v>
      </c>
      <c r="V2" s="17">
        <v>6.3213394046208418</v>
      </c>
    </row>
    <row r="3" spans="1:27" x14ac:dyDescent="0.35">
      <c r="A3">
        <f t="shared" ref="A3:A24" si="0">+A2+1</f>
        <v>2</v>
      </c>
      <c r="B3" s="32">
        <v>0.79375453819461239</v>
      </c>
      <c r="C3" s="32">
        <v>0.76086185658096006</v>
      </c>
      <c r="D3" s="32">
        <v>0.75710007650313671</v>
      </c>
      <c r="E3" s="32">
        <v>0.7299903708444917</v>
      </c>
      <c r="F3" s="32">
        <v>0.78884330033919625</v>
      </c>
      <c r="G3" s="32">
        <v>0.75972806951134164</v>
      </c>
      <c r="H3" s="32">
        <v>0.75590941316921456</v>
      </c>
      <c r="I3" s="32">
        <v>0.73014479250106934</v>
      </c>
      <c r="J3" s="32">
        <v>0.74329811828012116</v>
      </c>
      <c r="M3">
        <f t="shared" ref="M3:M24" si="1">+M2+1</f>
        <v>2</v>
      </c>
      <c r="N3" s="17">
        <v>1.1615061163243501</v>
      </c>
      <c r="O3" s="17">
        <v>1.194898020708858</v>
      </c>
      <c r="P3" s="17">
        <v>1.197683958751335</v>
      </c>
      <c r="Q3" s="17">
        <v>1.2211514124324301</v>
      </c>
      <c r="R3" s="17">
        <v>1.166827774788709</v>
      </c>
      <c r="S3" s="17">
        <v>1.1953697092466551</v>
      </c>
      <c r="T3" s="17">
        <v>1.1987641344672111</v>
      </c>
      <c r="U3" s="17">
        <v>1.2204058935239399</v>
      </c>
      <c r="V3" s="17">
        <v>1.2094176855918819</v>
      </c>
    </row>
    <row r="4" spans="1:27" x14ac:dyDescent="0.35">
      <c r="A4">
        <f t="shared" si="0"/>
        <v>3</v>
      </c>
      <c r="B4" s="32">
        <v>0.92195075097325196</v>
      </c>
      <c r="C4" s="32">
        <v>0.90915232646145661</v>
      </c>
      <c r="D4" s="32">
        <v>0.90676661679721515</v>
      </c>
      <c r="E4" s="32">
        <v>0.89142877241882412</v>
      </c>
      <c r="F4" s="32">
        <v>0.92044427279176544</v>
      </c>
      <c r="G4" s="32">
        <v>0.90815592155829494</v>
      </c>
      <c r="H4" s="32">
        <v>0.906157093413411</v>
      </c>
      <c r="I4" s="32">
        <v>0.89107300789411958</v>
      </c>
      <c r="J4" s="32">
        <v>0.89903228195275808</v>
      </c>
      <c r="M4">
        <f t="shared" si="1"/>
        <v>3</v>
      </c>
      <c r="N4" s="17">
        <v>1.0246227762726281</v>
      </c>
      <c r="O4" s="17">
        <v>1.0260118470595769</v>
      </c>
      <c r="P4" s="17">
        <v>1.030195876190575</v>
      </c>
      <c r="Q4" s="17">
        <v>1.040468542067972</v>
      </c>
      <c r="R4" s="17">
        <v>1.024997691097782</v>
      </c>
      <c r="S4" s="17">
        <v>1.0266165096919979</v>
      </c>
      <c r="T4" s="17">
        <v>1.031003837313279</v>
      </c>
      <c r="U4" s="17">
        <v>1.041348653552179</v>
      </c>
      <c r="V4" s="17">
        <v>1.0353322091292729</v>
      </c>
    </row>
    <row r="5" spans="1:27" x14ac:dyDescent="0.35">
      <c r="A5">
        <f t="shared" si="0"/>
        <v>4</v>
      </c>
      <c r="B5" s="32">
        <v>0.94465173804884761</v>
      </c>
      <c r="C5" s="32">
        <v>0.93280105773123045</v>
      </c>
      <c r="D5" s="32">
        <v>0.93414722929177019</v>
      </c>
      <c r="E5" s="32">
        <v>0.92750359519605574</v>
      </c>
      <c r="F5" s="32">
        <v>0.94345325439573646</v>
      </c>
      <c r="G5" s="32">
        <v>0.93232786244629684</v>
      </c>
      <c r="H5" s="32">
        <v>0.93425144051787434</v>
      </c>
      <c r="I5" s="32">
        <v>0.92791767698723204</v>
      </c>
      <c r="J5" s="32">
        <v>0.93081355774536323</v>
      </c>
      <c r="M5">
        <f t="shared" si="1"/>
        <v>4</v>
      </c>
      <c r="N5" s="17">
        <v>1.0207196901355211</v>
      </c>
      <c r="O5" s="17">
        <v>1.0283048055239641</v>
      </c>
      <c r="P5" s="17">
        <v>1.033106779700093</v>
      </c>
      <c r="Q5" s="17">
        <v>1.032989565945136</v>
      </c>
      <c r="R5" s="17">
        <v>1.021569581377451</v>
      </c>
      <c r="S5" s="17">
        <v>1.0288253410201771</v>
      </c>
      <c r="T5" s="17">
        <v>1.032871238303813</v>
      </c>
      <c r="U5" s="17">
        <v>1.032844209658129</v>
      </c>
      <c r="V5" s="17">
        <v>1.033048172822614</v>
      </c>
    </row>
    <row r="6" spans="1:27" x14ac:dyDescent="0.35">
      <c r="A6">
        <f t="shared" si="0"/>
        <v>5</v>
      </c>
      <c r="B6" s="32">
        <v>0.96422462934720132</v>
      </c>
      <c r="C6" s="32">
        <v>0.95920381026286106</v>
      </c>
      <c r="D6" s="32">
        <v>0.96507383581938511</v>
      </c>
      <c r="E6" s="32">
        <v>0.95810153621412675</v>
      </c>
      <c r="F6" s="32">
        <v>0.96380314614224638</v>
      </c>
      <c r="G6" s="32">
        <v>0.9592025310239235</v>
      </c>
      <c r="H6" s="32">
        <v>0.96496144225481828</v>
      </c>
      <c r="I6" s="32">
        <v>0.95839439971568474</v>
      </c>
      <c r="J6" s="32">
        <v>0.96157504729371168</v>
      </c>
      <c r="M6">
        <f t="shared" si="1"/>
        <v>5</v>
      </c>
      <c r="N6" s="17">
        <v>1.0092735032186619</v>
      </c>
      <c r="O6" s="17">
        <v>1.0111116639089219</v>
      </c>
      <c r="P6" s="17">
        <v>1.0080186605810419</v>
      </c>
      <c r="Q6" s="17">
        <v>1.009093985238404</v>
      </c>
      <c r="R6" s="17">
        <v>1.0094813094598289</v>
      </c>
      <c r="S6" s="17">
        <v>1.0112740529928761</v>
      </c>
      <c r="T6" s="17">
        <v>1.0082261492878071</v>
      </c>
      <c r="U6" s="17">
        <v>1.009393185502462</v>
      </c>
      <c r="V6" s="17">
        <v>1.008556322909723</v>
      </c>
    </row>
    <row r="7" spans="1:27" x14ac:dyDescent="0.35">
      <c r="A7">
        <f t="shared" si="0"/>
        <v>6</v>
      </c>
      <c r="B7" s="32">
        <v>0.97316636955096603</v>
      </c>
      <c r="C7" s="32">
        <v>0.96986216062265973</v>
      </c>
      <c r="D7" s="32">
        <v>0.97281243534446515</v>
      </c>
      <c r="E7" s="32">
        <v>0.96681449744134973</v>
      </c>
      <c r="F7" s="32">
        <v>0.97294126202917741</v>
      </c>
      <c r="G7" s="32">
        <v>0.97001663118958803</v>
      </c>
      <c r="H7" s="32">
        <v>0.97289935913578407</v>
      </c>
      <c r="I7" s="32">
        <v>0.9673967760967348</v>
      </c>
      <c r="J7" s="32">
        <v>0.96980419263554685</v>
      </c>
      <c r="M7">
        <f t="shared" si="1"/>
        <v>6</v>
      </c>
      <c r="N7" s="17">
        <v>1.008124512250633</v>
      </c>
      <c r="O7" s="17">
        <v>1.011348292377906</v>
      </c>
      <c r="P7" s="17">
        <v>1.0120092613090681</v>
      </c>
      <c r="Q7" s="17">
        <v>1.017468715630196</v>
      </c>
      <c r="R7" s="17">
        <v>1.0084926211722689</v>
      </c>
      <c r="S7" s="17">
        <v>1.011546493775777</v>
      </c>
      <c r="T7" s="17">
        <v>1.0122294369062219</v>
      </c>
      <c r="U7" s="17">
        <v>1.017694291626362</v>
      </c>
      <c r="V7" s="17">
        <v>1.0147389884696321</v>
      </c>
    </row>
    <row r="8" spans="1:27" x14ac:dyDescent="0.35">
      <c r="A8">
        <f t="shared" si="0"/>
        <v>7</v>
      </c>
      <c r="B8" s="32">
        <v>0.98107287164228729</v>
      </c>
      <c r="C8" s="32">
        <v>0.98086843998767348</v>
      </c>
      <c r="D8" s="32">
        <v>0.98449519408522723</v>
      </c>
      <c r="E8" s="32">
        <v>0.98370350496430303</v>
      </c>
      <c r="F8" s="32">
        <v>0.98120408359046019</v>
      </c>
      <c r="G8" s="32">
        <v>0.98121692218401924</v>
      </c>
      <c r="H8" s="32">
        <v>0.98479737046443916</v>
      </c>
      <c r="I8" s="32">
        <v>0.98451417677139275</v>
      </c>
      <c r="J8" s="32">
        <v>0.98409919030007287</v>
      </c>
      <c r="M8">
        <f t="shared" si="1"/>
        <v>7</v>
      </c>
      <c r="N8" s="17">
        <v>1.0051422768055931</v>
      </c>
      <c r="O8" s="17">
        <v>1.0049327908793799</v>
      </c>
      <c r="P8" s="17">
        <v>1.0041888721520289</v>
      </c>
      <c r="Q8" s="17">
        <v>1.004510580473696</v>
      </c>
      <c r="R8" s="17">
        <v>1.0052599962308799</v>
      </c>
      <c r="S8" s="17">
        <v>1.0049984186101879</v>
      </c>
      <c r="T8" s="17">
        <v>1.004303971183498</v>
      </c>
      <c r="U8" s="17">
        <v>1.0043552964765581</v>
      </c>
      <c r="V8" s="17">
        <v>1.004349726312862</v>
      </c>
    </row>
    <row r="9" spans="1:27" x14ac:dyDescent="0.35">
      <c r="A9">
        <f t="shared" si="0"/>
        <v>8</v>
      </c>
      <c r="B9" s="32">
        <v>0.98611781991472958</v>
      </c>
      <c r="C9" s="32">
        <v>0.98570685888231613</v>
      </c>
      <c r="D9" s="32">
        <v>0.98861911858753704</v>
      </c>
      <c r="E9" s="32">
        <v>0.98814057878570094</v>
      </c>
      <c r="F9" s="32">
        <v>0.98636521337186966</v>
      </c>
      <c r="G9" s="32">
        <v>0.98612145510849558</v>
      </c>
      <c r="H9" s="32">
        <v>0.98903590996850288</v>
      </c>
      <c r="I9" s="32">
        <v>0.98880202789660687</v>
      </c>
      <c r="J9" s="32">
        <v>0.98837979076345772</v>
      </c>
      <c r="M9">
        <f t="shared" si="1"/>
        <v>8</v>
      </c>
      <c r="N9" s="17">
        <v>1.0045494635495229</v>
      </c>
      <c r="O9" s="17">
        <v>1.0044871402673901</v>
      </c>
      <c r="P9" s="17">
        <v>1.0050450035164491</v>
      </c>
      <c r="Q9" s="17">
        <v>1.006091612784479</v>
      </c>
      <c r="R9" s="17">
        <v>1.0045349035417239</v>
      </c>
      <c r="S9" s="17">
        <v>1.0043892188272949</v>
      </c>
      <c r="T9" s="17">
        <v>1.00487196038199</v>
      </c>
      <c r="U9" s="17">
        <v>1.005780260002106</v>
      </c>
      <c r="V9" s="17">
        <v>1.0055683081504641</v>
      </c>
    </row>
    <row r="10" spans="1:27" x14ac:dyDescent="0.35">
      <c r="A10">
        <f t="shared" si="0"/>
        <v>9</v>
      </c>
      <c r="B10" s="32">
        <v>0.99060412699196654</v>
      </c>
      <c r="C10" s="32">
        <v>0.99012986382065005</v>
      </c>
      <c r="D10" s="32">
        <v>0.99360670551723995</v>
      </c>
      <c r="E10" s="32">
        <v>0.99415994856829459</v>
      </c>
      <c r="F10" s="32">
        <v>0.99083828447142286</v>
      </c>
      <c r="G10" s="32">
        <v>0.99044975796525758</v>
      </c>
      <c r="H10" s="32">
        <v>0.99385445373823433</v>
      </c>
      <c r="I10" s="32">
        <v>0.99451756070845854</v>
      </c>
      <c r="J10" s="32">
        <v>0.99388325005237388</v>
      </c>
      <c r="M10">
        <f t="shared" si="1"/>
        <v>9</v>
      </c>
      <c r="N10" s="17">
        <v>1.0026221864583851</v>
      </c>
      <c r="O10" s="17">
        <v>1.003226643293776</v>
      </c>
      <c r="P10" s="17">
        <v>1.002566417523431</v>
      </c>
      <c r="Q10" s="17">
        <v>1.004500145432055</v>
      </c>
      <c r="R10" s="17">
        <v>1.002577881829281</v>
      </c>
      <c r="S10" s="17">
        <v>1.0031066170835621</v>
      </c>
      <c r="T10" s="17">
        <v>1.0023431201538651</v>
      </c>
      <c r="U10" s="17">
        <v>1.004144468034444</v>
      </c>
      <c r="V10" s="17">
        <v>1.0035332814777429</v>
      </c>
    </row>
    <row r="11" spans="1:27" x14ac:dyDescent="0.35">
      <c r="A11">
        <f t="shared" si="0"/>
        <v>10</v>
      </c>
      <c r="B11" s="32">
        <v>0.99320167571938545</v>
      </c>
      <c r="C11" s="32">
        <v>0.99332465970571437</v>
      </c>
      <c r="D11" s="32">
        <v>0.9961567151776779</v>
      </c>
      <c r="E11" s="32">
        <v>0.99863381291957609</v>
      </c>
      <c r="F11" s="32">
        <v>0.9933925484807179</v>
      </c>
      <c r="G11" s="32">
        <v>0.99352670610376226</v>
      </c>
      <c r="H11" s="32">
        <v>0.99618317413879676</v>
      </c>
      <c r="I11" s="32">
        <v>0.99863930694850844</v>
      </c>
      <c r="J11" s="32">
        <v>0.99739372603921295</v>
      </c>
      <c r="M11">
        <f t="shared" si="1"/>
        <v>10</v>
      </c>
      <c r="N11" s="17">
        <v>1.0013120704036951</v>
      </c>
      <c r="O11" s="17">
        <v>1.0014171994411221</v>
      </c>
      <c r="P11" s="17">
        <v>1.000702078866774</v>
      </c>
      <c r="Q11" s="17">
        <v>1.000318158173825</v>
      </c>
      <c r="R11" s="17">
        <v>1.0012158629944321</v>
      </c>
      <c r="S11" s="17">
        <v>1.001305116981632</v>
      </c>
      <c r="T11" s="17">
        <v>1.000705712342715</v>
      </c>
      <c r="U11" s="17">
        <v>1.0003236574483561</v>
      </c>
      <c r="V11" s="17">
        <v>1.0005101185203</v>
      </c>
    </row>
    <row r="12" spans="1:27" x14ac:dyDescent="0.35">
      <c r="A12">
        <f t="shared" si="0"/>
        <v>11</v>
      </c>
      <c r="B12" s="32">
        <v>0.99450482624299741</v>
      </c>
      <c r="C12" s="32">
        <v>0.99473239885830222</v>
      </c>
      <c r="D12" s="32">
        <v>0.99685609575539935</v>
      </c>
      <c r="E12" s="32">
        <v>0.99895153642981449</v>
      </c>
      <c r="F12" s="32">
        <v>0.9946003777193605</v>
      </c>
      <c r="G12" s="32">
        <v>0.99482337467960325</v>
      </c>
      <c r="H12" s="32">
        <v>0.99688619290039127</v>
      </c>
      <c r="I12" s="32">
        <v>0.99896252399842345</v>
      </c>
      <c r="J12" s="32">
        <v>0.99790271606884984</v>
      </c>
      <c r="M12">
        <f t="shared" si="1"/>
        <v>11</v>
      </c>
      <c r="N12" s="17">
        <v>1.0017003678976391</v>
      </c>
      <c r="O12" s="17">
        <v>1.001471201166229</v>
      </c>
      <c r="P12" s="17">
        <v>1.000439340945362</v>
      </c>
      <c r="Q12" s="17">
        <v>1.000307525900888</v>
      </c>
      <c r="R12" s="17">
        <v>1.001615397451034</v>
      </c>
      <c r="S12" s="17">
        <v>1.001390878009041</v>
      </c>
      <c r="T12" s="17">
        <v>1.000428915644467</v>
      </c>
      <c r="U12" s="17">
        <v>1.000284219269624</v>
      </c>
      <c r="V12" s="17">
        <v>1.000373433423126</v>
      </c>
    </row>
    <row r="13" spans="1:27" x14ac:dyDescent="0.35">
      <c r="A13">
        <f t="shared" si="0"/>
        <v>12</v>
      </c>
      <c r="B13" s="32">
        <v>0.99619585032358804</v>
      </c>
      <c r="C13" s="32">
        <v>0.99619585032358804</v>
      </c>
      <c r="D13" s="32">
        <v>0.99729405545489891</v>
      </c>
      <c r="E13" s="32">
        <v>0.999258739900999</v>
      </c>
      <c r="F13" s="32">
        <v>0.99620705263432563</v>
      </c>
      <c r="G13" s="32">
        <v>0.99620705263432563</v>
      </c>
      <c r="H13" s="32">
        <v>0.99731377298427926</v>
      </c>
      <c r="I13" s="32">
        <v>0.99924644839737653</v>
      </c>
      <c r="J13" s="32">
        <v>0.99827543101556415</v>
      </c>
      <c r="M13">
        <f t="shared" si="1"/>
        <v>12</v>
      </c>
      <c r="N13" s="17">
        <v>1.000843697958343</v>
      </c>
      <c r="O13" s="17">
        <v>1.000843697958343</v>
      </c>
      <c r="P13" s="17">
        <v>1.000275135359241</v>
      </c>
      <c r="Q13" s="17">
        <v>1.000299924698113</v>
      </c>
      <c r="R13" s="17">
        <v>1.00082220542997</v>
      </c>
      <c r="S13" s="17">
        <v>1.00082220542997</v>
      </c>
      <c r="T13" s="17">
        <v>1.000275497591729</v>
      </c>
      <c r="U13" s="17">
        <v>1.0003022692984871</v>
      </c>
      <c r="V13" s="17">
        <v>1.0002875300286771</v>
      </c>
    </row>
    <row r="14" spans="1:27" x14ac:dyDescent="0.35">
      <c r="A14">
        <f t="shared" si="0"/>
        <v>13</v>
      </c>
      <c r="B14" s="32">
        <v>0.99703633872861541</v>
      </c>
      <c r="C14" s="32">
        <v>0.99703633872861541</v>
      </c>
      <c r="D14" s="32">
        <v>0.99756844631311492</v>
      </c>
      <c r="E14" s="32">
        <v>0.99955844227690116</v>
      </c>
      <c r="F14" s="32">
        <v>0.99702613948237606</v>
      </c>
      <c r="G14" s="32">
        <v>0.99702613948237606</v>
      </c>
      <c r="H14" s="32">
        <v>0.99758853052693475</v>
      </c>
      <c r="I14" s="32">
        <v>0.9995484899203495</v>
      </c>
      <c r="J14" s="32">
        <v>0.99856245284975764</v>
      </c>
      <c r="M14">
        <f t="shared" si="1"/>
        <v>13</v>
      </c>
      <c r="N14" s="17">
        <v>1.0011505372420071</v>
      </c>
      <c r="O14" s="17">
        <v>1.0011505372420071</v>
      </c>
      <c r="P14" s="17">
        <v>1.0022003501684891</v>
      </c>
      <c r="Q14" s="17">
        <v>1.0001190142567999</v>
      </c>
      <c r="R14" s="17">
        <v>1.0011976735471331</v>
      </c>
      <c r="S14" s="17">
        <v>1.0011976735471331</v>
      </c>
      <c r="T14" s="17">
        <v>1.0021723068407229</v>
      </c>
      <c r="U14" s="17">
        <v>1.0001205907356181</v>
      </c>
      <c r="V14" s="17">
        <v>1.0011596822126441</v>
      </c>
    </row>
    <row r="15" spans="1:27" x14ac:dyDescent="0.35">
      <c r="A15">
        <f t="shared" si="0"/>
        <v>14</v>
      </c>
      <c r="B15" s="32">
        <v>0.99818346616795683</v>
      </c>
      <c r="C15" s="32">
        <v>0.99818346616795683</v>
      </c>
      <c r="D15" s="32">
        <v>0.99976344621203905</v>
      </c>
      <c r="E15" s="32">
        <v>0.99967740398203664</v>
      </c>
      <c r="F15" s="32">
        <v>0.99822025131543457</v>
      </c>
      <c r="G15" s="32">
        <v>0.99822025131543457</v>
      </c>
      <c r="H15" s="32">
        <v>0.99975559891602495</v>
      </c>
      <c r="I15" s="32">
        <v>0.99966902620803466</v>
      </c>
      <c r="J15" s="32">
        <v>0.99972042324570376</v>
      </c>
      <c r="M15">
        <f t="shared" si="1"/>
        <v>14</v>
      </c>
      <c r="N15" s="17">
        <v>1.0000307292875461</v>
      </c>
      <c r="O15" s="17">
        <v>1.0000307292875461</v>
      </c>
      <c r="P15" s="17">
        <v>1.0000535247104561</v>
      </c>
      <c r="Q15" s="17">
        <v>1.000036420099971</v>
      </c>
      <c r="R15" s="17">
        <v>1.000031260571526</v>
      </c>
      <c r="S15" s="17">
        <v>1.000031260571526</v>
      </c>
      <c r="T15" s="17">
        <v>1.000052100952542</v>
      </c>
      <c r="U15" s="17">
        <v>1.0000370315404861</v>
      </c>
      <c r="V15" s="17">
        <v>1.000044972405213</v>
      </c>
    </row>
    <row r="16" spans="1:27" x14ac:dyDescent="0.35">
      <c r="A16">
        <f t="shared" si="0"/>
        <v>15</v>
      </c>
      <c r="B16" s="32">
        <v>0.99821413963471195</v>
      </c>
      <c r="C16" s="32">
        <v>0.99821413963471195</v>
      </c>
      <c r="D16" s="32">
        <v>0.99981695826102168</v>
      </c>
      <c r="E16" s="32">
        <v>0.99971381233302814</v>
      </c>
      <c r="F16" s="32">
        <v>0.9982514562509992</v>
      </c>
      <c r="G16" s="32">
        <v>0.9982514562509992</v>
      </c>
      <c r="H16" s="32">
        <v>0.99980768713503809</v>
      </c>
      <c r="I16" s="32">
        <v>0.99970604549205155</v>
      </c>
      <c r="J16" s="32">
        <v>0.99976538263663006</v>
      </c>
      <c r="M16">
        <f t="shared" si="1"/>
        <v>15</v>
      </c>
      <c r="N16" s="17">
        <v>1.0000014343782091</v>
      </c>
      <c r="O16" s="17">
        <v>1.0000014343782091</v>
      </c>
      <c r="P16" s="17">
        <v>1</v>
      </c>
      <c r="Q16" s="17">
        <v>1</v>
      </c>
      <c r="R16" s="17">
        <v>1.0000014740588661</v>
      </c>
      <c r="S16" s="17">
        <v>1.0000014740588661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0.99821557145132167</v>
      </c>
      <c r="C17" s="32">
        <v>0.99821557145132167</v>
      </c>
      <c r="D17" s="32">
        <v>0.99981695826102168</v>
      </c>
      <c r="E17" s="32">
        <v>0.99971381233302814</v>
      </c>
      <c r="F17" s="32">
        <v>0.99825292773240859</v>
      </c>
      <c r="G17" s="32">
        <v>0.99825292773240859</v>
      </c>
      <c r="H17" s="32">
        <v>0.99980768713503809</v>
      </c>
      <c r="I17" s="32">
        <v>0.99970604549205155</v>
      </c>
      <c r="J17" s="32">
        <v>0.99976538263663006</v>
      </c>
      <c r="M17">
        <f t="shared" si="1"/>
        <v>16</v>
      </c>
      <c r="N17" s="17">
        <v>1.001637503472363</v>
      </c>
      <c r="O17" s="17">
        <v>1.001637503472363</v>
      </c>
      <c r="P17" s="17">
        <v>1.0000531433886179</v>
      </c>
      <c r="Q17" s="17">
        <v>1.0001134142377051</v>
      </c>
      <c r="R17" s="17">
        <v>1.00159450836858</v>
      </c>
      <c r="S17" s="17">
        <v>1.00159450836858</v>
      </c>
      <c r="T17" s="17">
        <v>1.000056346375543</v>
      </c>
      <c r="U17" s="17">
        <v>1.0001126927510871</v>
      </c>
      <c r="V17" s="17">
        <v>1.0000832788131619</v>
      </c>
    </row>
    <row r="18" spans="1:22" x14ac:dyDescent="0.35">
      <c r="A18">
        <f t="shared" si="0"/>
        <v>17</v>
      </c>
      <c r="B18" s="32">
        <v>0.99985015291573953</v>
      </c>
      <c r="C18" s="32">
        <v>0.99985015291573953</v>
      </c>
      <c r="D18" s="32">
        <v>0.99987009192218179</v>
      </c>
      <c r="E18" s="32">
        <v>0.99982719411297694</v>
      </c>
      <c r="F18" s="32">
        <v>0.99984465037963732</v>
      </c>
      <c r="G18" s="32">
        <v>0.99984465037963732</v>
      </c>
      <c r="H18" s="32">
        <v>0.99986402267444863</v>
      </c>
      <c r="I18" s="32">
        <v>0.99981870511659587</v>
      </c>
      <c r="J18" s="32">
        <v>0.9998486425574542</v>
      </c>
      <c r="M18">
        <f t="shared" si="1"/>
        <v>17</v>
      </c>
      <c r="N18" s="17">
        <v>1.000019941994692</v>
      </c>
      <c r="O18" s="17">
        <v>1.000019941994692</v>
      </c>
      <c r="P18" s="17">
        <v>1</v>
      </c>
      <c r="Q18" s="17">
        <v>1</v>
      </c>
      <c r="R18" s="17">
        <v>1.000019375304757</v>
      </c>
      <c r="S18" s="17">
        <v>1.000019375304757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0.99987009192218179</v>
      </c>
      <c r="C19" s="32">
        <v>0.99987009192218179</v>
      </c>
      <c r="D19" s="32">
        <v>0.99987009192218179</v>
      </c>
      <c r="E19" s="32">
        <v>0.99982719411297694</v>
      </c>
      <c r="F19" s="32">
        <v>0.99986402267444863</v>
      </c>
      <c r="G19" s="32">
        <v>0.99986402267444863</v>
      </c>
      <c r="H19" s="32">
        <v>0.99986402267444863</v>
      </c>
      <c r="I19" s="32">
        <v>0.99981870511659587</v>
      </c>
      <c r="J19" s="32">
        <v>0.9998486425574542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0.99987009192218179</v>
      </c>
      <c r="C20" s="32">
        <v>0.99987009192218179</v>
      </c>
      <c r="D20" s="32">
        <v>0.99987009192218179</v>
      </c>
      <c r="E20" s="32">
        <v>0.99982719411297694</v>
      </c>
      <c r="F20" s="32">
        <v>0.99986402267444863</v>
      </c>
      <c r="G20" s="32">
        <v>0.99986402267444863</v>
      </c>
      <c r="H20" s="32">
        <v>0.99986402267444863</v>
      </c>
      <c r="I20" s="32">
        <v>0.99981870511659587</v>
      </c>
      <c r="J20" s="32">
        <v>0.9998486425574542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0.99987009192218179</v>
      </c>
      <c r="C21" s="32">
        <v>0.99987009192218179</v>
      </c>
      <c r="D21" s="32">
        <v>0.99987009192218179</v>
      </c>
      <c r="E21" s="32">
        <v>0.99982719411297694</v>
      </c>
      <c r="F21" s="32">
        <v>0.99986402267444863</v>
      </c>
      <c r="G21" s="32">
        <v>0.99986402267444863</v>
      </c>
      <c r="H21" s="32">
        <v>0.99986402267444863</v>
      </c>
      <c r="I21" s="32">
        <v>0.99981870511659587</v>
      </c>
      <c r="J21" s="32">
        <v>0.9998486425574542</v>
      </c>
      <c r="M21">
        <f t="shared" si="1"/>
        <v>20</v>
      </c>
      <c r="N21" s="17">
        <v>1.00012992495612</v>
      </c>
      <c r="O21" s="17">
        <v>1.00012992495612</v>
      </c>
      <c r="P21" s="17">
        <v>1.00012992495612</v>
      </c>
      <c r="Q21" s="17">
        <v>1.0001728357540589</v>
      </c>
      <c r="R21" s="17">
        <v>1.000135995817899</v>
      </c>
      <c r="S21" s="17">
        <v>1.000135995817899</v>
      </c>
      <c r="T21" s="17">
        <v>1.000135995817899</v>
      </c>
      <c r="U21" s="17">
        <v>1.0001813277571989</v>
      </c>
      <c r="V21" s="17">
        <v>1.000151380355089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20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45291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44562</v>
      </c>
      <c r="T7" s="11">
        <f>R9</f>
        <v>44593</v>
      </c>
      <c r="U7" s="11">
        <f>R10</f>
        <v>44621</v>
      </c>
      <c r="V7" s="11">
        <f>R11</f>
        <v>44652</v>
      </c>
      <c r="W7" s="11">
        <f>R12</f>
        <v>44682</v>
      </c>
      <c r="X7" s="11">
        <f>R13</f>
        <v>44713</v>
      </c>
      <c r="Y7" s="11">
        <f>R14</f>
        <v>44743</v>
      </c>
      <c r="Z7" s="11">
        <f>R15</f>
        <v>44774</v>
      </c>
      <c r="AA7" s="11">
        <f>R16</f>
        <v>44805</v>
      </c>
      <c r="AB7" s="11">
        <f>R17</f>
        <v>44835</v>
      </c>
      <c r="AC7" s="11">
        <f>R18</f>
        <v>44866</v>
      </c>
      <c r="AD7" s="11">
        <f>R19</f>
        <v>44896</v>
      </c>
      <c r="AE7" s="11">
        <f>R20</f>
        <v>44927</v>
      </c>
      <c r="AF7" s="11">
        <f>R21</f>
        <v>44958</v>
      </c>
      <c r="AG7" s="11">
        <f>R22</f>
        <v>44986</v>
      </c>
      <c r="AH7" s="11">
        <f>R23</f>
        <v>45017</v>
      </c>
      <c r="AI7" s="11">
        <f>R24</f>
        <v>45047</v>
      </c>
      <c r="AJ7" s="11">
        <f>R25</f>
        <v>45078</v>
      </c>
      <c r="AK7" s="11">
        <f>R26</f>
        <v>45108</v>
      </c>
      <c r="AL7" s="11">
        <f>R27</f>
        <v>45139</v>
      </c>
      <c r="AM7" s="11">
        <f>R28</f>
        <v>45170</v>
      </c>
      <c r="AN7" s="11">
        <f>R29</f>
        <v>45200</v>
      </c>
      <c r="AO7" s="11">
        <f>R30</f>
        <v>45231</v>
      </c>
      <c r="AP7" s="11">
        <f>R31</f>
        <v>45261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44562</v>
      </c>
      <c r="B8" s="13">
        <v>178307.09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178307.09</v>
      </c>
      <c r="H8" s="14">
        <f t="shared" ref="H8:H31" si="4">G8-B8</f>
        <v>0</v>
      </c>
      <c r="I8" s="13">
        <v>197487.43333333329</v>
      </c>
      <c r="J8" s="13">
        <f t="shared" ref="J8:J28" si="5">100*$G8/$I8</f>
        <v>90.287815781696168</v>
      </c>
      <c r="K8" s="13">
        <f t="shared" ref="K8:K31" si="6">100*(B8/I8)</f>
        <v>90.287815781696168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44562</v>
      </c>
      <c r="S8" s="17"/>
      <c r="T8" s="17">
        <v>145220.03</v>
      </c>
      <c r="U8" s="17">
        <v>167451.26999999999</v>
      </c>
      <c r="V8" s="17">
        <v>171277</v>
      </c>
      <c r="W8" s="17">
        <v>173000.46</v>
      </c>
      <c r="X8" s="17">
        <v>173493.06</v>
      </c>
      <c r="Y8" s="17">
        <v>173897.72</v>
      </c>
      <c r="Z8" s="17">
        <v>173952.14</v>
      </c>
      <c r="AA8" s="17">
        <v>174609.55</v>
      </c>
      <c r="AB8" s="17">
        <v>174633.51</v>
      </c>
      <c r="AC8" s="17">
        <v>174871.13</v>
      </c>
      <c r="AD8" s="17">
        <v>175624.76</v>
      </c>
      <c r="AE8" s="17">
        <v>176071.4</v>
      </c>
      <c r="AF8" s="17">
        <v>176096.15</v>
      </c>
      <c r="AG8" s="17">
        <v>176096.15</v>
      </c>
      <c r="AH8" s="17">
        <v>176096.15</v>
      </c>
      <c r="AI8" s="17">
        <v>178282.91</v>
      </c>
      <c r="AJ8" s="17">
        <v>178307.09</v>
      </c>
      <c r="AK8" s="17">
        <v>178307.09</v>
      </c>
      <c r="AL8" s="17">
        <v>178307.09</v>
      </c>
      <c r="AM8" s="17">
        <v>178307.09</v>
      </c>
      <c r="AN8" s="17">
        <v>178307.09</v>
      </c>
      <c r="AO8" s="17">
        <v>178307.09</v>
      </c>
      <c r="AP8" s="17">
        <v>178307.09</v>
      </c>
      <c r="AQ8" s="13"/>
      <c r="AR8" s="13"/>
    </row>
    <row r="9" spans="1:44" x14ac:dyDescent="0.35">
      <c r="A9" s="12">
        <f t="shared" si="0"/>
        <v>44593</v>
      </c>
      <c r="B9" s="13">
        <v>165079.26999999999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165079.26999999999</v>
      </c>
      <c r="H9" s="14">
        <f t="shared" si="4"/>
        <v>0</v>
      </c>
      <c r="I9" s="13">
        <v>192592.96416666661</v>
      </c>
      <c r="J9" s="13">
        <f t="shared" si="5"/>
        <v>85.71407097568904</v>
      </c>
      <c r="K9" s="13">
        <f t="shared" si="6"/>
        <v>85.714070975689054</v>
      </c>
      <c r="L9" s="13">
        <f t="shared" si="7"/>
        <v>0</v>
      </c>
      <c r="M9" s="13"/>
      <c r="N9" s="13"/>
      <c r="O9" s="13"/>
      <c r="P9" s="13"/>
      <c r="R9" s="16">
        <f t="shared" si="8"/>
        <v>44593</v>
      </c>
      <c r="S9" s="17">
        <v>17853.919999999998</v>
      </c>
      <c r="T9" s="17">
        <v>139742.38</v>
      </c>
      <c r="U9" s="17">
        <v>156262.16</v>
      </c>
      <c r="V9" s="17">
        <v>158649.54</v>
      </c>
      <c r="W9" s="17">
        <v>159696.29999999999</v>
      </c>
      <c r="X9" s="17">
        <v>160330.54</v>
      </c>
      <c r="Y9" s="17">
        <v>160420.67000000001</v>
      </c>
      <c r="Z9" s="17">
        <v>161563.01999999999</v>
      </c>
      <c r="AA9" s="17">
        <v>163388.70000000001</v>
      </c>
      <c r="AB9" s="17">
        <v>163507.97</v>
      </c>
      <c r="AC9" s="17">
        <v>163507.97</v>
      </c>
      <c r="AD9" s="17">
        <v>164666.73000000001</v>
      </c>
      <c r="AE9" s="17">
        <v>165077.07999999999</v>
      </c>
      <c r="AF9" s="17">
        <v>165077.07999999999</v>
      </c>
      <c r="AG9" s="17">
        <v>165077.07999999999</v>
      </c>
      <c r="AH9" s="17">
        <v>165079.26999999999</v>
      </c>
      <c r="AI9" s="17">
        <v>165079.26999999999</v>
      </c>
      <c r="AJ9" s="17">
        <v>165079.26999999999</v>
      </c>
      <c r="AK9" s="17">
        <v>165079.26999999999</v>
      </c>
      <c r="AL9" s="17">
        <v>165079.26999999999</v>
      </c>
      <c r="AM9" s="17">
        <v>165079.26999999999</v>
      </c>
      <c r="AN9" s="17">
        <v>165079.26999999999</v>
      </c>
      <c r="AO9" s="17">
        <v>165079.26999999999</v>
      </c>
      <c r="AP9" s="17"/>
      <c r="AQ9" s="13"/>
      <c r="AR9" s="13"/>
    </row>
    <row r="10" spans="1:44" x14ac:dyDescent="0.35">
      <c r="A10" s="12">
        <f t="shared" si="0"/>
        <v>44621</v>
      </c>
      <c r="B10" s="13">
        <v>203266.44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203266.44</v>
      </c>
      <c r="H10" s="14">
        <f t="shared" si="4"/>
        <v>0</v>
      </c>
      <c r="I10" s="13">
        <v>188038.33833333329</v>
      </c>
      <c r="J10" s="13">
        <f t="shared" si="5"/>
        <v>108.09840259259899</v>
      </c>
      <c r="K10" s="13">
        <f t="shared" si="6"/>
        <v>108.09840259259897</v>
      </c>
      <c r="L10" s="13">
        <f t="shared" si="7"/>
        <v>0</v>
      </c>
      <c r="M10" s="13"/>
      <c r="N10" s="13"/>
      <c r="O10" s="13"/>
      <c r="P10" s="13"/>
      <c r="R10" s="16">
        <f t="shared" si="8"/>
        <v>44621</v>
      </c>
      <c r="S10" s="17">
        <v>31140.37</v>
      </c>
      <c r="T10" s="17">
        <v>174109.63</v>
      </c>
      <c r="U10" s="17">
        <v>189697.76</v>
      </c>
      <c r="V10" s="17">
        <v>195871.88</v>
      </c>
      <c r="W10" s="17">
        <v>198565.54</v>
      </c>
      <c r="X10" s="17">
        <v>200193.62</v>
      </c>
      <c r="Y10" s="17">
        <v>200440.51</v>
      </c>
      <c r="Z10" s="17">
        <v>200609.85</v>
      </c>
      <c r="AA10" s="17">
        <v>200795.61</v>
      </c>
      <c r="AB10" s="17">
        <v>200900.35</v>
      </c>
      <c r="AC10" s="17">
        <v>202137.51</v>
      </c>
      <c r="AD10" s="17">
        <v>203151</v>
      </c>
      <c r="AE10" s="17">
        <v>203266.44</v>
      </c>
      <c r="AF10" s="17">
        <v>203266.44</v>
      </c>
      <c r="AG10" s="17">
        <v>203266.44</v>
      </c>
      <c r="AH10" s="17">
        <v>203266.44</v>
      </c>
      <c r="AI10" s="17">
        <v>203266.44</v>
      </c>
      <c r="AJ10" s="17">
        <v>203266.44</v>
      </c>
      <c r="AK10" s="17">
        <v>203266.44</v>
      </c>
      <c r="AL10" s="17">
        <v>203266.44</v>
      </c>
      <c r="AM10" s="17">
        <v>203266.44</v>
      </c>
      <c r="AN10" s="17">
        <v>203266.44</v>
      </c>
      <c r="AO10" s="17"/>
      <c r="AP10" s="17"/>
      <c r="AQ10" s="13"/>
      <c r="AR10" s="13"/>
    </row>
    <row r="11" spans="1:44" x14ac:dyDescent="0.35">
      <c r="A11" s="12">
        <f t="shared" si="0"/>
        <v>44652</v>
      </c>
      <c r="B11" s="13">
        <v>171624.32000000001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171624.32000000001</v>
      </c>
      <c r="H11" s="14">
        <f t="shared" si="4"/>
        <v>0</v>
      </c>
      <c r="I11" s="13">
        <v>186725.51666666669</v>
      </c>
      <c r="J11" s="13">
        <f t="shared" si="5"/>
        <v>91.912622904332565</v>
      </c>
      <c r="K11" s="13">
        <f t="shared" si="6"/>
        <v>91.912622904332565</v>
      </c>
      <c r="L11" s="13">
        <f t="shared" si="7"/>
        <v>0</v>
      </c>
      <c r="M11" s="13"/>
      <c r="N11" s="13"/>
      <c r="O11" s="13"/>
      <c r="P11" s="13"/>
      <c r="R11" s="16">
        <f t="shared" si="8"/>
        <v>44652</v>
      </c>
      <c r="S11" s="17">
        <v>18145.810000000001</v>
      </c>
      <c r="T11" s="17">
        <v>139001.99</v>
      </c>
      <c r="U11" s="17">
        <v>157822.72</v>
      </c>
      <c r="V11" s="17">
        <v>159387.95000000001</v>
      </c>
      <c r="W11" s="17">
        <v>161957.48000000001</v>
      </c>
      <c r="X11" s="17">
        <v>164866.6</v>
      </c>
      <c r="Y11" s="17">
        <v>165099.79</v>
      </c>
      <c r="Z11" s="17">
        <v>168492.57</v>
      </c>
      <c r="AA11" s="17">
        <v>169146.74</v>
      </c>
      <c r="AB11" s="17">
        <v>170690.4</v>
      </c>
      <c r="AC11" s="17">
        <v>171304.37</v>
      </c>
      <c r="AD11" s="17">
        <v>171433.68</v>
      </c>
      <c r="AE11" s="17">
        <v>171531.01</v>
      </c>
      <c r="AF11" s="17">
        <v>171531.01</v>
      </c>
      <c r="AG11" s="17">
        <v>171531.01</v>
      </c>
      <c r="AH11" s="17">
        <v>171531.01</v>
      </c>
      <c r="AI11" s="17">
        <v>171531.01</v>
      </c>
      <c r="AJ11" s="17">
        <v>171531.01</v>
      </c>
      <c r="AK11" s="17">
        <v>171531.01</v>
      </c>
      <c r="AL11" s="17">
        <v>171531.01</v>
      </c>
      <c r="AM11" s="17">
        <v>171624.32000000001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44682</v>
      </c>
      <c r="B12" s="13">
        <v>171290.59</v>
      </c>
      <c r="C12" s="13">
        <f>++'Completion Factors'!J26</f>
        <v>0.9998486425574542</v>
      </c>
      <c r="D12" s="13">
        <f t="shared" si="1"/>
        <v>25.93003033764106</v>
      </c>
      <c r="E12" s="13">
        <f t="shared" si="2"/>
        <v>25.93003033764106</v>
      </c>
      <c r="F12" s="13"/>
      <c r="G12" s="13">
        <f t="shared" si="3"/>
        <v>171316.52003033765</v>
      </c>
      <c r="H12" s="14">
        <f t="shared" si="4"/>
        <v>25.93003033765126</v>
      </c>
      <c r="I12" s="13">
        <v>185604.00166666671</v>
      </c>
      <c r="J12" s="13">
        <f t="shared" si="5"/>
        <v>92.302169399349211</v>
      </c>
      <c r="K12" s="13">
        <f t="shared" si="6"/>
        <v>92.288198779047491</v>
      </c>
      <c r="L12" s="13">
        <f t="shared" si="7"/>
        <v>1.3970620301719805E-2</v>
      </c>
      <c r="M12" s="13"/>
      <c r="N12" s="13"/>
      <c r="O12" s="13"/>
      <c r="P12" s="13"/>
      <c r="R12" s="16">
        <f t="shared" si="8"/>
        <v>44682</v>
      </c>
      <c r="S12" s="17">
        <v>19826.419999999998</v>
      </c>
      <c r="T12" s="17">
        <v>148040.35999999999</v>
      </c>
      <c r="U12" s="17">
        <v>160243.35999999999</v>
      </c>
      <c r="V12" s="17">
        <v>165712.04</v>
      </c>
      <c r="W12" s="17">
        <v>167608.48000000001</v>
      </c>
      <c r="X12" s="17">
        <v>168613.36</v>
      </c>
      <c r="Y12" s="17">
        <v>169542.08</v>
      </c>
      <c r="Z12" s="17">
        <v>169645.55</v>
      </c>
      <c r="AA12" s="17">
        <v>170711.2</v>
      </c>
      <c r="AB12" s="17">
        <v>170856.22</v>
      </c>
      <c r="AC12" s="17">
        <v>170864.07</v>
      </c>
      <c r="AD12" s="17">
        <v>170907.03</v>
      </c>
      <c r="AE12" s="17">
        <v>171256.08</v>
      </c>
      <c r="AF12" s="17">
        <v>171256.08</v>
      </c>
      <c r="AG12" s="17">
        <v>171290.59</v>
      </c>
      <c r="AH12" s="17">
        <v>171290.59</v>
      </c>
      <c r="AI12" s="17">
        <v>171290.59</v>
      </c>
      <c r="AJ12" s="17">
        <v>171290.59</v>
      </c>
      <c r="AK12" s="17">
        <v>171290.59</v>
      </c>
      <c r="AL12" s="17">
        <v>171290.59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44713</v>
      </c>
      <c r="B13" s="13">
        <v>161585.26</v>
      </c>
      <c r="C13" s="13">
        <f>++'Completion Factors'!J25</f>
        <v>0.9998486425574542</v>
      </c>
      <c r="D13" s="13">
        <f t="shared" si="1"/>
        <v>24.460834035983058</v>
      </c>
      <c r="E13" s="13">
        <f t="shared" si="2"/>
        <v>24.460834035983058</v>
      </c>
      <c r="F13" s="13"/>
      <c r="G13" s="13">
        <f t="shared" si="3"/>
        <v>161609.72083403598</v>
      </c>
      <c r="H13" s="14">
        <f t="shared" si="4"/>
        <v>24.460834035970038</v>
      </c>
      <c r="I13" s="13">
        <v>187903.875</v>
      </c>
      <c r="J13" s="13">
        <f t="shared" si="5"/>
        <v>86.006592910356943</v>
      </c>
      <c r="K13" s="13">
        <f t="shared" si="6"/>
        <v>85.993575172411965</v>
      </c>
      <c r="L13" s="13">
        <f t="shared" si="7"/>
        <v>1.3017737944977625E-2</v>
      </c>
      <c r="M13" s="13"/>
      <c r="N13" s="13"/>
      <c r="O13" s="13"/>
      <c r="P13" s="13"/>
      <c r="R13" s="16">
        <f t="shared" si="8"/>
        <v>44713</v>
      </c>
      <c r="S13" s="17">
        <v>19360.07</v>
      </c>
      <c r="T13" s="17">
        <v>134847.16</v>
      </c>
      <c r="U13" s="17">
        <v>152006.20000000001</v>
      </c>
      <c r="V13" s="17">
        <v>154341.53</v>
      </c>
      <c r="W13" s="17">
        <v>156684.53</v>
      </c>
      <c r="X13" s="17">
        <v>157271.26</v>
      </c>
      <c r="Y13" s="17">
        <v>157783.81</v>
      </c>
      <c r="Z13" s="17">
        <v>159770.29</v>
      </c>
      <c r="AA13" s="17">
        <v>159845.85999999999</v>
      </c>
      <c r="AB13" s="17">
        <v>159997.84</v>
      </c>
      <c r="AC13" s="17">
        <v>159997.84</v>
      </c>
      <c r="AD13" s="17">
        <v>160104.07</v>
      </c>
      <c r="AE13" s="17">
        <v>160104.07</v>
      </c>
      <c r="AF13" s="17">
        <v>161530.65</v>
      </c>
      <c r="AG13" s="17">
        <v>161530.65</v>
      </c>
      <c r="AH13" s="17">
        <v>161530.65</v>
      </c>
      <c r="AI13" s="17">
        <v>161585.26</v>
      </c>
      <c r="AJ13" s="17">
        <v>161585.26</v>
      </c>
      <c r="AK13" s="17">
        <v>161585.26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44743</v>
      </c>
      <c r="B14" s="13">
        <v>161481.14000000001</v>
      </c>
      <c r="C14" s="13">
        <f>++'Completion Factors'!J24</f>
        <v>0.9998486425574542</v>
      </c>
      <c r="D14" s="13">
        <f t="shared" si="1"/>
        <v>24.44507231341117</v>
      </c>
      <c r="E14" s="13">
        <f t="shared" si="2"/>
        <v>24.44507231341117</v>
      </c>
      <c r="F14" s="13"/>
      <c r="G14" s="13">
        <f t="shared" si="3"/>
        <v>161505.58507231344</v>
      </c>
      <c r="H14" s="14">
        <f t="shared" si="4"/>
        <v>24.445072313421406</v>
      </c>
      <c r="I14" s="13">
        <v>195053.56166666659</v>
      </c>
      <c r="J14" s="13">
        <f t="shared" si="5"/>
        <v>82.800633678412709</v>
      </c>
      <c r="K14" s="13">
        <f t="shared" si="6"/>
        <v>82.788101186257961</v>
      </c>
      <c r="L14" s="13">
        <f t="shared" si="7"/>
        <v>1.2532492154747388E-2</v>
      </c>
      <c r="M14" s="13"/>
      <c r="N14" s="13"/>
      <c r="O14" s="13"/>
      <c r="P14" s="13"/>
      <c r="R14" s="16">
        <f t="shared" si="8"/>
        <v>44743</v>
      </c>
      <c r="S14" s="17">
        <v>12534.01</v>
      </c>
      <c r="T14" s="17">
        <v>133988.19</v>
      </c>
      <c r="U14" s="17">
        <v>147606.20000000001</v>
      </c>
      <c r="V14" s="17">
        <v>154589.39000000001</v>
      </c>
      <c r="W14" s="17">
        <v>155955.42000000001</v>
      </c>
      <c r="X14" s="17">
        <v>156288.51</v>
      </c>
      <c r="Y14" s="17">
        <v>157244.29999999999</v>
      </c>
      <c r="Z14" s="17">
        <v>158285.26</v>
      </c>
      <c r="AA14" s="17">
        <v>160326.6</v>
      </c>
      <c r="AB14" s="17">
        <v>160557.85</v>
      </c>
      <c r="AC14" s="17">
        <v>160715.74</v>
      </c>
      <c r="AD14" s="17">
        <v>160771.35999999999</v>
      </c>
      <c r="AE14" s="17">
        <v>160878.07999999999</v>
      </c>
      <c r="AF14" s="17">
        <v>161481.14000000001</v>
      </c>
      <c r="AG14" s="17">
        <v>161481.14000000001</v>
      </c>
      <c r="AH14" s="17">
        <v>161481.14000000001</v>
      </c>
      <c r="AI14" s="17">
        <v>161481.14000000001</v>
      </c>
      <c r="AJ14" s="17">
        <v>161481.14000000001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44774</v>
      </c>
      <c r="B15" s="13">
        <v>158497.42000000001</v>
      </c>
      <c r="C15" s="13">
        <f>++'Completion Factors'!J23</f>
        <v>0.9998486425574542</v>
      </c>
      <c r="D15" s="13">
        <f t="shared" si="1"/>
        <v>23.993395720324376</v>
      </c>
      <c r="E15" s="13">
        <f t="shared" si="2"/>
        <v>23.993395720324376</v>
      </c>
      <c r="F15" s="13"/>
      <c r="G15" s="13">
        <f t="shared" si="3"/>
        <v>158521.41339572033</v>
      </c>
      <c r="H15" s="14">
        <f t="shared" si="4"/>
        <v>23.993395720317494</v>
      </c>
      <c r="I15" s="13">
        <v>706.75666666666666</v>
      </c>
      <c r="J15" s="13">
        <f t="shared" si="5"/>
        <v>22429.418903590627</v>
      </c>
      <c r="K15" s="13">
        <f t="shared" si="6"/>
        <v>22426.024044107591</v>
      </c>
      <c r="L15" s="13">
        <f t="shared" si="7"/>
        <v>3.3948594830362708</v>
      </c>
      <c r="M15" s="13"/>
      <c r="N15" s="13"/>
      <c r="O15" s="13"/>
      <c r="P15" s="13"/>
      <c r="R15" s="16">
        <f t="shared" si="8"/>
        <v>44774</v>
      </c>
      <c r="S15" s="17">
        <v>19323.169999999998</v>
      </c>
      <c r="T15" s="17">
        <v>118438.28</v>
      </c>
      <c r="U15" s="17">
        <v>151974.12</v>
      </c>
      <c r="V15" s="17">
        <v>153412.28</v>
      </c>
      <c r="W15" s="17">
        <v>153948.07</v>
      </c>
      <c r="X15" s="17">
        <v>155799.95000000001</v>
      </c>
      <c r="Y15" s="17">
        <v>156602.82999999999</v>
      </c>
      <c r="Z15" s="17">
        <v>156643.65</v>
      </c>
      <c r="AA15" s="17">
        <v>156659.88</v>
      </c>
      <c r="AB15" s="17">
        <v>158228.18</v>
      </c>
      <c r="AC15" s="17">
        <v>158329.88</v>
      </c>
      <c r="AD15" s="17">
        <v>158487.62</v>
      </c>
      <c r="AE15" s="17">
        <v>158495.32999999999</v>
      </c>
      <c r="AF15" s="17">
        <v>158497.42000000001</v>
      </c>
      <c r="AG15" s="17">
        <v>158497.42000000001</v>
      </c>
      <c r="AH15" s="17">
        <v>158497.42000000001</v>
      </c>
      <c r="AI15" s="17">
        <v>158497.42000000001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44805</v>
      </c>
      <c r="B16" s="13">
        <v>158023.49</v>
      </c>
      <c r="C16" s="13">
        <f>++'Completion Factors'!J22</f>
        <v>0.99976538263663006</v>
      </c>
      <c r="D16" s="13">
        <f t="shared" si="1"/>
        <v>37.083755067145056</v>
      </c>
      <c r="E16" s="13">
        <f t="shared" si="2"/>
        <v>37.083755067145056</v>
      </c>
      <c r="F16" s="13"/>
      <c r="G16" s="13">
        <f t="shared" si="3"/>
        <v>158060.57375506713</v>
      </c>
      <c r="H16" s="14">
        <f t="shared" si="4"/>
        <v>37.083755067142192</v>
      </c>
      <c r="I16" s="13">
        <v>192148.41083333339</v>
      </c>
      <c r="J16" s="13">
        <f t="shared" si="5"/>
        <v>82.259631016239041</v>
      </c>
      <c r="K16" s="13">
        <f t="shared" si="6"/>
        <v>82.240331478498234</v>
      </c>
      <c r="L16" s="13">
        <f t="shared" si="7"/>
        <v>1.9299537740806727E-2</v>
      </c>
      <c r="M16" s="13"/>
      <c r="N16" s="13"/>
      <c r="O16" s="13"/>
      <c r="P16" s="13"/>
      <c r="R16" s="16">
        <f t="shared" si="8"/>
        <v>44805</v>
      </c>
      <c r="S16" s="17">
        <v>16772.34</v>
      </c>
      <c r="T16" s="17">
        <v>136823.49</v>
      </c>
      <c r="U16" s="17">
        <v>148498.23999999999</v>
      </c>
      <c r="V16" s="17">
        <v>151275.19</v>
      </c>
      <c r="W16" s="17">
        <v>153327.26</v>
      </c>
      <c r="X16" s="17">
        <v>154195.78</v>
      </c>
      <c r="Y16" s="17">
        <v>156950.46</v>
      </c>
      <c r="Z16" s="17">
        <v>157429.54999999999</v>
      </c>
      <c r="AA16" s="17">
        <v>157597.72</v>
      </c>
      <c r="AB16" s="17">
        <v>157730.26</v>
      </c>
      <c r="AC16" s="17">
        <v>157929.10999999999</v>
      </c>
      <c r="AD16" s="17">
        <v>158017.22</v>
      </c>
      <c r="AE16" s="17">
        <v>158022.54999999999</v>
      </c>
      <c r="AF16" s="17">
        <v>158023.49</v>
      </c>
      <c r="AG16" s="17">
        <v>158023.49</v>
      </c>
      <c r="AH16" s="17">
        <v>158023.49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44835</v>
      </c>
      <c r="B17" s="13">
        <v>154390.06</v>
      </c>
      <c r="C17" s="13">
        <f>++'Completion Factors'!J21</f>
        <v>0.99976538263663006</v>
      </c>
      <c r="D17" s="13">
        <f t="shared" si="1"/>
        <v>36.231089250350244</v>
      </c>
      <c r="E17" s="13">
        <f t="shared" si="2"/>
        <v>36.231089250350244</v>
      </c>
      <c r="F17" s="13"/>
      <c r="G17" s="13">
        <f t="shared" si="3"/>
        <v>154426.29108925036</v>
      </c>
      <c r="H17" s="14">
        <f t="shared" si="4"/>
        <v>36.231089250359219</v>
      </c>
      <c r="I17" s="13">
        <v>189244.95333333331</v>
      </c>
      <c r="J17" s="13">
        <f t="shared" si="5"/>
        <v>81.601273042798738</v>
      </c>
      <c r="K17" s="13">
        <f t="shared" si="6"/>
        <v>81.582127967269798</v>
      </c>
      <c r="L17" s="13">
        <f t="shared" si="7"/>
        <v>1.9145075528939515E-2</v>
      </c>
      <c r="M17" s="13"/>
      <c r="N17" s="13"/>
      <c r="O17" s="13"/>
      <c r="P17" s="13"/>
      <c r="R17" s="16">
        <f t="shared" si="8"/>
        <v>44835</v>
      </c>
      <c r="S17" s="17">
        <v>24563.759999999998</v>
      </c>
      <c r="T17" s="17">
        <v>118638.62</v>
      </c>
      <c r="U17" s="17">
        <v>136404.85</v>
      </c>
      <c r="V17" s="17">
        <v>142177.5</v>
      </c>
      <c r="W17" s="17">
        <v>143036.25</v>
      </c>
      <c r="X17" s="17">
        <v>147489.76999999999</v>
      </c>
      <c r="Y17" s="17">
        <v>151750.12</v>
      </c>
      <c r="Z17" s="17">
        <v>153450.85</v>
      </c>
      <c r="AA17" s="17">
        <v>153852.25</v>
      </c>
      <c r="AB17" s="17">
        <v>153966.96</v>
      </c>
      <c r="AC17" s="17">
        <v>154152.5</v>
      </c>
      <c r="AD17" s="17">
        <v>154178.19</v>
      </c>
      <c r="AE17" s="17">
        <v>154318</v>
      </c>
      <c r="AF17" s="17">
        <v>154372.91</v>
      </c>
      <c r="AG17" s="17">
        <v>154390.06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44866</v>
      </c>
      <c r="B18" s="13">
        <v>156930.96</v>
      </c>
      <c r="C18" s="13">
        <f>++'Completion Factors'!J20</f>
        <v>0.99972042324570376</v>
      </c>
      <c r="D18" s="13">
        <f t="shared" si="1"/>
        <v>43.886518095676323</v>
      </c>
      <c r="E18" s="13">
        <f t="shared" si="2"/>
        <v>43.886518095676323</v>
      </c>
      <c r="F18" s="13"/>
      <c r="G18" s="13">
        <f t="shared" si="3"/>
        <v>156974.84651809567</v>
      </c>
      <c r="H18" s="14">
        <f t="shared" si="4"/>
        <v>43.886518095678184</v>
      </c>
      <c r="I18" s="13">
        <v>181551.74</v>
      </c>
      <c r="J18" s="13">
        <f t="shared" si="5"/>
        <v>86.462870869811368</v>
      </c>
      <c r="K18" s="13">
        <f t="shared" si="6"/>
        <v>86.438697861006446</v>
      </c>
      <c r="L18" s="13">
        <f t="shared" si="7"/>
        <v>2.4173008804922347E-2</v>
      </c>
      <c r="M18" s="13"/>
      <c r="N18" s="13"/>
      <c r="O18" s="13"/>
      <c r="P18" s="13"/>
      <c r="R18" s="16">
        <f t="shared" si="8"/>
        <v>44866</v>
      </c>
      <c r="S18" s="17">
        <v>18605.66</v>
      </c>
      <c r="T18" s="17">
        <v>125042.11</v>
      </c>
      <c r="U18" s="17">
        <v>139341.71</v>
      </c>
      <c r="V18" s="17">
        <v>142070.22</v>
      </c>
      <c r="W18" s="17">
        <v>155747.57</v>
      </c>
      <c r="X18" s="17">
        <v>156183.67999999999</v>
      </c>
      <c r="Y18" s="17">
        <v>156431.21</v>
      </c>
      <c r="Z18" s="17">
        <v>156497.96</v>
      </c>
      <c r="AA18" s="17">
        <v>156700.85999999999</v>
      </c>
      <c r="AB18" s="17">
        <v>156794.37</v>
      </c>
      <c r="AC18" s="17">
        <v>156919.42000000001</v>
      </c>
      <c r="AD18" s="17">
        <v>156930.96</v>
      </c>
      <c r="AE18" s="17">
        <v>156930.96</v>
      </c>
      <c r="AF18" s="17">
        <v>156930.96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44896</v>
      </c>
      <c r="B19" s="13">
        <v>155041.19</v>
      </c>
      <c r="C19" s="13">
        <f>++'Completion Factors'!J19</f>
        <v>0.99856245284975764</v>
      </c>
      <c r="D19" s="13">
        <f t="shared" si="1"/>
        <v>223.19988120785357</v>
      </c>
      <c r="E19" s="13">
        <f t="shared" si="2"/>
        <v>223.19988120785357</v>
      </c>
      <c r="F19" s="13"/>
      <c r="G19" s="13">
        <f t="shared" si="3"/>
        <v>155264.38988120787</v>
      </c>
      <c r="H19" s="14">
        <f t="shared" si="4"/>
        <v>223.19988120786729</v>
      </c>
      <c r="I19" s="13">
        <v>715.08333333333337</v>
      </c>
      <c r="J19" s="13">
        <f t="shared" si="5"/>
        <v>21712.768658367258</v>
      </c>
      <c r="K19" s="13">
        <f t="shared" si="6"/>
        <v>21681.555529658548</v>
      </c>
      <c r="L19" s="13">
        <f t="shared" si="7"/>
        <v>31.213128708710428</v>
      </c>
      <c r="M19" s="13">
        <f t="shared" ref="M19:M31" si="9">SUM(G8:G19)/SUM(I8:I19)*100</f>
        <v>105.1736348056272</v>
      </c>
      <c r="N19" s="18"/>
      <c r="O19" s="13"/>
      <c r="P19" s="13"/>
      <c r="R19" s="16">
        <f t="shared" si="8"/>
        <v>44896</v>
      </c>
      <c r="S19" s="17">
        <v>17513.310000000001</v>
      </c>
      <c r="T19" s="17">
        <v>132135.98000000001</v>
      </c>
      <c r="U19" s="17">
        <v>147248.95999999999</v>
      </c>
      <c r="V19" s="17">
        <v>149220.04999999999</v>
      </c>
      <c r="W19" s="17">
        <v>149729.07</v>
      </c>
      <c r="X19" s="17">
        <v>153329.82999999999</v>
      </c>
      <c r="Y19" s="17">
        <v>154184.95999999999</v>
      </c>
      <c r="Z19" s="17">
        <v>154348.48000000001</v>
      </c>
      <c r="AA19" s="17">
        <v>154882.20000000001</v>
      </c>
      <c r="AB19" s="17">
        <v>154926.03</v>
      </c>
      <c r="AC19" s="17">
        <v>155037.68</v>
      </c>
      <c r="AD19" s="17">
        <v>155041.19</v>
      </c>
      <c r="AE19" s="17">
        <v>155041.19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44927</v>
      </c>
      <c r="B20" s="13">
        <v>180300.34</v>
      </c>
      <c r="C20" s="13">
        <f>++'Completion Factors'!J18</f>
        <v>0.99827543101556415</v>
      </c>
      <c r="D20" s="13">
        <f t="shared" si="1"/>
        <v>311.47753874991793</v>
      </c>
      <c r="E20" s="13">
        <f t="shared" si="2"/>
        <v>311.47753874991793</v>
      </c>
      <c r="F20" s="13"/>
      <c r="G20" s="13">
        <f t="shared" si="3"/>
        <v>180611.81753874992</v>
      </c>
      <c r="H20" s="14">
        <f t="shared" si="4"/>
        <v>311.47753874992486</v>
      </c>
      <c r="I20" s="13">
        <v>161661.0216666667</v>
      </c>
      <c r="J20" s="13">
        <f t="shared" si="5"/>
        <v>111.72255109902645</v>
      </c>
      <c r="K20" s="13">
        <f t="shared" si="6"/>
        <v>111.529877852539</v>
      </c>
      <c r="L20" s="13">
        <f t="shared" si="7"/>
        <v>0.19267324648744477</v>
      </c>
      <c r="M20" s="13">
        <f t="shared" si="9"/>
        <v>107.32110106474551</v>
      </c>
      <c r="N20" s="18">
        <f t="shared" ref="N20:N31" si="10">J20/J8</f>
        <v>1.2374045172291752</v>
      </c>
      <c r="O20" s="18">
        <f t="shared" ref="O20:O31" si="11">I20/I8</f>
        <v>0.8185889043066541</v>
      </c>
      <c r="P20" s="13"/>
      <c r="R20" s="16">
        <f t="shared" si="8"/>
        <v>44927</v>
      </c>
      <c r="S20" s="17">
        <v>17868.02</v>
      </c>
      <c r="T20" s="17">
        <v>131817.62</v>
      </c>
      <c r="U20" s="17">
        <v>170116.95</v>
      </c>
      <c r="V20" s="17">
        <v>174104.45</v>
      </c>
      <c r="W20" s="17">
        <v>175083.57</v>
      </c>
      <c r="X20" s="17">
        <v>176878.84</v>
      </c>
      <c r="Y20" s="17">
        <v>177097.42</v>
      </c>
      <c r="Z20" s="17">
        <v>177381.63</v>
      </c>
      <c r="AA20" s="17">
        <v>178647.53</v>
      </c>
      <c r="AB20" s="17">
        <v>180147.54</v>
      </c>
      <c r="AC20" s="17">
        <v>180164.05</v>
      </c>
      <c r="AD20" s="17">
        <v>180300.34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44958</v>
      </c>
      <c r="B21" s="13">
        <v>135154.23999999999</v>
      </c>
      <c r="C21" s="13">
        <f>++'Completion Factors'!J17</f>
        <v>0.99790271606884984</v>
      </c>
      <c r="D21" s="13">
        <f t="shared" si="1"/>
        <v>284.05255463725183</v>
      </c>
      <c r="E21" s="13">
        <f t="shared" si="2"/>
        <v>284.05255463725183</v>
      </c>
      <c r="F21" s="13"/>
      <c r="G21" s="13">
        <f t="shared" si="3"/>
        <v>135438.29255463724</v>
      </c>
      <c r="H21" s="14">
        <f t="shared" si="4"/>
        <v>284.05255463725189</v>
      </c>
      <c r="I21" s="13">
        <v>154975.55083333331</v>
      </c>
      <c r="J21" s="13">
        <f t="shared" si="5"/>
        <v>87.393328706598894</v>
      </c>
      <c r="K21" s="13">
        <f t="shared" si="6"/>
        <v>87.210040082612821</v>
      </c>
      <c r="L21" s="13">
        <f t="shared" si="7"/>
        <v>0.18328862398607271</v>
      </c>
      <c r="M21" s="13">
        <f t="shared" si="9"/>
        <v>107.90928695959229</v>
      </c>
      <c r="N21" s="18">
        <f t="shared" si="10"/>
        <v>1.0195913892759352</v>
      </c>
      <c r="O21" s="18">
        <f t="shared" si="11"/>
        <v>0.80467919222230855</v>
      </c>
      <c r="P21" s="13"/>
      <c r="R21" s="16">
        <f t="shared" si="8"/>
        <v>44958</v>
      </c>
      <c r="S21" s="17">
        <v>15146.67</v>
      </c>
      <c r="T21" s="17">
        <v>109132.73</v>
      </c>
      <c r="U21" s="17">
        <v>127651.88</v>
      </c>
      <c r="V21" s="17">
        <v>129060.53</v>
      </c>
      <c r="W21" s="17">
        <v>132127.63</v>
      </c>
      <c r="X21" s="17">
        <v>133609.24</v>
      </c>
      <c r="Y21" s="17">
        <v>133722.13</v>
      </c>
      <c r="Z21" s="17">
        <v>135071.73000000001</v>
      </c>
      <c r="AA21" s="17">
        <v>135105.97</v>
      </c>
      <c r="AB21" s="17">
        <v>135132.79999999999</v>
      </c>
      <c r="AC21" s="17">
        <v>135154.23999999999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44986</v>
      </c>
      <c r="B22" s="13">
        <v>174288.28</v>
      </c>
      <c r="C22" s="13">
        <f>++'Completion Factors'!J16</f>
        <v>0.99739372603921295</v>
      </c>
      <c r="D22" s="13">
        <f t="shared" si="1"/>
        <v>455.42998113515483</v>
      </c>
      <c r="E22" s="13">
        <f t="shared" si="2"/>
        <v>455.42998113515483</v>
      </c>
      <c r="F22" s="13"/>
      <c r="G22" s="13">
        <f t="shared" si="3"/>
        <v>174743.70998113515</v>
      </c>
      <c r="H22" s="14">
        <f t="shared" si="4"/>
        <v>455.42998113515205</v>
      </c>
      <c r="I22" s="13">
        <v>148037.285</v>
      </c>
      <c r="J22" s="13">
        <f t="shared" si="5"/>
        <v>118.04033691994228</v>
      </c>
      <c r="K22" s="13">
        <f t="shared" si="6"/>
        <v>117.73269146350529</v>
      </c>
      <c r="L22" s="13">
        <f t="shared" si="7"/>
        <v>0.30764545643698682</v>
      </c>
      <c r="M22" s="13">
        <f t="shared" si="9"/>
        <v>108.72988291539443</v>
      </c>
      <c r="N22" s="18">
        <f t="shared" si="10"/>
        <v>1.0919711493315256</v>
      </c>
      <c r="O22" s="18">
        <f t="shared" si="11"/>
        <v>0.78727182080058644</v>
      </c>
      <c r="P22" s="13"/>
      <c r="R22" s="16">
        <f t="shared" si="8"/>
        <v>44986</v>
      </c>
      <c r="S22" s="17">
        <v>29744.41</v>
      </c>
      <c r="T22" s="17">
        <v>118187.86</v>
      </c>
      <c r="U22" s="17">
        <v>154158.76999999999</v>
      </c>
      <c r="V22" s="17">
        <v>157798.88</v>
      </c>
      <c r="W22" s="17">
        <v>167214.98000000001</v>
      </c>
      <c r="X22" s="17">
        <v>168096.97</v>
      </c>
      <c r="Y22" s="17">
        <v>171158.53</v>
      </c>
      <c r="Z22" s="17">
        <v>171972.94</v>
      </c>
      <c r="AA22" s="17">
        <v>173621.86</v>
      </c>
      <c r="AB22" s="17">
        <v>174288.28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45017</v>
      </c>
      <c r="B23" s="13">
        <v>134033.47</v>
      </c>
      <c r="C23" s="13">
        <f>++'Completion Factors'!J15</f>
        <v>0.99388325005237388</v>
      </c>
      <c r="D23" s="13">
        <f t="shared" si="1"/>
        <v>824.89489641710884</v>
      </c>
      <c r="E23" s="13">
        <f t="shared" si="2"/>
        <v>824.89489641710884</v>
      </c>
      <c r="F23" s="13"/>
      <c r="G23" s="13">
        <f t="shared" si="3"/>
        <v>134858.3648964171</v>
      </c>
      <c r="H23" s="14">
        <f t="shared" si="4"/>
        <v>824.89489641709952</v>
      </c>
      <c r="I23" s="13">
        <v>146051.98499999999</v>
      </c>
      <c r="J23" s="13">
        <f t="shared" si="5"/>
        <v>92.335865819569037</v>
      </c>
      <c r="K23" s="13">
        <f t="shared" si="6"/>
        <v>91.771070417153183</v>
      </c>
      <c r="L23" s="13">
        <f t="shared" si="7"/>
        <v>0.56479540241585369</v>
      </c>
      <c r="M23" s="13">
        <f t="shared" si="9"/>
        <v>109.15762415836592</v>
      </c>
      <c r="N23" s="18">
        <f t="shared" si="10"/>
        <v>1.0046048399214655</v>
      </c>
      <c r="O23" s="18">
        <f t="shared" si="11"/>
        <v>0.78217475365578926</v>
      </c>
      <c r="P23" s="13"/>
      <c r="R23" s="16">
        <f t="shared" si="8"/>
        <v>45017</v>
      </c>
      <c r="S23" s="17">
        <v>8029.71</v>
      </c>
      <c r="T23" s="17">
        <v>105629.32</v>
      </c>
      <c r="U23" s="17">
        <v>122374.06</v>
      </c>
      <c r="V23" s="17">
        <v>125190.88</v>
      </c>
      <c r="W23" s="17">
        <v>128736.29</v>
      </c>
      <c r="X23" s="17">
        <v>129339.97</v>
      </c>
      <c r="Y23" s="17">
        <v>132754.48000000001</v>
      </c>
      <c r="Z23" s="17">
        <v>133035.82999999999</v>
      </c>
      <c r="AA23" s="17">
        <v>134033.47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45047</v>
      </c>
      <c r="B24" s="13">
        <v>164961.51</v>
      </c>
      <c r="C24" s="13">
        <f>++'Completion Factors'!J14</f>
        <v>0.98837979076345772</v>
      </c>
      <c r="D24" s="13">
        <f t="shared" si="1"/>
        <v>1939.423772207334</v>
      </c>
      <c r="E24" s="13">
        <f t="shared" si="2"/>
        <v>1939.423772207334</v>
      </c>
      <c r="F24" s="19">
        <v>0</v>
      </c>
      <c r="G24" s="13">
        <f t="shared" si="3"/>
        <v>166900.93377220735</v>
      </c>
      <c r="H24" s="14">
        <f t="shared" si="4"/>
        <v>1939.4237722073449</v>
      </c>
      <c r="I24" s="13">
        <v>143947.91666666669</v>
      </c>
      <c r="J24" s="13">
        <f t="shared" si="5"/>
        <v>115.94536248738623</v>
      </c>
      <c r="K24" s="13">
        <f t="shared" si="6"/>
        <v>114.59805311527606</v>
      </c>
      <c r="L24" s="13">
        <f t="shared" si="7"/>
        <v>1.3473093721101748</v>
      </c>
      <c r="M24" s="13">
        <f t="shared" si="9"/>
        <v>111.5698010862008</v>
      </c>
      <c r="N24" s="18">
        <f t="shared" si="10"/>
        <v>1.2561499176226698</v>
      </c>
      <c r="O24" s="18">
        <f t="shared" si="11"/>
        <v>0.77556472583596681</v>
      </c>
      <c r="P24" s="13"/>
      <c r="R24" s="16">
        <f t="shared" si="8"/>
        <v>45047</v>
      </c>
      <c r="S24" s="17">
        <v>19033.93</v>
      </c>
      <c r="T24" s="17">
        <v>124534.29</v>
      </c>
      <c r="U24" s="17">
        <v>153831.01</v>
      </c>
      <c r="V24" s="17">
        <v>158323.07999999999</v>
      </c>
      <c r="W24" s="17">
        <v>160017.65</v>
      </c>
      <c r="X24" s="17">
        <v>161074.20000000001</v>
      </c>
      <c r="Y24" s="17">
        <v>163946.95000000001</v>
      </c>
      <c r="Z24" s="17">
        <v>164961.51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45078</v>
      </c>
      <c r="B25" s="13">
        <v>142088.15</v>
      </c>
      <c r="C25" s="13">
        <f>++'Completion Factors'!J13</f>
        <v>0.98409919030007287</v>
      </c>
      <c r="D25" s="13">
        <f t="shared" si="1"/>
        <v>2295.8220635013236</v>
      </c>
      <c r="E25" s="13">
        <f t="shared" si="2"/>
        <v>2295.8220635013236</v>
      </c>
      <c r="F25" s="19">
        <v>0</v>
      </c>
      <c r="G25" s="13">
        <f t="shared" si="3"/>
        <v>144383.97206350131</v>
      </c>
      <c r="H25" s="14">
        <f t="shared" si="4"/>
        <v>2295.8220635013131</v>
      </c>
      <c r="I25" s="13">
        <v>143763.39416666669</v>
      </c>
      <c r="J25" s="13">
        <f t="shared" si="5"/>
        <v>100.43166614174062</v>
      </c>
      <c r="K25" s="13">
        <f t="shared" si="6"/>
        <v>98.834721330574212</v>
      </c>
      <c r="L25" s="13">
        <f t="shared" si="7"/>
        <v>1.5969448111664093</v>
      </c>
      <c r="M25" s="13">
        <f t="shared" si="9"/>
        <v>113.50131177511025</v>
      </c>
      <c r="N25" s="18">
        <f t="shared" si="10"/>
        <v>1.1677205519165101</v>
      </c>
      <c r="O25" s="18">
        <f t="shared" si="11"/>
        <v>0.76509009815080553</v>
      </c>
      <c r="P25" s="13"/>
      <c r="R25" s="16">
        <f t="shared" si="8"/>
        <v>45078</v>
      </c>
      <c r="S25" s="17">
        <v>20066.04</v>
      </c>
      <c r="T25" s="17">
        <v>117598.31</v>
      </c>
      <c r="U25" s="17">
        <v>133840.01</v>
      </c>
      <c r="V25" s="17">
        <v>135145.97</v>
      </c>
      <c r="W25" s="17">
        <v>140424.18</v>
      </c>
      <c r="X25" s="17">
        <v>140841.92000000001</v>
      </c>
      <c r="Y25" s="17">
        <v>142088.15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45108</v>
      </c>
      <c r="B26" s="13">
        <v>134762.41</v>
      </c>
      <c r="C26" s="13">
        <f>++'Completion Factors'!J12</f>
        <v>0.96980419263554685</v>
      </c>
      <c r="D26" s="13">
        <f t="shared" si="1"/>
        <v>4195.9601775599813</v>
      </c>
      <c r="E26" s="13">
        <f t="shared" si="2"/>
        <v>4195.9601775599813</v>
      </c>
      <c r="F26" s="19">
        <v>0</v>
      </c>
      <c r="G26" s="13">
        <f t="shared" si="3"/>
        <v>138958.37017755999</v>
      </c>
      <c r="H26" s="14">
        <f t="shared" si="4"/>
        <v>4195.9601775599876</v>
      </c>
      <c r="I26" s="13">
        <v>146003.04749999999</v>
      </c>
      <c r="J26" s="13">
        <f t="shared" si="5"/>
        <v>95.174979260319887</v>
      </c>
      <c r="K26" s="13">
        <f t="shared" si="6"/>
        <v>92.30109392065944</v>
      </c>
      <c r="L26" s="13">
        <f t="shared" si="7"/>
        <v>2.8738853396604469</v>
      </c>
      <c r="M26" s="13">
        <f t="shared" si="9"/>
        <v>115.56033806796336</v>
      </c>
      <c r="N26" s="18">
        <f t="shared" si="10"/>
        <v>1.1494474743993819</v>
      </c>
      <c r="O26" s="18">
        <f t="shared" si="11"/>
        <v>0.74852797484164568</v>
      </c>
      <c r="P26" s="13"/>
      <c r="R26" s="16">
        <f t="shared" si="8"/>
        <v>45108</v>
      </c>
      <c r="S26" s="17">
        <v>13148.36</v>
      </c>
      <c r="T26" s="17">
        <v>107813.02</v>
      </c>
      <c r="U26" s="17">
        <v>124848.04</v>
      </c>
      <c r="V26" s="17">
        <v>128069.13</v>
      </c>
      <c r="W26" s="17">
        <v>132301.34</v>
      </c>
      <c r="X26" s="17">
        <v>134762.41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45139</v>
      </c>
      <c r="B27" s="13">
        <v>129432.41</v>
      </c>
      <c r="C27" s="13">
        <f>++'Completion Factors'!J11</f>
        <v>0.96157504729371168</v>
      </c>
      <c r="D27" s="13">
        <f t="shared" si="1"/>
        <v>5172.1748051889681</v>
      </c>
      <c r="E27" s="13">
        <f t="shared" si="2"/>
        <v>5172.1748051889681</v>
      </c>
      <c r="F27" s="19">
        <v>0</v>
      </c>
      <c r="G27" s="13">
        <f t="shared" si="3"/>
        <v>134604.58480518896</v>
      </c>
      <c r="H27" s="14">
        <f t="shared" si="4"/>
        <v>5172.174805188959</v>
      </c>
      <c r="I27" s="13">
        <v>146622.88666666669</v>
      </c>
      <c r="J27" s="13">
        <f t="shared" si="5"/>
        <v>91.803256548344862</v>
      </c>
      <c r="K27" s="13">
        <f t="shared" si="6"/>
        <v>88.275720757191465</v>
      </c>
      <c r="L27" s="13">
        <f t="shared" si="7"/>
        <v>3.5275357911533973</v>
      </c>
      <c r="M27" s="13">
        <f t="shared" si="9"/>
        <v>104.58778162801867</v>
      </c>
      <c r="N27" s="18">
        <f t="shared" si="10"/>
        <v>4.0929841715002472E-3</v>
      </c>
      <c r="O27" s="18">
        <f t="shared" si="11"/>
        <v>207.45879534210269</v>
      </c>
      <c r="P27" s="13"/>
      <c r="R27" s="16">
        <f t="shared" si="8"/>
        <v>45139</v>
      </c>
      <c r="S27" s="17">
        <v>25450.48</v>
      </c>
      <c r="T27" s="17">
        <v>95351.349999999991</v>
      </c>
      <c r="U27" s="17">
        <v>116724.55</v>
      </c>
      <c r="V27" s="17">
        <v>126099.51</v>
      </c>
      <c r="W27" s="17">
        <v>129432.41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45170</v>
      </c>
      <c r="B28" s="13">
        <v>127354.35</v>
      </c>
      <c r="C28" s="13">
        <f>++'Completion Factors'!J10</f>
        <v>0.93081355774536323</v>
      </c>
      <c r="D28" s="13">
        <f t="shared" si="1"/>
        <v>9466.1216618873295</v>
      </c>
      <c r="E28" s="13">
        <f t="shared" si="2"/>
        <v>9466.1216618873295</v>
      </c>
      <c r="F28" s="19">
        <v>0</v>
      </c>
      <c r="G28" s="13">
        <f t="shared" si="3"/>
        <v>136820.47166188734</v>
      </c>
      <c r="H28" s="14">
        <f t="shared" si="4"/>
        <v>9466.1216618873295</v>
      </c>
      <c r="I28" s="13">
        <v>146738.51583333331</v>
      </c>
      <c r="J28" s="13">
        <f t="shared" si="5"/>
        <v>93.241008255316572</v>
      </c>
      <c r="K28" s="13">
        <f t="shared" si="6"/>
        <v>86.789994621896014</v>
      </c>
      <c r="L28" s="13">
        <f t="shared" si="7"/>
        <v>6.4510136334205583</v>
      </c>
      <c r="M28" s="13">
        <f t="shared" si="9"/>
        <v>106.12366732540515</v>
      </c>
      <c r="N28" s="18">
        <f t="shared" si="10"/>
        <v>1.1334965535757104</v>
      </c>
      <c r="O28" s="18">
        <f t="shared" si="11"/>
        <v>0.76367280477074606</v>
      </c>
      <c r="P28" s="20"/>
      <c r="R28" s="16">
        <f t="shared" si="8"/>
        <v>45170</v>
      </c>
      <c r="S28" s="17">
        <v>9112.9699999999993</v>
      </c>
      <c r="T28" s="17">
        <v>93943.89</v>
      </c>
      <c r="U28" s="17">
        <v>125111.24</v>
      </c>
      <c r="V28" s="17">
        <v>127354.35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45200</v>
      </c>
      <c r="B29" s="13">
        <v>101871.88</v>
      </c>
      <c r="C29" s="13">
        <f>++'Completion Factors'!J9</f>
        <v>0.89903228195275808</v>
      </c>
      <c r="D29" s="13">
        <f t="shared" si="1"/>
        <v>11440.936508354385</v>
      </c>
      <c r="E29" s="13">
        <f t="shared" si="2"/>
        <v>11440.936508354385</v>
      </c>
      <c r="F29" s="13">
        <f>ROUND(+I29*J29/100,0)-D29-B29</f>
        <v>-4712.8165083543863</v>
      </c>
      <c r="G29" s="13">
        <f t="shared" si="3"/>
        <v>108600</v>
      </c>
      <c r="H29" s="14">
        <f t="shared" si="4"/>
        <v>6728.1199999999953</v>
      </c>
      <c r="I29" s="13">
        <v>144800.60999999999</v>
      </c>
      <c r="J29" s="19">
        <v>75</v>
      </c>
      <c r="K29" s="13">
        <f t="shared" si="6"/>
        <v>70.353211909811719</v>
      </c>
      <c r="L29" s="13">
        <f t="shared" si="7"/>
        <v>4.6467880901882808</v>
      </c>
      <c r="M29" s="13">
        <f t="shared" si="9"/>
        <v>106.20413467420389</v>
      </c>
      <c r="N29" s="18">
        <f t="shared" si="10"/>
        <v>0.91910330811461161</v>
      </c>
      <c r="O29" s="18">
        <f t="shared" si="11"/>
        <v>0.76514912260275869</v>
      </c>
      <c r="P29" s="13"/>
      <c r="R29" s="16">
        <f t="shared" si="8"/>
        <v>45200</v>
      </c>
      <c r="S29" s="17">
        <v>17461.78</v>
      </c>
      <c r="T29" s="17">
        <v>92166.720000000001</v>
      </c>
      <c r="U29" s="17">
        <v>101871.88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45231</v>
      </c>
      <c r="B30" s="13">
        <v>83365.13</v>
      </c>
      <c r="C30" s="13">
        <f>++'Completion Factors'!J8</f>
        <v>0.74329811828012116</v>
      </c>
      <c r="D30" s="13">
        <f t="shared" si="1"/>
        <v>28790.582425176381</v>
      </c>
      <c r="E30" s="13">
        <f t="shared" si="2"/>
        <v>28790.582425176381</v>
      </c>
      <c r="F30" s="13">
        <f>ROUND(+I30*J30/100,0)-D30-B30</f>
        <v>-13350.712425176389</v>
      </c>
      <c r="G30" s="13">
        <f t="shared" si="3"/>
        <v>98805</v>
      </c>
      <c r="H30" s="14">
        <f t="shared" si="4"/>
        <v>15439.869999999995</v>
      </c>
      <c r="I30" s="13">
        <v>141149.4075</v>
      </c>
      <c r="J30" s="19">
        <v>70</v>
      </c>
      <c r="K30" s="13">
        <f t="shared" si="6"/>
        <v>59.061622345102663</v>
      </c>
      <c r="L30" s="13">
        <f t="shared" si="7"/>
        <v>10.938377654897337</v>
      </c>
      <c r="M30" s="13">
        <f t="shared" si="9"/>
        <v>105.26469412678408</v>
      </c>
      <c r="N30" s="18">
        <f t="shared" si="10"/>
        <v>0.80959606471314383</v>
      </c>
      <c r="O30" s="18">
        <f t="shared" si="11"/>
        <v>0.77746105600530191</v>
      </c>
      <c r="P30" s="13"/>
      <c r="R30" s="16">
        <f t="shared" si="8"/>
        <v>45231</v>
      </c>
      <c r="S30" s="17">
        <v>13761.46</v>
      </c>
      <c r="T30" s="17">
        <v>83365.13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45261</v>
      </c>
      <c r="B31" s="13">
        <v>14582.6</v>
      </c>
      <c r="C31" s="13">
        <f>+'Completion Factors'!J7</f>
        <v>0.11746379384727509</v>
      </c>
      <c r="D31" s="13">
        <f t="shared" si="1"/>
        <v>109562.8879191124</v>
      </c>
      <c r="E31" s="13">
        <f t="shared" si="2"/>
        <v>109562.8879191124</v>
      </c>
      <c r="F31" s="13">
        <f>ROUND(+I31*J31/100,0)-D31-B31</f>
        <v>-29715.487919112398</v>
      </c>
      <c r="G31" s="13">
        <f t="shared" si="3"/>
        <v>94430</v>
      </c>
      <c r="H31" s="14">
        <f t="shared" si="4"/>
        <v>79847.399999999994</v>
      </c>
      <c r="I31" s="13">
        <v>134899.9383333333</v>
      </c>
      <c r="J31" s="19">
        <v>70</v>
      </c>
      <c r="K31" s="13">
        <f t="shared" si="6"/>
        <v>10.809938225447425</v>
      </c>
      <c r="L31" s="13">
        <f t="shared" si="7"/>
        <v>59.190061774552575</v>
      </c>
      <c r="M31" s="13">
        <f t="shared" si="9"/>
        <v>93.773863779629735</v>
      </c>
      <c r="N31" s="18">
        <f t="shared" si="10"/>
        <v>3.2239094470812553E-3</v>
      </c>
      <c r="O31" s="18">
        <f t="shared" si="11"/>
        <v>188.64925533154639</v>
      </c>
      <c r="P31" s="13"/>
      <c r="R31" s="16">
        <f t="shared" si="8"/>
        <v>45261</v>
      </c>
      <c r="S31" s="17">
        <v>14582.6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127399.97802731275</v>
      </c>
      <c r="I33" s="13"/>
      <c r="J33" s="22">
        <f>SUM(G20:G31)/SUM(I20:I31)</f>
        <v>0.9377386377962974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136954.97637936121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-0.12608437369050268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2024-10-15T13:48:11Z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