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Process Results_12.2023\"/>
    </mc:Choice>
  </mc:AlternateContent>
  <xr:revisionPtr revIDLastSave="0" documentId="8_{4FF7C66B-A350-4A94-9DF3-A44C476B90D0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iterateCount="1" calcOnSave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<sst xmlns="http://schemas.openxmlformats.org/spreadsheetml/2006/main" count="137" uniqueCount="65">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</sst>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1.5280167940274999E-2</c:v>
                </c:pt>
                <c:pt idx="1">
                  <c:v>0.16249615151886651</c:v>
                </c:pt>
                <c:pt idx="2">
                  <c:v>0.20853215034634109</c:v>
                </c:pt>
                <c:pt idx="3">
                  <c:v>0.30160967871169431</c:v>
                </c:pt>
                <c:pt idx="4">
                  <c:v>0.35453269086577849</c:v>
                </c:pt>
                <c:pt idx="5">
                  <c:v>0.43879676038258508</c:v>
                </c:pt>
                <c:pt idx="6">
                  <c:v>0.69324823804791136</c:v>
                </c:pt>
                <c:pt idx="7">
                  <c:v>0.82411787033717043</c:v>
                </c:pt>
                <c:pt idx="8">
                  <c:v>0.82713638509138721</c:v>
                </c:pt>
                <c:pt idx="9">
                  <c:v>0.96701324079733075</c:v>
                </c:pt>
                <c:pt idx="10">
                  <c:v>0.96793356557512644</c:v>
                </c:pt>
                <c:pt idx="11">
                  <c:v>0.96917417140876894</c:v>
                </c:pt>
                <c:pt idx="12">
                  <c:v>0.9697777795217204</c:v>
                </c:pt>
                <c:pt idx="13">
                  <c:v>0.97928247482241648</c:v>
                </c:pt>
                <c:pt idx="14">
                  <c:v>0.98002568403866286</c:v>
                </c:pt>
                <c:pt idx="15">
                  <c:v>0.98385230298419424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11-4848-A4FB-5948430E3D18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1.2846477236632309E-2</c:v>
                </c:pt>
                <c:pt idx="1">
                  <c:v>0.13423165693311229</c:v>
                </c:pt>
                <c:pt idx="2">
                  <c:v>0.18423933021011091</c:v>
                </c:pt>
                <c:pt idx="3">
                  <c:v>0.29110255161789789</c:v>
                </c:pt>
                <c:pt idx="4">
                  <c:v>0.34675956341803538</c:v>
                </c:pt>
                <c:pt idx="5">
                  <c:v>0.43943222042720909</c:v>
                </c:pt>
                <c:pt idx="6">
                  <c:v>0.76635384613670743</c:v>
                </c:pt>
                <c:pt idx="7">
                  <c:v>0.77979043998530118</c:v>
                </c:pt>
                <c:pt idx="8">
                  <c:v>0.78360728645141187</c:v>
                </c:pt>
                <c:pt idx="9">
                  <c:v>0.96641415796816144</c:v>
                </c:pt>
                <c:pt idx="10">
                  <c:v>0.96762457116528378</c:v>
                </c:pt>
                <c:pt idx="11">
                  <c:v>0.96917417140876894</c:v>
                </c:pt>
                <c:pt idx="12">
                  <c:v>0.9697777795217204</c:v>
                </c:pt>
                <c:pt idx="13">
                  <c:v>0.97928247482241648</c:v>
                </c:pt>
                <c:pt idx="14">
                  <c:v>0.98002568403866286</c:v>
                </c:pt>
                <c:pt idx="15">
                  <c:v>0.98385230298419424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11-4848-A4FB-5948430E3D18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3.2927184191214903E-2</c:v>
                </c:pt>
                <c:pt idx="1">
                  <c:v>0.24991810157608249</c:v>
                </c:pt>
                <c:pt idx="2">
                  <c:v>0.29693877630060772</c:v>
                </c:pt>
                <c:pt idx="3">
                  <c:v>0.38720962732864489</c:v>
                </c:pt>
                <c:pt idx="4">
                  <c:v>0.46706172127555923</c:v>
                </c:pt>
                <c:pt idx="5">
                  <c:v>0.51897321260159213</c:v>
                </c:pt>
                <c:pt idx="6">
                  <c:v>0.9284027403099413</c:v>
                </c:pt>
                <c:pt idx="7">
                  <c:v>0.94575264809590442</c:v>
                </c:pt>
                <c:pt idx="8">
                  <c:v>0.95146014052608552</c:v>
                </c:pt>
                <c:pt idx="9">
                  <c:v>0.9515031941861134</c:v>
                </c:pt>
                <c:pt idx="10">
                  <c:v>0.95269997000136919</c:v>
                </c:pt>
                <c:pt idx="11">
                  <c:v>0.95447450325181249</c:v>
                </c:pt>
                <c:pt idx="12">
                  <c:v>0.95447450325181249</c:v>
                </c:pt>
                <c:pt idx="13">
                  <c:v>0.96970768181078482</c:v>
                </c:pt>
                <c:pt idx="14">
                  <c:v>0.9697689912001457</c:v>
                </c:pt>
                <c:pt idx="15">
                  <c:v>0.97682057220575602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1-4848-A4FB-5948430E3D18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1.468226103524202E-2</c:v>
                </c:pt>
                <c:pt idx="1">
                  <c:v>0.13558122506994519</c:v>
                </c:pt>
                <c:pt idx="2">
                  <c:v>0.14533294347239781</c:v>
                </c:pt>
                <c:pt idx="3">
                  <c:v>0.15234465166041219</c:v>
                </c:pt>
                <c:pt idx="4">
                  <c:v>0.23946665353484259</c:v>
                </c:pt>
                <c:pt idx="5">
                  <c:v>0.27367548902297972</c:v>
                </c:pt>
                <c:pt idx="6">
                  <c:v>0.94492311533320383</c:v>
                </c:pt>
                <c:pt idx="7">
                  <c:v>0.96722027061633908</c:v>
                </c:pt>
                <c:pt idx="8">
                  <c:v>0.9675046828653554</c:v>
                </c:pt>
                <c:pt idx="9">
                  <c:v>0.9675046828653554</c:v>
                </c:pt>
                <c:pt idx="10">
                  <c:v>0.9675046828653554</c:v>
                </c:pt>
                <c:pt idx="11">
                  <c:v>0.96946958018917062</c:v>
                </c:pt>
                <c:pt idx="12">
                  <c:v>0.96946958018917062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11-4848-A4FB-5948430E3D18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5.413662612287231E-3</c:v>
                </c:pt>
                <c:pt idx="1">
                  <c:v>0.1062889034088307</c:v>
                </c:pt>
                <c:pt idx="2">
                  <c:v>0.134704272214311</c:v>
                </c:pt>
                <c:pt idx="3">
                  <c:v>0.19097307376227721</c:v>
                </c:pt>
                <c:pt idx="4">
                  <c:v>0.25263261098194262</c:v>
                </c:pt>
                <c:pt idx="5">
                  <c:v>0.3025583251736173</c:v>
                </c:pt>
                <c:pt idx="6">
                  <c:v>0.49082752395773521</c:v>
                </c:pt>
                <c:pt idx="7">
                  <c:v>0.66305549278458931</c:v>
                </c:pt>
                <c:pt idx="8">
                  <c:v>0.66667432773858548</c:v>
                </c:pt>
                <c:pt idx="9">
                  <c:v>0.93198844560786054</c:v>
                </c:pt>
                <c:pt idx="10">
                  <c:v>0.93364097950697456</c:v>
                </c:pt>
                <c:pt idx="11">
                  <c:v>0.93568518521631916</c:v>
                </c:pt>
                <c:pt idx="12">
                  <c:v>0.93694166695548076</c:v>
                </c:pt>
                <c:pt idx="13">
                  <c:v>0.94319099145257879</c:v>
                </c:pt>
                <c:pt idx="14">
                  <c:v>0.9435288342000766</c:v>
                </c:pt>
                <c:pt idx="15">
                  <c:v>0.95138238582967061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11-4848-A4FB-5948430E3D18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5.2388907007252777E-3</c:v>
                </c:pt>
                <c:pt idx="1">
                  <c:v>9.6742678437844454E-2</c:v>
                </c:pt>
                <c:pt idx="2">
                  <c:v>0.12797924806270461</c:v>
                </c:pt>
                <c:pt idx="3">
                  <c:v>0.19714633226734221</c:v>
                </c:pt>
                <c:pt idx="4">
                  <c:v>0.25578511004877691</c:v>
                </c:pt>
                <c:pt idx="5">
                  <c:v>0.31315960485486871</c:v>
                </c:pt>
                <c:pt idx="6">
                  <c:v>0.59937908741132029</c:v>
                </c:pt>
                <c:pt idx="7">
                  <c:v>0.61758919776320464</c:v>
                </c:pt>
                <c:pt idx="8">
                  <c:v>0.62208344879829269</c:v>
                </c:pt>
                <c:pt idx="9">
                  <c:v>0.93154399533465426</c:v>
                </c:pt>
                <c:pt idx="10">
                  <c:v>0.93347103213903193</c:v>
                </c:pt>
                <c:pt idx="11">
                  <c:v>0.93568518521631916</c:v>
                </c:pt>
                <c:pt idx="12">
                  <c:v>0.93694166695548076</c:v>
                </c:pt>
                <c:pt idx="13">
                  <c:v>0.94319099145257879</c:v>
                </c:pt>
                <c:pt idx="14">
                  <c:v>0.9435288342000766</c:v>
                </c:pt>
                <c:pt idx="15">
                  <c:v>0.95138238582967061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11-4848-A4FB-5948430E3D18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1.6874192065588711E-2</c:v>
                </c:pt>
                <c:pt idx="1">
                  <c:v>0.16379355877322191</c:v>
                </c:pt>
                <c:pt idx="2">
                  <c:v>0.1990428137807326</c:v>
                </c:pt>
                <c:pt idx="3">
                  <c:v>0.2328695091248307</c:v>
                </c:pt>
                <c:pt idx="4">
                  <c:v>0.33780491167878351</c:v>
                </c:pt>
                <c:pt idx="5">
                  <c:v>0.40307112208802931</c:v>
                </c:pt>
                <c:pt idx="6">
                  <c:v>0.89124042529417247</c:v>
                </c:pt>
                <c:pt idx="7">
                  <c:v>0.90669741267464621</c:v>
                </c:pt>
                <c:pt idx="8">
                  <c:v>0.91678783761088001</c:v>
                </c:pt>
                <c:pt idx="9">
                  <c:v>0.91685034890149142</c:v>
                </c:pt>
                <c:pt idx="10">
                  <c:v>0.91772007818741086</c:v>
                </c:pt>
                <c:pt idx="11">
                  <c:v>0.91898967602794257</c:v>
                </c:pt>
                <c:pt idx="12">
                  <c:v>0.91898967602794257</c:v>
                </c:pt>
                <c:pt idx="13">
                  <c:v>0.93022725069469014</c:v>
                </c:pt>
                <c:pt idx="14">
                  <c:v>0.93039602695760737</c:v>
                </c:pt>
                <c:pt idx="15">
                  <c:v>0.94201238615431737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11-4848-A4FB-5948430E3D18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1.2925896966846449E-2</c:v>
                </c:pt>
                <c:pt idx="1">
                  <c:v>0.1194022226548177</c:v>
                </c:pt>
                <c:pt idx="2">
                  <c:v>0.13711974462530729</c:v>
                </c:pt>
                <c:pt idx="3">
                  <c:v>0.14387604657503231</c:v>
                </c:pt>
                <c:pt idx="4">
                  <c:v>0.23233167704677379</c:v>
                </c:pt>
                <c:pt idx="5">
                  <c:v>0.30704867703658378</c:v>
                </c:pt>
                <c:pt idx="6">
                  <c:v>0.94665989413079121</c:v>
                </c:pt>
                <c:pt idx="7">
                  <c:v>0.9740245285398017</c:v>
                </c:pt>
                <c:pt idx="8">
                  <c:v>0.97417531121098211</c:v>
                </c:pt>
                <c:pt idx="9">
                  <c:v>0.97417531121098211</c:v>
                </c:pt>
                <c:pt idx="10">
                  <c:v>0.97417531121098211</c:v>
                </c:pt>
                <c:pt idx="11">
                  <c:v>0.97612746782667426</c:v>
                </c:pt>
                <c:pt idx="12">
                  <c:v>0.97612746782667426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11-4848-A4FB-5948430E3D18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1.2846477236632309E-2</c:v>
                </c:pt>
                <c:pt idx="1">
                  <c:v>0.13423165693311229</c:v>
                </c:pt>
                <c:pt idx="2">
                  <c:v>0.18423933021011091</c:v>
                </c:pt>
                <c:pt idx="3">
                  <c:v>0.29110255161789789</c:v>
                </c:pt>
                <c:pt idx="4">
                  <c:v>0.34675956341803538</c:v>
                </c:pt>
                <c:pt idx="5">
                  <c:v>0.43943222042720909</c:v>
                </c:pt>
                <c:pt idx="6">
                  <c:v>0.76635384613670743</c:v>
                </c:pt>
                <c:pt idx="7">
                  <c:v>0.77979043998530118</c:v>
                </c:pt>
                <c:pt idx="8">
                  <c:v>0.78360728645141187</c:v>
                </c:pt>
                <c:pt idx="9">
                  <c:v>0.96641415796816144</c:v>
                </c:pt>
                <c:pt idx="10">
                  <c:v>0.96762457116528378</c:v>
                </c:pt>
                <c:pt idx="11">
                  <c:v>0.96917417140876894</c:v>
                </c:pt>
                <c:pt idx="12">
                  <c:v>0.9697777795217204</c:v>
                </c:pt>
                <c:pt idx="13">
                  <c:v>0.97928247482241648</c:v>
                </c:pt>
                <c:pt idx="14">
                  <c:v>0.98002568403866286</c:v>
                </c:pt>
                <c:pt idx="15">
                  <c:v>0.98385230298419424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11-4848-A4FB-5948430E3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10.634448008294729</c:v>
                </c:pt>
                <c:pt idx="1">
                  <c:v>1.283305163828016</c:v>
                </c:pt>
                <c:pt idx="2">
                  <c:v>1.4463461783267719</c:v>
                </c:pt>
                <c:pt idx="3">
                  <c:v>1.1754685472301201</c:v>
                </c:pt>
                <c:pt idx="4">
                  <c:v>1.237676444761783</c:v>
                </c:pt>
                <c:pt idx="5">
                  <c:v>1.5798845858466939</c:v>
                </c:pt>
                <c:pt idx="6">
                  <c:v>1.188777446673027</c:v>
                </c:pt>
                <c:pt idx="7">
                  <c:v>1.0036627221212691</c:v>
                </c:pt>
                <c:pt idx="8">
                  <c:v>1.169109784344077</c:v>
                </c:pt>
                <c:pt idx="9">
                  <c:v>1.0009517188999779</c:v>
                </c:pt>
                <c:pt idx="10">
                  <c:v>1.0012817055609651</c:v>
                </c:pt>
                <c:pt idx="11">
                  <c:v>1.000622806643799</c:v>
                </c:pt>
                <c:pt idx="12">
                  <c:v>1.009800900269527</c:v>
                </c:pt>
                <c:pt idx="13">
                  <c:v>1.0007589324177191</c:v>
                </c:pt>
                <c:pt idx="14">
                  <c:v>1.0039046108768921</c:v>
                </c:pt>
                <c:pt idx="15">
                  <c:v>1.016412724721818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B2-4298-809A-2AEA18162C90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10.44890785703841</c:v>
                </c:pt>
                <c:pt idx="1">
                  <c:v>1.3725475377385641</c:v>
                </c:pt>
                <c:pt idx="2">
                  <c:v>1.580023935638051</c:v>
                </c:pt>
                <c:pt idx="3">
                  <c:v>1.191193830115213</c:v>
                </c:pt>
                <c:pt idx="4">
                  <c:v>1.2672533558864021</c:v>
                </c:pt>
                <c:pt idx="5">
                  <c:v>1.7439637116087441</c:v>
                </c:pt>
                <c:pt idx="6">
                  <c:v>1.0175331459694881</c:v>
                </c:pt>
                <c:pt idx="7">
                  <c:v>1.0048947079502319</c:v>
                </c:pt>
                <c:pt idx="8">
                  <c:v>1.2332888867644349</c:v>
                </c:pt>
                <c:pt idx="9">
                  <c:v>1.0012524787505881</c:v>
                </c:pt>
                <c:pt idx="10">
                  <c:v>1.001601447802859</c:v>
                </c:pt>
                <c:pt idx="11">
                  <c:v>1.000622806643799</c:v>
                </c:pt>
                <c:pt idx="12">
                  <c:v>1.009800900269527</c:v>
                </c:pt>
                <c:pt idx="13">
                  <c:v>1.0007589324177191</c:v>
                </c:pt>
                <c:pt idx="14">
                  <c:v>1.0039046108768921</c:v>
                </c:pt>
                <c:pt idx="15">
                  <c:v>1.016412724721818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B2-4298-809A-2AEA18162C90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7.5900234931950754</c:v>
                </c:pt>
                <c:pt idx="1">
                  <c:v>1.188144333795728</c:v>
                </c:pt>
                <c:pt idx="2">
                  <c:v>1.304004927051531</c:v>
                </c:pt>
                <c:pt idx="3">
                  <c:v>1.20622445391612</c:v>
                </c:pt>
                <c:pt idx="4">
                  <c:v>1.111144820826381</c:v>
                </c:pt>
                <c:pt idx="5">
                  <c:v>1.788922275305685</c:v>
                </c:pt>
                <c:pt idx="6">
                  <c:v>1.018687911003118</c:v>
                </c:pt>
                <c:pt idx="7">
                  <c:v>1.0060348680404669</c:v>
                </c:pt>
                <c:pt idx="8">
                  <c:v>1.0000452500931929</c:v>
                </c:pt>
                <c:pt idx="9">
                  <c:v>1.0012577738283679</c:v>
                </c:pt>
                <c:pt idx="10">
                  <c:v>1.0018626359885801</c:v>
                </c:pt>
                <c:pt idx="11">
                  <c:v>1</c:v>
                </c:pt>
                <c:pt idx="12">
                  <c:v>1.015959754301528</c:v>
                </c:pt>
                <c:pt idx="13">
                  <c:v>1.000063224609345</c:v>
                </c:pt>
                <c:pt idx="14">
                  <c:v>1.0072714028491301</c:v>
                </c:pt>
                <c:pt idx="15">
                  <c:v>1.0237294631724461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B2-4298-809A-2AEA18162C90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9.2343559853967871</c:v>
                </c:pt>
                <c:pt idx="1">
                  <c:v>1.0719252860963739</c:v>
                </c:pt>
                <c:pt idx="2">
                  <c:v>1.048245827962234</c:v>
                </c:pt>
                <c:pt idx="3">
                  <c:v>1.5718743712029479</c:v>
                </c:pt>
                <c:pt idx="4">
                  <c:v>1.1428542762976379</c:v>
                </c:pt>
                <c:pt idx="5">
                  <c:v>3.4527137183771019</c:v>
                </c:pt>
                <c:pt idx="6">
                  <c:v>1.023596793137262</c:v>
                </c:pt>
                <c:pt idx="7">
                  <c:v>1.0002940511666849</c:v>
                </c:pt>
                <c:pt idx="8">
                  <c:v>1</c:v>
                </c:pt>
                <c:pt idx="9">
                  <c:v>1</c:v>
                </c:pt>
                <c:pt idx="10">
                  <c:v>1.002030891796819</c:v>
                </c:pt>
                <c:pt idx="11">
                  <c:v>1</c:v>
                </c:pt>
                <c:pt idx="12">
                  <c:v>1.031491880131888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B2-4298-809A-2AEA18162C90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19.633455392582079</c:v>
                </c:pt>
                <c:pt idx="1">
                  <c:v>1.2673408784375459</c:v>
                </c:pt>
                <c:pt idx="2">
                  <c:v>1.4177209870407379</c:v>
                </c:pt>
                <c:pt idx="3">
                  <c:v>1.32287031886191</c:v>
                </c:pt>
                <c:pt idx="4">
                  <c:v>1.197621811363234</c:v>
                </c:pt>
                <c:pt idx="5">
                  <c:v>1.622257538859931</c:v>
                </c:pt>
                <c:pt idx="6">
                  <c:v>1.3508930539145649</c:v>
                </c:pt>
                <c:pt idx="7">
                  <c:v>1.005457816115509</c:v>
                </c:pt>
                <c:pt idx="8">
                  <c:v>1.397966603527756</c:v>
                </c:pt>
                <c:pt idx="9">
                  <c:v>1.0017731270241621</c:v>
                </c:pt>
                <c:pt idx="10">
                  <c:v>1.0021894986983371</c:v>
                </c:pt>
                <c:pt idx="11">
                  <c:v>1.001342846674302</c:v>
                </c:pt>
                <c:pt idx="12">
                  <c:v>1.006669918435162</c:v>
                </c:pt>
                <c:pt idx="13">
                  <c:v>1.000358191236514</c:v>
                </c:pt>
                <c:pt idx="14">
                  <c:v>1.008323594727502</c:v>
                </c:pt>
                <c:pt idx="15">
                  <c:v>1.0511020751429321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B2-4298-809A-2AEA18162C90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18.466252488232151</c:v>
                </c:pt>
                <c:pt idx="1">
                  <c:v>1.3228830349671279</c:v>
                </c:pt>
                <c:pt idx="2">
                  <c:v>1.5404554664264669</c:v>
                </c:pt>
                <c:pt idx="3">
                  <c:v>1.2974378326344771</c:v>
                </c:pt>
                <c:pt idx="4">
                  <c:v>1.2243074070853881</c:v>
                </c:pt>
                <c:pt idx="5">
                  <c:v>1.913973188493125</c:v>
                </c:pt>
                <c:pt idx="6">
                  <c:v>1.0303816244749759</c:v>
                </c:pt>
                <c:pt idx="7">
                  <c:v>1.007277088154011</c:v>
                </c:pt>
                <c:pt idx="8">
                  <c:v>1.497458254409695</c:v>
                </c:pt>
                <c:pt idx="9">
                  <c:v>1.002068648194856</c:v>
                </c:pt>
                <c:pt idx="10">
                  <c:v>1.0023719569231979</c:v>
                </c:pt>
                <c:pt idx="11">
                  <c:v>1.001342846674302</c:v>
                </c:pt>
                <c:pt idx="12">
                  <c:v>1.006669918435162</c:v>
                </c:pt>
                <c:pt idx="13">
                  <c:v>1.000358191236514</c:v>
                </c:pt>
                <c:pt idx="14">
                  <c:v>1.008323594727502</c:v>
                </c:pt>
                <c:pt idx="15">
                  <c:v>1.0511020751429321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B2-4298-809A-2AEA18162C90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9.7067497001674958</c:v>
                </c:pt>
                <c:pt idx="1">
                  <c:v>1.215205379695758</c:v>
                </c:pt>
                <c:pt idx="2">
                  <c:v>1.1699468305415031</c:v>
                </c:pt>
                <c:pt idx="3">
                  <c:v>1.450618902183977</c:v>
                </c:pt>
                <c:pt idx="4">
                  <c:v>1.1932068130238049</c:v>
                </c:pt>
                <c:pt idx="5">
                  <c:v>2.2111244801594321</c:v>
                </c:pt>
                <c:pt idx="6">
                  <c:v>1.0173432296626039</c:v>
                </c:pt>
                <c:pt idx="7">
                  <c:v>1.011128767762189</c:v>
                </c:pt>
                <c:pt idx="8">
                  <c:v>1.000068185122061</c:v>
                </c:pt>
                <c:pt idx="9">
                  <c:v>1.000948605502481</c:v>
                </c:pt>
                <c:pt idx="10">
                  <c:v>1.001383426025765</c:v>
                </c:pt>
                <c:pt idx="11">
                  <c:v>1</c:v>
                </c:pt>
                <c:pt idx="12">
                  <c:v>1.0122281837977971</c:v>
                </c:pt>
                <c:pt idx="13">
                  <c:v>1.0001814355178169</c:v>
                </c:pt>
                <c:pt idx="14">
                  <c:v>1.0124853920912531</c:v>
                </c:pt>
                <c:pt idx="15">
                  <c:v>1.061557167079737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B2-4298-809A-2AEA18162C90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9.2374419323526773</c:v>
                </c:pt>
                <c:pt idx="1">
                  <c:v>1.14838519398177</c:v>
                </c:pt>
                <c:pt idx="2">
                  <c:v>1.049273005635966</c:v>
                </c:pt>
                <c:pt idx="3">
                  <c:v>1.614804427682208</c:v>
                </c:pt>
                <c:pt idx="4">
                  <c:v>1.3215962667663601</c:v>
                </c:pt>
                <c:pt idx="5">
                  <c:v>3.0830938705461342</c:v>
                </c:pt>
                <c:pt idx="6">
                  <c:v>1.028906510752879</c:v>
                </c:pt>
                <c:pt idx="7">
                  <c:v>1.0001548037721459</c:v>
                </c:pt>
                <c:pt idx="8">
                  <c:v>1</c:v>
                </c:pt>
                <c:pt idx="9">
                  <c:v>1</c:v>
                </c:pt>
                <c:pt idx="10">
                  <c:v>1.002003906887422</c:v>
                </c:pt>
                <c:pt idx="11">
                  <c:v>1</c:v>
                </c:pt>
                <c:pt idx="12">
                  <c:v>1.024456367595594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5B2-4298-809A-2AEA18162C90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10.44890785703841</c:v>
                </c:pt>
                <c:pt idx="1">
                  <c:v>1.3725475377385641</c:v>
                </c:pt>
                <c:pt idx="2">
                  <c:v>1.580023935638051</c:v>
                </c:pt>
                <c:pt idx="3">
                  <c:v>1.191193830115213</c:v>
                </c:pt>
                <c:pt idx="4">
                  <c:v>1.2672533558864021</c:v>
                </c:pt>
                <c:pt idx="5">
                  <c:v>1.7439637116087441</c:v>
                </c:pt>
                <c:pt idx="6">
                  <c:v>1.0175331459694881</c:v>
                </c:pt>
                <c:pt idx="7">
                  <c:v>1.0048947079502319</c:v>
                </c:pt>
                <c:pt idx="8">
                  <c:v>1.2332888867644349</c:v>
                </c:pt>
                <c:pt idx="9">
                  <c:v>1.0012524787505881</c:v>
                </c:pt>
                <c:pt idx="10">
                  <c:v>1.001601447802859</c:v>
                </c:pt>
                <c:pt idx="11">
                  <c:v>1.000622806643799</c:v>
                </c:pt>
                <c:pt idx="12">
                  <c:v>1.009800900269527</c:v>
                </c:pt>
                <c:pt idx="13">
                  <c:v>1.0007589324177191</c:v>
                </c:pt>
                <c:pt idx="14">
                  <c:v>1.0039046108768921</c:v>
                </c:pt>
                <c:pt idx="15">
                  <c:v>1.016412724721818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5B2-4298-809A-2AEA18162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0.10829125513261566</v>
      </c>
      <c r="C7" s="4">
        <f t="shared" ref="C7:C29" si="1">+F7/F8</f>
        <v>0.13175189785598979</v>
      </c>
      <c r="D7" s="4">
        <f t="shared" ref="D7:D29" si="2">+G7/G8</f>
        <v>9.5703782029850956E-2</v>
      </c>
      <c r="E7" s="5">
        <v>1.468226103524202E-2</v>
      </c>
      <c r="F7" s="5">
        <v>3.2927184191214903E-2</v>
      </c>
      <c r="G7" s="5">
        <v>1.2846477236632309E-2</v>
      </c>
      <c r="H7" s="4">
        <f t="shared" ref="H7:H29" si="3">+I7/I8</f>
        <v>9.5703782029850956E-2</v>
      </c>
      <c r="I7" s="5">
        <v>1.2846477236632309E-2</v>
      </c>
      <c r="J7" s="5">
        <f t="shared" ref="J7:J30" si="4">I7</f>
        <v>1.2846477236632309E-2</v>
      </c>
    </row>
    <row r="8" spans="1:10" ht="15.5" customHeight="1" x14ac:dyDescent="0.35">
      <c r="A8" s="3">
        <f t="shared" ref="A8:A29" si="5">1+A7</f>
        <v>1</v>
      </c>
      <c r="B8" s="4">
        <f t="shared" si="0"/>
        <v>0.93290084017114328</v>
      </c>
      <c r="C8" s="4">
        <f t="shared" si="1"/>
        <v>0.84164858725987479</v>
      </c>
      <c r="D8" s="4">
        <f t="shared" si="2"/>
        <v>0.728572215172685</v>
      </c>
      <c r="E8" s="5">
        <v>0.13558122506994519</v>
      </c>
      <c r="F8" s="5">
        <v>0.24991810157608249</v>
      </c>
      <c r="G8" s="5">
        <v>0.13423165693311229</v>
      </c>
      <c r="H8" s="4">
        <f t="shared" si="3"/>
        <v>0.728572215172685</v>
      </c>
      <c r="I8" s="5">
        <v>0.13423165693311229</v>
      </c>
      <c r="J8" s="5">
        <f t="shared" si="4"/>
        <v>0.13423165693311229</v>
      </c>
    </row>
    <row r="9" spans="1:10" ht="15.5" customHeight="1" x14ac:dyDescent="0.35">
      <c r="A9" s="3">
        <f t="shared" si="5"/>
        <v>2</v>
      </c>
      <c r="B9" s="4">
        <f t="shared" si="0"/>
        <v>0.95397470070925749</v>
      </c>
      <c r="C9" s="4">
        <f t="shared" si="1"/>
        <v>0.76686826809856246</v>
      </c>
      <c r="D9" s="4">
        <f t="shared" si="2"/>
        <v>0.63290180448828226</v>
      </c>
      <c r="E9" s="5">
        <v>0.14533294347239781</v>
      </c>
      <c r="F9" s="5">
        <v>0.29693877630060772</v>
      </c>
      <c r="G9" s="5">
        <v>0.18423933021011091</v>
      </c>
      <c r="H9" s="4">
        <f t="shared" si="3"/>
        <v>0.63290180448828226</v>
      </c>
      <c r="I9" s="5">
        <v>0.18423933021011091</v>
      </c>
      <c r="J9" s="5">
        <f t="shared" si="4"/>
        <v>0.18423933021011091</v>
      </c>
    </row>
    <row r="10" spans="1:10" ht="15.5" customHeight="1" x14ac:dyDescent="0.35">
      <c r="A10" s="3">
        <f t="shared" si="5"/>
        <v>3</v>
      </c>
      <c r="B10" s="4">
        <f t="shared" si="0"/>
        <v>0.63618315707679907</v>
      </c>
      <c r="C10" s="4">
        <f t="shared" si="1"/>
        <v>0.82903310138789377</v>
      </c>
      <c r="D10" s="4">
        <f t="shared" si="2"/>
        <v>0.83949393853331078</v>
      </c>
      <c r="E10" s="5">
        <v>0.15234465166041219</v>
      </c>
      <c r="F10" s="5">
        <v>0.38720962732864489</v>
      </c>
      <c r="G10" s="5">
        <v>0.29110255161789789</v>
      </c>
      <c r="H10" s="4">
        <f t="shared" si="3"/>
        <v>0.83949393853331078</v>
      </c>
      <c r="I10" s="5">
        <v>0.29110255161789789</v>
      </c>
      <c r="J10" s="5">
        <f t="shared" si="4"/>
        <v>0.29110255161789789</v>
      </c>
    </row>
    <row r="11" spans="1:10" ht="15.5" customHeight="1" x14ac:dyDescent="0.35">
      <c r="A11" s="3">
        <f t="shared" si="5"/>
        <v>4</v>
      </c>
      <c r="B11" s="4">
        <f t="shared" si="0"/>
        <v>0.87500219471512586</v>
      </c>
      <c r="C11" s="4">
        <f t="shared" si="1"/>
        <v>0.89997269595900209</v>
      </c>
      <c r="D11" s="4">
        <f t="shared" si="2"/>
        <v>0.78910818847311925</v>
      </c>
      <c r="E11" s="5">
        <v>0.23946665353484259</v>
      </c>
      <c r="F11" s="5">
        <v>0.46706172127555923</v>
      </c>
      <c r="G11" s="5">
        <v>0.34675956341803538</v>
      </c>
      <c r="H11" s="4">
        <f t="shared" si="3"/>
        <v>0.78910818847311925</v>
      </c>
      <c r="I11" s="5">
        <v>0.34675956341803538</v>
      </c>
      <c r="J11" s="5">
        <f t="shared" si="4"/>
        <v>0.34675956341803538</v>
      </c>
    </row>
    <row r="12" spans="1:10" ht="15.5" customHeight="1" x14ac:dyDescent="0.35">
      <c r="A12" s="3">
        <f t="shared" si="5"/>
        <v>5</v>
      </c>
      <c r="B12" s="4">
        <f t="shared" si="0"/>
        <v>0.28962725599793887</v>
      </c>
      <c r="C12" s="4">
        <f t="shared" si="1"/>
        <v>0.55899577852208437</v>
      </c>
      <c r="D12" s="4">
        <f t="shared" si="2"/>
        <v>0.57340642660364516</v>
      </c>
      <c r="E12" s="5">
        <v>0.27367548902297972</v>
      </c>
      <c r="F12" s="5">
        <v>0.51897321260159213</v>
      </c>
      <c r="G12" s="5">
        <v>0.43943222042720909</v>
      </c>
      <c r="H12" s="4">
        <f t="shared" si="3"/>
        <v>0.57340642660364516</v>
      </c>
      <c r="I12" s="5">
        <v>0.43943222042720909</v>
      </c>
      <c r="J12" s="5">
        <f t="shared" si="4"/>
        <v>0.43943222042720909</v>
      </c>
    </row>
    <row r="13" spans="1:10" ht="15.5" customHeight="1" x14ac:dyDescent="0.35">
      <c r="A13" s="3">
        <f t="shared" si="5"/>
        <v>6</v>
      </c>
      <c r="B13" s="4">
        <f t="shared" si="0"/>
        <v>0.97694717949932242</v>
      </c>
      <c r="C13" s="4">
        <f t="shared" si="1"/>
        <v>0.98165492021524459</v>
      </c>
      <c r="D13" s="4">
        <f t="shared" si="2"/>
        <v>0.98276896822581328</v>
      </c>
      <c r="E13" s="5">
        <v>0.94492311533320383</v>
      </c>
      <c r="F13" s="5">
        <v>0.9284027403099413</v>
      </c>
      <c r="G13" s="5">
        <v>0.76635384613670743</v>
      </c>
      <c r="H13" s="4">
        <f t="shared" si="3"/>
        <v>0.98276896822581328</v>
      </c>
      <c r="I13" s="5">
        <v>0.76635384613670743</v>
      </c>
      <c r="J13" s="5">
        <f t="shared" si="4"/>
        <v>0.76635384613670743</v>
      </c>
    </row>
    <row r="14" spans="1:10" ht="15.5" customHeight="1" x14ac:dyDescent="0.35">
      <c r="A14" s="3">
        <f t="shared" si="5"/>
        <v>7</v>
      </c>
      <c r="B14" s="4">
        <f t="shared" si="0"/>
        <v>0.99970603527398549</v>
      </c>
      <c r="C14" s="4">
        <f t="shared" si="1"/>
        <v>0.99400133312255701</v>
      </c>
      <c r="D14" s="4">
        <f t="shared" si="2"/>
        <v>0.99512913351865906</v>
      </c>
      <c r="E14" s="5">
        <v>0.96722027061633908</v>
      </c>
      <c r="F14" s="5">
        <v>0.94575264809590442</v>
      </c>
      <c r="G14" s="5">
        <v>0.77979043998530118</v>
      </c>
      <c r="H14" s="4">
        <f t="shared" si="3"/>
        <v>0.99512913351865906</v>
      </c>
      <c r="I14" s="5">
        <v>0.77979043998530118</v>
      </c>
      <c r="J14" s="5">
        <f t="shared" si="4"/>
        <v>0.77979043998530118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0.99995475195428563</v>
      </c>
      <c r="D15" s="4">
        <f t="shared" si="2"/>
        <v>0.81084003166810792</v>
      </c>
      <c r="E15" s="5">
        <v>0.9675046828653554</v>
      </c>
      <c r="F15" s="5">
        <v>0.95146014052608552</v>
      </c>
      <c r="G15" s="5">
        <v>0.78360728645141187</v>
      </c>
      <c r="H15" s="4">
        <f t="shared" si="3"/>
        <v>0.81084003166810792</v>
      </c>
      <c r="I15" s="5">
        <v>0.78360728645141187</v>
      </c>
      <c r="J15" s="5">
        <f t="shared" si="4"/>
        <v>0.78360728645141187</v>
      </c>
    </row>
    <row r="16" spans="1:10" ht="15.5" customHeight="1" x14ac:dyDescent="0.35">
      <c r="A16" s="3">
        <f t="shared" si="5"/>
        <v>9</v>
      </c>
      <c r="B16" s="4">
        <f t="shared" si="0"/>
        <v>1</v>
      </c>
      <c r="C16" s="4">
        <f t="shared" si="1"/>
        <v>0.998743806179343</v>
      </c>
      <c r="D16" s="4">
        <f t="shared" si="2"/>
        <v>0.99874908799012341</v>
      </c>
      <c r="E16" s="5">
        <v>0.9675046828653554</v>
      </c>
      <c r="F16" s="5">
        <v>0.9515031941861134</v>
      </c>
      <c r="G16" s="5">
        <v>0.96641415796816144</v>
      </c>
      <c r="H16" s="4">
        <f t="shared" si="3"/>
        <v>0.99874908799012341</v>
      </c>
      <c r="I16" s="5">
        <v>0.96641415796816144</v>
      </c>
      <c r="J16" s="5">
        <f t="shared" si="4"/>
        <v>0.96641415796816144</v>
      </c>
    </row>
    <row r="17" spans="1:10" ht="15.5" customHeight="1" x14ac:dyDescent="0.35">
      <c r="A17" s="3">
        <f t="shared" si="5"/>
        <v>10</v>
      </c>
      <c r="B17" s="4">
        <f t="shared" si="0"/>
        <v>0.99797322436519176</v>
      </c>
      <c r="C17" s="4">
        <f t="shared" si="1"/>
        <v>0.99814082697400752</v>
      </c>
      <c r="D17" s="4">
        <f t="shared" si="2"/>
        <v>0.99840111273164378</v>
      </c>
      <c r="E17" s="5">
        <v>0.9675046828653554</v>
      </c>
      <c r="F17" s="5">
        <v>0.95269997000136919</v>
      </c>
      <c r="G17" s="5">
        <v>0.96762457116528378</v>
      </c>
      <c r="H17" s="4">
        <f t="shared" si="3"/>
        <v>0.99840111273164378</v>
      </c>
      <c r="I17" s="5">
        <v>0.96762457116528378</v>
      </c>
      <c r="J17" s="5">
        <f t="shared" si="4"/>
        <v>0.96762457116528378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1</v>
      </c>
      <c r="D18" s="4">
        <f t="shared" si="2"/>
        <v>0.99937758100288798</v>
      </c>
      <c r="E18" s="5">
        <v>0.96946958018917062</v>
      </c>
      <c r="F18" s="5">
        <v>0.95447450325181249</v>
      </c>
      <c r="G18" s="5">
        <v>0.96917417140876894</v>
      </c>
      <c r="H18" s="4">
        <f t="shared" si="3"/>
        <v>0.99937758100288798</v>
      </c>
      <c r="I18" s="5">
        <v>0.96917417140876894</v>
      </c>
      <c r="J18" s="5">
        <f t="shared" si="4"/>
        <v>0.96917417140876894</v>
      </c>
    </row>
    <row r="19" spans="1:10" ht="15.5" customHeight="1" x14ac:dyDescent="0.35">
      <c r="A19" s="3">
        <f t="shared" si="5"/>
        <v>12</v>
      </c>
      <c r="B19" s="4">
        <f t="shared" si="0"/>
        <v>0.96946958018917062</v>
      </c>
      <c r="C19" s="4">
        <f t="shared" si="1"/>
        <v>0.98429095814676171</v>
      </c>
      <c r="D19" s="4">
        <f t="shared" si="2"/>
        <v>0.99029422506267184</v>
      </c>
      <c r="E19" s="5">
        <v>0.96946958018917062</v>
      </c>
      <c r="F19" s="5">
        <v>0.95447450325181249</v>
      </c>
      <c r="G19" s="5">
        <v>0.9697777795217204</v>
      </c>
      <c r="H19" s="4">
        <f t="shared" si="3"/>
        <v>0.99029422506267184</v>
      </c>
      <c r="I19" s="5">
        <v>0.9697777795217204</v>
      </c>
      <c r="J19" s="5">
        <f t="shared" si="4"/>
        <v>0.9697777795217204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0.99993677938775394</v>
      </c>
      <c r="D20" s="4">
        <f t="shared" si="2"/>
        <v>0.99924164312389896</v>
      </c>
      <c r="E20" s="5">
        <v>1</v>
      </c>
      <c r="F20" s="5">
        <v>0.96970768181078482</v>
      </c>
      <c r="G20" s="5">
        <v>0.97928247482241648</v>
      </c>
      <c r="H20" s="4">
        <f t="shared" si="3"/>
        <v>0.99924164312389896</v>
      </c>
      <c r="I20" s="5">
        <v>0.97928247482241648</v>
      </c>
      <c r="J20" s="5">
        <f t="shared" si="4"/>
        <v>0.97928247482241648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0.99278108876260951</v>
      </c>
      <c r="D21" s="4">
        <f t="shared" si="2"/>
        <v>0.9961105758111003</v>
      </c>
      <c r="E21" s="5">
        <v>1</v>
      </c>
      <c r="F21" s="5">
        <v>0.9697689912001457</v>
      </c>
      <c r="G21" s="5">
        <v>0.98002568403866286</v>
      </c>
      <c r="H21" s="4">
        <f t="shared" si="3"/>
        <v>0.9961105758111003</v>
      </c>
      <c r="I21" s="5">
        <v>0.98002568403866286</v>
      </c>
      <c r="J21" s="5">
        <f t="shared" si="4"/>
        <v>0.98002568403866286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0.97682057220575602</v>
      </c>
      <c r="D22" s="4">
        <f t="shared" si="2"/>
        <v>0.98385230298419424</v>
      </c>
      <c r="E22" s="5">
        <v>1</v>
      </c>
      <c r="F22" s="5">
        <v>0.97682057220575602</v>
      </c>
      <c r="G22" s="5">
        <v>0.98385230298419424</v>
      </c>
      <c r="H22" s="4">
        <f t="shared" si="3"/>
        <v>0.98385230298419424</v>
      </c>
      <c r="I22" s="5">
        <v>0.98385230298419424</v>
      </c>
      <c r="J22" s="5">
        <f t="shared" si="4"/>
        <v>0.98385230298419424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47.240442829960223</v>
      </c>
      <c r="C38" s="4">
        <v>1.0711761754980831</v>
      </c>
      <c r="D38" s="4">
        <v>1.6288512485685469</v>
      </c>
      <c r="E38" s="4">
        <v>1.011313841039589</v>
      </c>
      <c r="F38" s="4">
        <v>1.105186485628374</v>
      </c>
      <c r="G38" s="4">
        <v>1.2069192132563491</v>
      </c>
      <c r="H38" s="4">
        <v>6.2397417447784997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1.0024932992582429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>
        <v>43.858518049398349</v>
      </c>
      <c r="C39" s="4">
        <v>1.4306206553977761</v>
      </c>
      <c r="D39" s="4">
        <v>1.3294480298604481</v>
      </c>
      <c r="E39" s="4">
        <v>1.0303688294334701</v>
      </c>
      <c r="F39" s="4">
        <v>1.339537556921172</v>
      </c>
      <c r="G39" s="4">
        <v>1.0029197883318479</v>
      </c>
      <c r="H39" s="4">
        <v>1.003889761568366</v>
      </c>
      <c r="I39" s="4">
        <v>1</v>
      </c>
      <c r="J39" s="4">
        <v>1</v>
      </c>
      <c r="K39" s="4">
        <v>1</v>
      </c>
      <c r="L39" s="4">
        <v>1</v>
      </c>
      <c r="M39" s="4">
        <v>1.0084137373384181</v>
      </c>
      <c r="N39" s="4">
        <v>1</v>
      </c>
      <c r="O39" s="4">
        <v>1</v>
      </c>
      <c r="P39" s="4">
        <v>1</v>
      </c>
      <c r="Q39" s="4">
        <v>1.0394735986650341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>
        <v>5.926870440706578</v>
      </c>
      <c r="C40" s="4">
        <v>1.086950330081681</v>
      </c>
      <c r="D40" s="4">
        <v>1.033053520125027</v>
      </c>
      <c r="E40" s="4">
        <v>2.405937185770322</v>
      </c>
      <c r="F40" s="4">
        <v>1.4160563878775101</v>
      </c>
      <c r="G40" s="4">
        <v>1.0042543121442</v>
      </c>
      <c r="H40" s="4">
        <v>1</v>
      </c>
      <c r="I40" s="4">
        <v>1</v>
      </c>
      <c r="J40" s="4">
        <v>1</v>
      </c>
      <c r="K40" s="4">
        <v>1.0111202603199989</v>
      </c>
      <c r="L40" s="4">
        <v>1.020162926923792</v>
      </c>
      <c r="M40" s="4">
        <v>1.0077004227532089</v>
      </c>
      <c r="N40" s="4">
        <v>0.99999999999999989</v>
      </c>
      <c r="O40" s="4">
        <v>0.99999999999999989</v>
      </c>
      <c r="P40" s="4">
        <v>0.99999999999999989</v>
      </c>
      <c r="Q40" s="4">
        <v>1.369343002478419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>
        <v>29.813298843578821</v>
      </c>
      <c r="C41" s="4">
        <v>1.1668478510511251</v>
      </c>
      <c r="D41" s="4">
        <v>1.0109874728812369</v>
      </c>
      <c r="E41" s="4">
        <v>1.5780146753426549</v>
      </c>
      <c r="F41" s="4">
        <v>1.197745766801193</v>
      </c>
      <c r="G41" s="4">
        <v>1.0188641238288609</v>
      </c>
      <c r="H41" s="4">
        <v>1.349582792258853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1.074912352547519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>
        <v>9.5245844472858305</v>
      </c>
      <c r="C42" s="4">
        <v>1.256651208201123</v>
      </c>
      <c r="D42" s="4">
        <v>1.2100514713023209</v>
      </c>
      <c r="E42" s="4">
        <v>1.846716265780624</v>
      </c>
      <c r="F42" s="4">
        <v>1</v>
      </c>
      <c r="G42" s="4">
        <v>1</v>
      </c>
      <c r="H42" s="4">
        <v>1.0073881242421741</v>
      </c>
      <c r="I42" s="4">
        <v>1.0110397370135329</v>
      </c>
      <c r="J42" s="4">
        <v>1</v>
      </c>
      <c r="K42" s="4">
        <v>1.0038146766912159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10.85538650129795</v>
      </c>
      <c r="C43" s="4">
        <v>1.2829666041151171</v>
      </c>
      <c r="D43" s="4">
        <v>1.4071507344375349</v>
      </c>
      <c r="E43" s="4">
        <v>1</v>
      </c>
      <c r="F43" s="4">
        <v>1.004599333648541</v>
      </c>
      <c r="G43" s="4">
        <v>1</v>
      </c>
      <c r="H43" s="4">
        <v>1</v>
      </c>
      <c r="I43" s="4">
        <v>1</v>
      </c>
      <c r="J43" s="4">
        <v>6.9517596148387426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14.521638231122949</v>
      </c>
      <c r="C44" s="4">
        <v>1.03788650030778</v>
      </c>
      <c r="D44" s="4">
        <v>1.0306296442034071</v>
      </c>
      <c r="E44" s="4">
        <v>1.0024761514796039</v>
      </c>
      <c r="F44" s="4">
        <v>1</v>
      </c>
      <c r="G44" s="4">
        <v>1.0073328310468259</v>
      </c>
      <c r="H44" s="4">
        <v>1.258356164383561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1.0010886131069019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3.4669138049679238</v>
      </c>
      <c r="C45" s="4">
        <v>1.5452871988270021</v>
      </c>
      <c r="D45" s="4">
        <v>1.0004599234703919</v>
      </c>
      <c r="E45" s="4">
        <v>1.0133254367782061</v>
      </c>
      <c r="F45" s="4">
        <v>1.030653157479575</v>
      </c>
      <c r="G45" s="4">
        <v>1.121579233304121</v>
      </c>
      <c r="H45" s="4">
        <v>1</v>
      </c>
      <c r="I45" s="4">
        <v>1.0095127142614699</v>
      </c>
      <c r="J45" s="4">
        <v>1.013436769431481</v>
      </c>
      <c r="K45" s="4">
        <v>1.004197208312166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39.502451687337746</v>
      </c>
      <c r="C46" s="4">
        <v>1.0198568872987479</v>
      </c>
      <c r="D46" s="4">
        <v>1.6360430858889781</v>
      </c>
      <c r="E46" s="4">
        <v>1.025444886188343</v>
      </c>
      <c r="F46" s="4">
        <v>1.0795892936396849</v>
      </c>
      <c r="G46" s="4">
        <v>1.015244408604701</v>
      </c>
      <c r="H46" s="4">
        <v>1</v>
      </c>
      <c r="I46" s="4">
        <v>1</v>
      </c>
      <c r="J46" s="4">
        <v>1.003893557913754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6.6442168923098066</v>
      </c>
      <c r="C47" s="4">
        <v>1.1086594952420361</v>
      </c>
      <c r="D47" s="4">
        <v>1.012841325108317</v>
      </c>
      <c r="E47" s="4">
        <v>1.2630396014797129</v>
      </c>
      <c r="F47" s="4">
        <v>0.99999999999999989</v>
      </c>
      <c r="G47" s="4">
        <v>3.3702281836904961</v>
      </c>
      <c r="H47" s="4">
        <v>1.0021639513405241</v>
      </c>
      <c r="I47" s="4">
        <v>1</v>
      </c>
      <c r="J47" s="4">
        <v>1</v>
      </c>
      <c r="K47" s="4">
        <v>1</v>
      </c>
      <c r="L47" s="4">
        <v>1.0022888354923241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17.452919538285911</v>
      </c>
      <c r="C48" s="4">
        <v>1.489351444719814</v>
      </c>
      <c r="D48" s="4">
        <v>1.014691601615556</v>
      </c>
      <c r="E48" s="4">
        <v>1.036126674201072</v>
      </c>
      <c r="F48" s="4">
        <v>1.4918456356629091</v>
      </c>
      <c r="G48" s="4">
        <v>2.186546724314772</v>
      </c>
      <c r="H48" s="4">
        <v>1</v>
      </c>
      <c r="I48" s="4">
        <v>1</v>
      </c>
      <c r="J48" s="4">
        <v>1</v>
      </c>
      <c r="K48" s="4">
        <v>1.005691633014886</v>
      </c>
      <c r="L48" s="4">
        <v>1.0060117206622661</v>
      </c>
      <c r="M48" s="4">
        <v>1</v>
      </c>
      <c r="N48" s="4">
        <v>1.0733691027867831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80.924503882657476</v>
      </c>
      <c r="C49" s="4">
        <v>1.3144261473587691</v>
      </c>
      <c r="D49" s="4">
        <v>3.7566027481708599</v>
      </c>
      <c r="E49" s="4">
        <v>1.237432293685351</v>
      </c>
      <c r="F49" s="4">
        <v>1</v>
      </c>
      <c r="G49" s="4">
        <v>1</v>
      </c>
      <c r="H49" s="4">
        <v>1</v>
      </c>
      <c r="I49" s="4">
        <v>1.066308195256696</v>
      </c>
      <c r="J49" s="4">
        <v>1.000409110732366</v>
      </c>
      <c r="K49" s="4">
        <v>1</v>
      </c>
      <c r="L49" s="4">
        <v>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15.611855174623519</v>
      </c>
      <c r="C50" s="4">
        <v>1.599807899910928</v>
      </c>
      <c r="D50" s="4">
        <v>2.9485926876202702</v>
      </c>
      <c r="E50" s="4">
        <v>1.298591037004422</v>
      </c>
      <c r="F50" s="4">
        <v>1.930359920099654</v>
      </c>
      <c r="G50" s="4">
        <v>1.0009518222432039</v>
      </c>
      <c r="H50" s="4">
        <v>1.0173398457169891</v>
      </c>
      <c r="I50" s="4">
        <v>0.99999999999999989</v>
      </c>
      <c r="J50" s="4">
        <v>0.99999999999999989</v>
      </c>
      <c r="K50" s="4">
        <v>0.99999999999999989</v>
      </c>
      <c r="L50" s="4">
        <v>0.99999999999999989</v>
      </c>
      <c r="U50" s="4"/>
      <c r="V50" s="4"/>
    </row>
    <row r="51" spans="1:22" ht="15.5" customHeight="1" x14ac:dyDescent="0.35">
      <c r="A51" s="1">
        <f t="shared" si="6"/>
        <v>13</v>
      </c>
      <c r="B51" s="4">
        <v>16.861070544161532</v>
      </c>
      <c r="C51" s="4">
        <v>1.1692858084317159</v>
      </c>
      <c r="D51" s="4">
        <v>1.125166667740211</v>
      </c>
      <c r="E51" s="4">
        <v>1.004906085950962</v>
      </c>
      <c r="F51" s="4">
        <v>1.0028483861044331</v>
      </c>
      <c r="G51" s="4">
        <v>1.26352264851907</v>
      </c>
      <c r="H51" s="4">
        <v>1</v>
      </c>
      <c r="I51" s="4">
        <v>1</v>
      </c>
      <c r="J51" s="4">
        <v>1</v>
      </c>
      <c r="K51" s="4">
        <v>1</v>
      </c>
      <c r="U51" s="4"/>
      <c r="V51" s="4"/>
    </row>
    <row r="52" spans="1:22" ht="15.5" customHeight="1" x14ac:dyDescent="0.35">
      <c r="A52" s="1">
        <f t="shared" si="6"/>
        <v>14</v>
      </c>
      <c r="B52" s="4">
        <v>13.607573946241949</v>
      </c>
      <c r="C52" s="4">
        <v>1.560111999727936</v>
      </c>
      <c r="D52" s="4">
        <v>1.6078895836133831</v>
      </c>
      <c r="E52" s="4">
        <v>1.007924170187767</v>
      </c>
      <c r="F52" s="4">
        <v>1.191603691739318</v>
      </c>
      <c r="G52" s="4">
        <v>1.752990798555913</v>
      </c>
      <c r="H52" s="4">
        <v>1.086719532258636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>
        <v>23.269640195869709</v>
      </c>
      <c r="C53" s="4">
        <v>1.4503808412818231</v>
      </c>
      <c r="D53" s="4">
        <v>1.006308232874725</v>
      </c>
      <c r="E53" s="4">
        <v>1.8433768171360869</v>
      </c>
      <c r="F53" s="4">
        <v>1</v>
      </c>
      <c r="G53" s="4">
        <v>7.249281611638402</v>
      </c>
      <c r="H53" s="4">
        <v>1</v>
      </c>
      <c r="I53" s="4">
        <v>1.0004644113164369</v>
      </c>
    </row>
    <row r="54" spans="1:22" ht="15.5" customHeight="1" x14ac:dyDescent="0.35">
      <c r="A54" s="1">
        <f t="shared" si="6"/>
        <v>16</v>
      </c>
      <c r="B54" s="4">
        <v>4.3203851261620176</v>
      </c>
      <c r="C54" s="4">
        <v>1.2473261004729539</v>
      </c>
      <c r="D54" s="4">
        <v>1.8554630179337539</v>
      </c>
      <c r="E54" s="4">
        <v>1.007999142733383</v>
      </c>
      <c r="F54" s="4">
        <v>1.080681748421477</v>
      </c>
      <c r="G54" s="4">
        <v>1</v>
      </c>
      <c r="H54" s="4">
        <v>1</v>
      </c>
    </row>
    <row r="55" spans="1:22" ht="15.5" customHeight="1" x14ac:dyDescent="0.35">
      <c r="A55" s="1">
        <f t="shared" si="6"/>
        <v>17</v>
      </c>
      <c r="B55" s="4">
        <v>12.55037573058725</v>
      </c>
      <c r="C55" s="4">
        <v>1.0988390788029321</v>
      </c>
      <c r="D55" s="4">
        <v>1.010090715532638</v>
      </c>
      <c r="E55" s="4">
        <v>1</v>
      </c>
      <c r="F55" s="4">
        <v>1.884107051877604</v>
      </c>
      <c r="G55" s="4">
        <v>1</v>
      </c>
    </row>
    <row r="56" spans="1:22" ht="15.5" customHeight="1" x14ac:dyDescent="0.35">
      <c r="A56" s="1">
        <f t="shared" si="6"/>
        <v>18</v>
      </c>
      <c r="B56" s="4">
        <v>13.775719161384689</v>
      </c>
      <c r="C56" s="4">
        <v>1.4999115169533519</v>
      </c>
      <c r="D56" s="4">
        <v>1.023431692957514</v>
      </c>
      <c r="E56" s="4">
        <v>2.637019701877962</v>
      </c>
      <c r="F56" s="4">
        <v>1</v>
      </c>
    </row>
    <row r="57" spans="1:22" ht="15.5" customHeight="1" x14ac:dyDescent="0.35">
      <c r="A57" s="1">
        <f t="shared" si="6"/>
        <v>19</v>
      </c>
      <c r="B57" s="4">
        <v>3.7327697441601781</v>
      </c>
      <c r="C57" s="4">
        <v>1.054127827973395</v>
      </c>
      <c r="D57" s="4">
        <v>1.090461921185051</v>
      </c>
      <c r="E57" s="4">
        <v>1.2073935811686629</v>
      </c>
    </row>
    <row r="58" spans="1:22" ht="15.5" customHeight="1" x14ac:dyDescent="0.35">
      <c r="A58" s="1">
        <f t="shared" si="6"/>
        <v>20</v>
      </c>
      <c r="B58" s="4">
        <v>14.59087413483722</v>
      </c>
      <c r="C58" s="4">
        <v>1</v>
      </c>
      <c r="D58" s="4">
        <v>1.0339254027653331</v>
      </c>
    </row>
    <row r="59" spans="1:22" ht="15.5" customHeight="1" x14ac:dyDescent="0.35">
      <c r="A59" s="1">
        <f t="shared" si="6"/>
        <v>21</v>
      </c>
      <c r="B59" s="4">
        <v>3.8840097298681351</v>
      </c>
      <c r="C59" s="4">
        <v>1.391027753971916</v>
      </c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L7" sqref="L7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1.5280167940274999E-2</v>
      </c>
      <c r="C2" s="32">
        <v>1.2846477236632309E-2</v>
      </c>
      <c r="D2" s="32">
        <v>3.2927184191214903E-2</v>
      </c>
      <c r="E2" s="32">
        <v>1.468226103524202E-2</v>
      </c>
      <c r="F2" s="32">
        <v>5.413662612287231E-3</v>
      </c>
      <c r="G2" s="32">
        <v>5.2388907007252777E-3</v>
      </c>
      <c r="H2" s="32">
        <v>1.6874192065588711E-2</v>
      </c>
      <c r="I2" s="32">
        <v>1.2925896966846449E-2</v>
      </c>
      <c r="J2" s="32">
        <v>1.2846477236632309E-2</v>
      </c>
      <c r="M2" s="31">
        <v>1</v>
      </c>
      <c r="N2" s="17">
        <v>10.634448008294729</v>
      </c>
      <c r="O2" s="17">
        <v>10.44890785703841</v>
      </c>
      <c r="P2" s="17">
        <v>7.5900234931950754</v>
      </c>
      <c r="Q2" s="17">
        <v>9.2343559853967871</v>
      </c>
      <c r="R2" s="17">
        <v>19.633455392582079</v>
      </c>
      <c r="S2" s="17">
        <v>18.466252488232151</v>
      </c>
      <c r="T2" s="17">
        <v>9.7067497001674958</v>
      </c>
      <c r="U2" s="17">
        <v>9.2374419323526773</v>
      </c>
      <c r="V2" s="17">
        <v>10.44890785703841</v>
      </c>
    </row>
    <row r="3" spans="1:27" x14ac:dyDescent="0.35">
      <c r="A3">
        <f t="shared" ref="A3:A24" si="0">+A2+1</f>
        <v>2</v>
      </c>
      <c r="B3" s="32">
        <v>0.16249615151886651</v>
      </c>
      <c r="C3" s="32">
        <v>0.13423165693311229</v>
      </c>
      <c r="D3" s="32">
        <v>0.24991810157608249</v>
      </c>
      <c r="E3" s="32">
        <v>0.13558122506994519</v>
      </c>
      <c r="F3" s="32">
        <v>0.1062889034088307</v>
      </c>
      <c r="G3" s="32">
        <v>9.6742678437844454E-2</v>
      </c>
      <c r="H3" s="32">
        <v>0.16379355877322191</v>
      </c>
      <c r="I3" s="32">
        <v>0.1194022226548177</v>
      </c>
      <c r="J3" s="32">
        <v>0.13423165693311229</v>
      </c>
      <c r="M3">
        <f t="shared" ref="M3:M24" si="1">+M2+1</f>
        <v>2</v>
      </c>
      <c r="N3" s="17">
        <v>1.283305163828016</v>
      </c>
      <c r="O3" s="17">
        <v>1.3725475377385641</v>
      </c>
      <c r="P3" s="17">
        <v>1.188144333795728</v>
      </c>
      <c r="Q3" s="17">
        <v>1.0719252860963739</v>
      </c>
      <c r="R3" s="17">
        <v>1.2673408784375459</v>
      </c>
      <c r="S3" s="17">
        <v>1.3228830349671279</v>
      </c>
      <c r="T3" s="17">
        <v>1.215205379695758</v>
      </c>
      <c r="U3" s="17">
        <v>1.14838519398177</v>
      </c>
      <c r="V3" s="17">
        <v>1.3725475377385641</v>
      </c>
    </row>
    <row r="4" spans="1:27" x14ac:dyDescent="0.35">
      <c r="A4">
        <f t="shared" si="0"/>
        <v>3</v>
      </c>
      <c r="B4" s="32">
        <v>0.20853215034634109</v>
      </c>
      <c r="C4" s="32">
        <v>0.18423933021011091</v>
      </c>
      <c r="D4" s="32">
        <v>0.29693877630060772</v>
      </c>
      <c r="E4" s="32">
        <v>0.14533294347239781</v>
      </c>
      <c r="F4" s="32">
        <v>0.134704272214311</v>
      </c>
      <c r="G4" s="32">
        <v>0.12797924806270461</v>
      </c>
      <c r="H4" s="32">
        <v>0.1990428137807326</v>
      </c>
      <c r="I4" s="32">
        <v>0.13711974462530729</v>
      </c>
      <c r="J4" s="32">
        <v>0.18423933021011091</v>
      </c>
      <c r="M4">
        <f t="shared" si="1"/>
        <v>3</v>
      </c>
      <c r="N4" s="17">
        <v>1.4463461783267719</v>
      </c>
      <c r="O4" s="17">
        <v>1.580023935638051</v>
      </c>
      <c r="P4" s="17">
        <v>1.304004927051531</v>
      </c>
      <c r="Q4" s="17">
        <v>1.048245827962234</v>
      </c>
      <c r="R4" s="17">
        <v>1.4177209870407379</v>
      </c>
      <c r="S4" s="17">
        <v>1.5404554664264669</v>
      </c>
      <c r="T4" s="17">
        <v>1.1699468305415031</v>
      </c>
      <c r="U4" s="17">
        <v>1.049273005635966</v>
      </c>
      <c r="V4" s="17">
        <v>1.580023935638051</v>
      </c>
    </row>
    <row r="5" spans="1:27" x14ac:dyDescent="0.35">
      <c r="A5">
        <f t="shared" si="0"/>
        <v>4</v>
      </c>
      <c r="B5" s="32">
        <v>0.30160967871169431</v>
      </c>
      <c r="C5" s="32">
        <v>0.29110255161789789</v>
      </c>
      <c r="D5" s="32">
        <v>0.38720962732864489</v>
      </c>
      <c r="E5" s="32">
        <v>0.15234465166041219</v>
      </c>
      <c r="F5" s="32">
        <v>0.19097307376227721</v>
      </c>
      <c r="G5" s="32">
        <v>0.19714633226734221</v>
      </c>
      <c r="H5" s="32">
        <v>0.2328695091248307</v>
      </c>
      <c r="I5" s="32">
        <v>0.14387604657503231</v>
      </c>
      <c r="J5" s="32">
        <v>0.29110255161789789</v>
      </c>
      <c r="M5">
        <f t="shared" si="1"/>
        <v>4</v>
      </c>
      <c r="N5" s="17">
        <v>1.1754685472301201</v>
      </c>
      <c r="O5" s="17">
        <v>1.191193830115213</v>
      </c>
      <c r="P5" s="17">
        <v>1.20622445391612</v>
      </c>
      <c r="Q5" s="17">
        <v>1.5718743712029479</v>
      </c>
      <c r="R5" s="17">
        <v>1.32287031886191</v>
      </c>
      <c r="S5" s="17">
        <v>1.2974378326344771</v>
      </c>
      <c r="T5" s="17">
        <v>1.450618902183977</v>
      </c>
      <c r="U5" s="17">
        <v>1.614804427682208</v>
      </c>
      <c r="V5" s="17">
        <v>1.191193830115213</v>
      </c>
    </row>
    <row r="6" spans="1:27" x14ac:dyDescent="0.35">
      <c r="A6">
        <f t="shared" si="0"/>
        <v>5</v>
      </c>
      <c r="B6" s="32">
        <v>0.35453269086577849</v>
      </c>
      <c r="C6" s="32">
        <v>0.34675956341803538</v>
      </c>
      <c r="D6" s="32">
        <v>0.46706172127555923</v>
      </c>
      <c r="E6" s="32">
        <v>0.23946665353484259</v>
      </c>
      <c r="F6" s="32">
        <v>0.25263261098194262</v>
      </c>
      <c r="G6" s="32">
        <v>0.25578511004877691</v>
      </c>
      <c r="H6" s="32">
        <v>0.33780491167878351</v>
      </c>
      <c r="I6" s="32">
        <v>0.23233167704677379</v>
      </c>
      <c r="J6" s="32">
        <v>0.34675956341803538</v>
      </c>
      <c r="M6">
        <f t="shared" si="1"/>
        <v>5</v>
      </c>
      <c r="N6" s="17">
        <v>1.237676444761783</v>
      </c>
      <c r="O6" s="17">
        <v>1.2672533558864021</v>
      </c>
      <c r="P6" s="17">
        <v>1.111144820826381</v>
      </c>
      <c r="Q6" s="17">
        <v>1.1428542762976379</v>
      </c>
      <c r="R6" s="17">
        <v>1.197621811363234</v>
      </c>
      <c r="S6" s="17">
        <v>1.2243074070853881</v>
      </c>
      <c r="T6" s="17">
        <v>1.1932068130238049</v>
      </c>
      <c r="U6" s="17">
        <v>1.3215962667663601</v>
      </c>
      <c r="V6" s="17">
        <v>1.2672533558864021</v>
      </c>
    </row>
    <row r="7" spans="1:27" x14ac:dyDescent="0.35">
      <c r="A7">
        <f t="shared" si="0"/>
        <v>6</v>
      </c>
      <c r="B7" s="32">
        <v>0.43879676038258508</v>
      </c>
      <c r="C7" s="32">
        <v>0.43943222042720909</v>
      </c>
      <c r="D7" s="32">
        <v>0.51897321260159213</v>
      </c>
      <c r="E7" s="32">
        <v>0.27367548902297972</v>
      </c>
      <c r="F7" s="32">
        <v>0.3025583251736173</v>
      </c>
      <c r="G7" s="32">
        <v>0.31315960485486871</v>
      </c>
      <c r="H7" s="32">
        <v>0.40307112208802931</v>
      </c>
      <c r="I7" s="32">
        <v>0.30704867703658378</v>
      </c>
      <c r="J7" s="32">
        <v>0.43943222042720909</v>
      </c>
      <c r="M7">
        <f t="shared" si="1"/>
        <v>6</v>
      </c>
      <c r="N7" s="17">
        <v>1.5798845858466939</v>
      </c>
      <c r="O7" s="17">
        <v>1.7439637116087441</v>
      </c>
      <c r="P7" s="17">
        <v>1.788922275305685</v>
      </c>
      <c r="Q7" s="17">
        <v>3.4527137183771019</v>
      </c>
      <c r="R7" s="17">
        <v>1.622257538859931</v>
      </c>
      <c r="S7" s="17">
        <v>1.913973188493125</v>
      </c>
      <c r="T7" s="17">
        <v>2.2111244801594321</v>
      </c>
      <c r="U7" s="17">
        <v>3.0830938705461342</v>
      </c>
      <c r="V7" s="17">
        <v>1.7439637116087441</v>
      </c>
    </row>
    <row r="8" spans="1:27" x14ac:dyDescent="0.35">
      <c r="A8">
        <f t="shared" si="0"/>
        <v>7</v>
      </c>
      <c r="B8" s="32">
        <v>0.69324823804791136</v>
      </c>
      <c r="C8" s="32">
        <v>0.76635384613670743</v>
      </c>
      <c r="D8" s="32">
        <v>0.9284027403099413</v>
      </c>
      <c r="E8" s="32">
        <v>0.94492311533320383</v>
      </c>
      <c r="F8" s="32">
        <v>0.49082752395773521</v>
      </c>
      <c r="G8" s="32">
        <v>0.59937908741132029</v>
      </c>
      <c r="H8" s="32">
        <v>0.89124042529417247</v>
      </c>
      <c r="I8" s="32">
        <v>0.94665989413079121</v>
      </c>
      <c r="J8" s="32">
        <v>0.76635384613670743</v>
      </c>
      <c r="M8">
        <f t="shared" si="1"/>
        <v>7</v>
      </c>
      <c r="N8" s="17">
        <v>1.188777446673027</v>
      </c>
      <c r="O8" s="17">
        <v>1.0175331459694881</v>
      </c>
      <c r="P8" s="17">
        <v>1.018687911003118</v>
      </c>
      <c r="Q8" s="17">
        <v>1.023596793137262</v>
      </c>
      <c r="R8" s="17">
        <v>1.3508930539145649</v>
      </c>
      <c r="S8" s="17">
        <v>1.0303816244749759</v>
      </c>
      <c r="T8" s="17">
        <v>1.0173432296626039</v>
      </c>
      <c r="U8" s="17">
        <v>1.028906510752879</v>
      </c>
      <c r="V8" s="17">
        <v>1.0175331459694881</v>
      </c>
    </row>
    <row r="9" spans="1:27" x14ac:dyDescent="0.35">
      <c r="A9">
        <f t="shared" si="0"/>
        <v>8</v>
      </c>
      <c r="B9" s="32">
        <v>0.82411787033717043</v>
      </c>
      <c r="C9" s="32">
        <v>0.77979043998530118</v>
      </c>
      <c r="D9" s="32">
        <v>0.94575264809590442</v>
      </c>
      <c r="E9" s="32">
        <v>0.96722027061633908</v>
      </c>
      <c r="F9" s="32">
        <v>0.66305549278458931</v>
      </c>
      <c r="G9" s="32">
        <v>0.61758919776320464</v>
      </c>
      <c r="H9" s="32">
        <v>0.90669741267464621</v>
      </c>
      <c r="I9" s="32">
        <v>0.9740245285398017</v>
      </c>
      <c r="J9" s="32">
        <v>0.77979043998530118</v>
      </c>
      <c r="M9">
        <f t="shared" si="1"/>
        <v>8</v>
      </c>
      <c r="N9" s="17">
        <v>1.0036627221212691</v>
      </c>
      <c r="O9" s="17">
        <v>1.0048947079502319</v>
      </c>
      <c r="P9" s="17">
        <v>1.0060348680404669</v>
      </c>
      <c r="Q9" s="17">
        <v>1.0002940511666849</v>
      </c>
      <c r="R9" s="17">
        <v>1.005457816115509</v>
      </c>
      <c r="S9" s="17">
        <v>1.007277088154011</v>
      </c>
      <c r="T9" s="17">
        <v>1.011128767762189</v>
      </c>
      <c r="U9" s="17">
        <v>1.0001548037721459</v>
      </c>
      <c r="V9" s="17">
        <v>1.0048947079502319</v>
      </c>
    </row>
    <row r="10" spans="1:27" x14ac:dyDescent="0.35">
      <c r="A10">
        <f t="shared" si="0"/>
        <v>9</v>
      </c>
      <c r="B10" s="32">
        <v>0.82713638509138721</v>
      </c>
      <c r="C10" s="32">
        <v>0.78360728645141187</v>
      </c>
      <c r="D10" s="32">
        <v>0.95146014052608552</v>
      </c>
      <c r="E10" s="32">
        <v>0.9675046828653554</v>
      </c>
      <c r="F10" s="32">
        <v>0.66667432773858548</v>
      </c>
      <c r="G10" s="32">
        <v>0.62208344879829269</v>
      </c>
      <c r="H10" s="32">
        <v>0.91678783761088001</v>
      </c>
      <c r="I10" s="32">
        <v>0.97417531121098211</v>
      </c>
      <c r="J10" s="32">
        <v>0.78360728645141187</v>
      </c>
      <c r="M10">
        <f t="shared" si="1"/>
        <v>9</v>
      </c>
      <c r="N10" s="17">
        <v>1.169109784344077</v>
      </c>
      <c r="O10" s="17">
        <v>1.2332888867644349</v>
      </c>
      <c r="P10" s="17">
        <v>1.0000452500931929</v>
      </c>
      <c r="Q10" s="17">
        <v>1</v>
      </c>
      <c r="R10" s="17">
        <v>1.397966603527756</v>
      </c>
      <c r="S10" s="17">
        <v>1.497458254409695</v>
      </c>
      <c r="T10" s="17">
        <v>1.000068185122061</v>
      </c>
      <c r="U10" s="17">
        <v>1</v>
      </c>
      <c r="V10" s="17">
        <v>1.2332888867644349</v>
      </c>
    </row>
    <row r="11" spans="1:27" x14ac:dyDescent="0.35">
      <c r="A11">
        <f t="shared" si="0"/>
        <v>10</v>
      </c>
      <c r="B11" s="32">
        <v>0.96701324079733075</v>
      </c>
      <c r="C11" s="32">
        <v>0.96641415796816144</v>
      </c>
      <c r="D11" s="32">
        <v>0.9515031941861134</v>
      </c>
      <c r="E11" s="32">
        <v>0.9675046828653554</v>
      </c>
      <c r="F11" s="32">
        <v>0.93198844560786054</v>
      </c>
      <c r="G11" s="32">
        <v>0.93154399533465426</v>
      </c>
      <c r="H11" s="32">
        <v>0.91685034890149142</v>
      </c>
      <c r="I11" s="32">
        <v>0.97417531121098211</v>
      </c>
      <c r="J11" s="32">
        <v>0.96641415796816144</v>
      </c>
      <c r="M11">
        <f t="shared" si="1"/>
        <v>10</v>
      </c>
      <c r="N11" s="17">
        <v>1.0009517188999779</v>
      </c>
      <c r="O11" s="17">
        <v>1.0012524787505881</v>
      </c>
      <c r="P11" s="17">
        <v>1.0012577738283679</v>
      </c>
      <c r="Q11" s="17">
        <v>1</v>
      </c>
      <c r="R11" s="17">
        <v>1.0017731270241621</v>
      </c>
      <c r="S11" s="17">
        <v>1.002068648194856</v>
      </c>
      <c r="T11" s="17">
        <v>1.000948605502481</v>
      </c>
      <c r="U11" s="17">
        <v>1</v>
      </c>
      <c r="V11" s="17">
        <v>1.0012524787505881</v>
      </c>
    </row>
    <row r="12" spans="1:27" x14ac:dyDescent="0.35">
      <c r="A12">
        <f t="shared" si="0"/>
        <v>11</v>
      </c>
      <c r="B12" s="32">
        <v>0.96793356557512644</v>
      </c>
      <c r="C12" s="32">
        <v>0.96762457116528378</v>
      </c>
      <c r="D12" s="32">
        <v>0.95269997000136919</v>
      </c>
      <c r="E12" s="32">
        <v>0.9675046828653554</v>
      </c>
      <c r="F12" s="32">
        <v>0.93364097950697456</v>
      </c>
      <c r="G12" s="32">
        <v>0.93347103213903193</v>
      </c>
      <c r="H12" s="32">
        <v>0.91772007818741086</v>
      </c>
      <c r="I12" s="32">
        <v>0.97417531121098211</v>
      </c>
      <c r="J12" s="32">
        <v>0.96762457116528378</v>
      </c>
      <c r="M12">
        <f t="shared" si="1"/>
        <v>11</v>
      </c>
      <c r="N12" s="17">
        <v>1.0012817055609651</v>
      </c>
      <c r="O12" s="17">
        <v>1.001601447802859</v>
      </c>
      <c r="P12" s="17">
        <v>1.0018626359885801</v>
      </c>
      <c r="Q12" s="17">
        <v>1.002030891796819</v>
      </c>
      <c r="R12" s="17">
        <v>1.0021894986983371</v>
      </c>
      <c r="S12" s="17">
        <v>1.0023719569231979</v>
      </c>
      <c r="T12" s="17">
        <v>1.001383426025765</v>
      </c>
      <c r="U12" s="17">
        <v>1.002003906887422</v>
      </c>
      <c r="V12" s="17">
        <v>1.001601447802859</v>
      </c>
    </row>
    <row r="13" spans="1:27" x14ac:dyDescent="0.35">
      <c r="A13">
        <f t="shared" si="0"/>
        <v>12</v>
      </c>
      <c r="B13" s="32">
        <v>0.96917417140876894</v>
      </c>
      <c r="C13" s="32">
        <v>0.96917417140876894</v>
      </c>
      <c r="D13" s="32">
        <v>0.95447450325181249</v>
      </c>
      <c r="E13" s="32">
        <v>0.96946958018917062</v>
      </c>
      <c r="F13" s="32">
        <v>0.93568518521631916</v>
      </c>
      <c r="G13" s="32">
        <v>0.93568518521631916</v>
      </c>
      <c r="H13" s="32">
        <v>0.91898967602794257</v>
      </c>
      <c r="I13" s="32">
        <v>0.97612746782667426</v>
      </c>
      <c r="J13" s="32">
        <v>0.96917417140876894</v>
      </c>
      <c r="M13">
        <f t="shared" si="1"/>
        <v>12</v>
      </c>
      <c r="N13" s="17">
        <v>1.000622806643799</v>
      </c>
      <c r="O13" s="17">
        <v>1.000622806643799</v>
      </c>
      <c r="P13" s="17">
        <v>1</v>
      </c>
      <c r="Q13" s="17">
        <v>1</v>
      </c>
      <c r="R13" s="17">
        <v>1.001342846674302</v>
      </c>
      <c r="S13" s="17">
        <v>1.001342846674302</v>
      </c>
      <c r="T13" s="17">
        <v>1</v>
      </c>
      <c r="U13" s="17">
        <v>1</v>
      </c>
      <c r="V13" s="17">
        <v>1.000622806643799</v>
      </c>
    </row>
    <row r="14" spans="1:27" x14ac:dyDescent="0.35">
      <c r="A14">
        <f t="shared" si="0"/>
        <v>13</v>
      </c>
      <c r="B14" s="32">
        <v>0.9697777795217204</v>
      </c>
      <c r="C14" s="32">
        <v>0.9697777795217204</v>
      </c>
      <c r="D14" s="32">
        <v>0.95447450325181249</v>
      </c>
      <c r="E14" s="32">
        <v>0.96946958018917062</v>
      </c>
      <c r="F14" s="32">
        <v>0.93694166695548076</v>
      </c>
      <c r="G14" s="32">
        <v>0.93694166695548076</v>
      </c>
      <c r="H14" s="32">
        <v>0.91898967602794257</v>
      </c>
      <c r="I14" s="32">
        <v>0.97612746782667426</v>
      </c>
      <c r="J14" s="32">
        <v>0.9697777795217204</v>
      </c>
      <c r="M14">
        <f t="shared" si="1"/>
        <v>13</v>
      </c>
      <c r="N14" s="17">
        <v>1.009800900269527</v>
      </c>
      <c r="O14" s="17">
        <v>1.009800900269527</v>
      </c>
      <c r="P14" s="17">
        <v>1.015959754301528</v>
      </c>
      <c r="Q14" s="17">
        <v>1.031491880131888</v>
      </c>
      <c r="R14" s="17">
        <v>1.006669918435162</v>
      </c>
      <c r="S14" s="17">
        <v>1.006669918435162</v>
      </c>
      <c r="T14" s="17">
        <v>1.0122281837977971</v>
      </c>
      <c r="U14" s="17">
        <v>1.024456367595594</v>
      </c>
      <c r="V14" s="17">
        <v>1.009800900269527</v>
      </c>
    </row>
    <row r="15" spans="1:27" x14ac:dyDescent="0.35">
      <c r="A15">
        <f t="shared" si="0"/>
        <v>14</v>
      </c>
      <c r="B15" s="32">
        <v>0.97928247482241648</v>
      </c>
      <c r="C15" s="32">
        <v>0.97928247482241648</v>
      </c>
      <c r="D15" s="32">
        <v>0.96970768181078482</v>
      </c>
      <c r="E15" s="32">
        <v>1</v>
      </c>
      <c r="F15" s="32">
        <v>0.94319099145257879</v>
      </c>
      <c r="G15" s="32">
        <v>0.94319099145257879</v>
      </c>
      <c r="H15" s="32">
        <v>0.93022725069469014</v>
      </c>
      <c r="I15" s="32">
        <v>1</v>
      </c>
      <c r="J15" s="32">
        <v>0.97928247482241648</v>
      </c>
      <c r="M15">
        <f t="shared" si="1"/>
        <v>14</v>
      </c>
      <c r="N15" s="17">
        <v>1.0007589324177191</v>
      </c>
      <c r="O15" s="17">
        <v>1.0007589324177191</v>
      </c>
      <c r="P15" s="17">
        <v>1.000063224609345</v>
      </c>
      <c r="Q15" s="17">
        <v>1</v>
      </c>
      <c r="R15" s="17">
        <v>1.000358191236514</v>
      </c>
      <c r="S15" s="17">
        <v>1.000358191236514</v>
      </c>
      <c r="T15" s="17">
        <v>1.0001814355178169</v>
      </c>
      <c r="U15" s="17">
        <v>1</v>
      </c>
      <c r="V15" s="17">
        <v>1.0007589324177191</v>
      </c>
    </row>
    <row r="16" spans="1:27" x14ac:dyDescent="0.35">
      <c r="A16">
        <f t="shared" si="0"/>
        <v>15</v>
      </c>
      <c r="B16" s="32">
        <v>0.98002568403866286</v>
      </c>
      <c r="C16" s="32">
        <v>0.98002568403866286</v>
      </c>
      <c r="D16" s="32">
        <v>0.9697689912001457</v>
      </c>
      <c r="E16" s="32">
        <v>1</v>
      </c>
      <c r="F16" s="32">
        <v>0.9435288342000766</v>
      </c>
      <c r="G16" s="32">
        <v>0.9435288342000766</v>
      </c>
      <c r="H16" s="32">
        <v>0.93039602695760737</v>
      </c>
      <c r="I16" s="32">
        <v>1</v>
      </c>
      <c r="J16" s="32">
        <v>0.98002568403866286</v>
      </c>
      <c r="M16">
        <f t="shared" si="1"/>
        <v>15</v>
      </c>
      <c r="N16" s="17">
        <v>1.0039046108768921</v>
      </c>
      <c r="O16" s="17">
        <v>1.0039046108768921</v>
      </c>
      <c r="P16" s="17">
        <v>1.0072714028491301</v>
      </c>
      <c r="Q16" s="17">
        <v>1</v>
      </c>
      <c r="R16" s="17">
        <v>1.008323594727502</v>
      </c>
      <c r="S16" s="17">
        <v>1.008323594727502</v>
      </c>
      <c r="T16" s="17">
        <v>1.0124853920912531</v>
      </c>
      <c r="U16" s="17">
        <v>1</v>
      </c>
      <c r="V16" s="17">
        <v>1.0039046108768921</v>
      </c>
    </row>
    <row r="17" spans="1:22" x14ac:dyDescent="0.35">
      <c r="A17">
        <f t="shared" si="0"/>
        <v>16</v>
      </c>
      <c r="B17" s="32">
        <v>0.98385230298419424</v>
      </c>
      <c r="C17" s="32">
        <v>0.98385230298419424</v>
      </c>
      <c r="D17" s="32">
        <v>0.97682057220575602</v>
      </c>
      <c r="E17" s="32">
        <v>1</v>
      </c>
      <c r="F17" s="32">
        <v>0.95138238582967061</v>
      </c>
      <c r="G17" s="32">
        <v>0.95138238582967061</v>
      </c>
      <c r="H17" s="32">
        <v>0.94201238615431737</v>
      </c>
      <c r="I17" s="32">
        <v>1</v>
      </c>
      <c r="J17" s="32">
        <v>0.98385230298419424</v>
      </c>
      <c r="M17">
        <f t="shared" si="1"/>
        <v>16</v>
      </c>
      <c r="N17" s="17">
        <v>1.016412724721818</v>
      </c>
      <c r="O17" s="17">
        <v>1.016412724721818</v>
      </c>
      <c r="P17" s="17">
        <v>1.0237294631724461</v>
      </c>
      <c r="Q17" s="17">
        <v>1</v>
      </c>
      <c r="R17" s="17">
        <v>1.0511020751429321</v>
      </c>
      <c r="S17" s="17">
        <v>1.0511020751429321</v>
      </c>
      <c r="T17" s="17">
        <v>1.061557167079737</v>
      </c>
      <c r="U17" s="17">
        <v>1</v>
      </c>
      <c r="V17" s="17">
        <v>1.016412724721818</v>
      </c>
    </row>
    <row r="18" spans="1:22" x14ac:dyDescent="0.35">
      <c r="A18">
        <f t="shared" si="0"/>
        <v>17</v>
      </c>
      <c r="B18" s="32">
        <v>1</v>
      </c>
      <c r="C18" s="32">
        <v>1</v>
      </c>
      <c r="D18" s="32">
        <v>1</v>
      </c>
      <c r="E18" s="32">
        <v>1</v>
      </c>
      <c r="F18" s="32">
        <v>1</v>
      </c>
      <c r="G18" s="32">
        <v>1</v>
      </c>
      <c r="H18" s="32">
        <v>1</v>
      </c>
      <c r="I18" s="32">
        <v>1</v>
      </c>
      <c r="J18" s="32">
        <v>1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1</v>
      </c>
      <c r="C19" s="32">
        <v>1</v>
      </c>
      <c r="D19" s="32">
        <v>1</v>
      </c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5">
      <c r="A20">
        <f t="shared" si="0"/>
        <v>19</v>
      </c>
      <c r="B20" s="32">
        <v>1</v>
      </c>
      <c r="C20" s="32">
        <v>1</v>
      </c>
      <c r="D20" s="32">
        <v>1</v>
      </c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45291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44562</v>
      </c>
      <c r="T7" s="11">
        <f>R9</f>
        <v>44593</v>
      </c>
      <c r="U7" s="11">
        <f>R10</f>
        <v>44621</v>
      </c>
      <c r="V7" s="11">
        <f>R11</f>
        <v>44652</v>
      </c>
      <c r="W7" s="11">
        <f>R12</f>
        <v>44682</v>
      </c>
      <c r="X7" s="11">
        <f>R13</f>
        <v>44713</v>
      </c>
      <c r="Y7" s="11">
        <f>R14</f>
        <v>44743</v>
      </c>
      <c r="Z7" s="11">
        <f>R15</f>
        <v>44774</v>
      </c>
      <c r="AA7" s="11">
        <f>R16</f>
        <v>44805</v>
      </c>
      <c r="AB7" s="11">
        <f>R17</f>
        <v>44835</v>
      </c>
      <c r="AC7" s="11">
        <f>R18</f>
        <v>44866</v>
      </c>
      <c r="AD7" s="11">
        <f>R19</f>
        <v>44896</v>
      </c>
      <c r="AE7" s="11">
        <f>R20</f>
        <v>44927</v>
      </c>
      <c r="AF7" s="11">
        <f>R21</f>
        <v>44958</v>
      </c>
      <c r="AG7" s="11">
        <f>R22</f>
        <v>44986</v>
      </c>
      <c r="AH7" s="11">
        <f>R23</f>
        <v>45017</v>
      </c>
      <c r="AI7" s="11">
        <f>R24</f>
        <v>45047</v>
      </c>
      <c r="AJ7" s="11">
        <f>R25</f>
        <v>45078</v>
      </c>
      <c r="AK7" s="11">
        <f>R26</f>
        <v>45108</v>
      </c>
      <c r="AL7" s="11">
        <f>R27</f>
        <v>45139</v>
      </c>
      <c r="AM7" s="11">
        <f>R28</f>
        <v>45170</v>
      </c>
      <c r="AN7" s="11">
        <f>R29</f>
        <v>45200</v>
      </c>
      <c r="AO7" s="11">
        <f>R30</f>
        <v>45231</v>
      </c>
      <c r="AP7" s="11">
        <f>R31</f>
        <v>45261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44562</v>
      </c>
      <c r="B8" s="13">
        <v>40207.5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40207.5</v>
      </c>
      <c r="H8" s="14">
        <f t="shared" ref="H8:H31" si="4">G8-B8</f>
        <v>0</v>
      </c>
      <c r="I8" s="13">
        <v>32719.75916666667</v>
      </c>
      <c r="J8" s="13">
        <f t="shared" ref="J8:J28" si="5">100*$G8/$I8</f>
        <v>122.88446193993225</v>
      </c>
      <c r="K8" s="13">
        <f t="shared" ref="K8:K31" si="6">100*(B8/I8)</f>
        <v>122.88446193993225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44562</v>
      </c>
      <c r="S8" s="17">
        <v>57.81</v>
      </c>
      <c r="T8" s="17">
        <v>2730.97</v>
      </c>
      <c r="U8" s="17">
        <v>2925.35</v>
      </c>
      <c r="V8" s="17">
        <v>4764.96</v>
      </c>
      <c r="W8" s="17">
        <v>4818.87</v>
      </c>
      <c r="X8" s="17">
        <v>5325.75</v>
      </c>
      <c r="Y8" s="17">
        <v>6427.75</v>
      </c>
      <c r="Z8" s="17">
        <v>40107.5</v>
      </c>
      <c r="AA8" s="17">
        <v>40107.5</v>
      </c>
      <c r="AB8" s="17">
        <v>40107.5</v>
      </c>
      <c r="AC8" s="17">
        <v>40107.5</v>
      </c>
      <c r="AD8" s="17">
        <v>40107.5</v>
      </c>
      <c r="AE8" s="17">
        <v>40107.5</v>
      </c>
      <c r="AF8" s="17">
        <v>40107.5</v>
      </c>
      <c r="AG8" s="17">
        <v>40207.5</v>
      </c>
      <c r="AH8" s="17">
        <v>40207.5</v>
      </c>
      <c r="AI8" s="17">
        <v>40207.5</v>
      </c>
      <c r="AJ8" s="17">
        <v>40207.5</v>
      </c>
      <c r="AK8" s="17">
        <v>40207.5</v>
      </c>
      <c r="AL8" s="17">
        <v>40207.5</v>
      </c>
      <c r="AM8" s="17">
        <v>40207.5</v>
      </c>
      <c r="AN8" s="17">
        <v>40207.5</v>
      </c>
      <c r="AO8" s="17">
        <v>40207.5</v>
      </c>
      <c r="AP8" s="17">
        <v>40207.5</v>
      </c>
      <c r="AQ8" s="13"/>
      <c r="AR8" s="13"/>
    </row>
    <row r="9" spans="1:44" x14ac:dyDescent="0.35">
      <c r="A9" s="12">
        <f t="shared" si="0"/>
        <v>44593</v>
      </c>
      <c r="B9" s="13">
        <v>9592.99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9592.99</v>
      </c>
      <c r="H9" s="14">
        <f t="shared" si="4"/>
        <v>0</v>
      </c>
      <c r="I9" s="13">
        <v>32329.92083333333</v>
      </c>
      <c r="J9" s="13">
        <f t="shared" si="5"/>
        <v>29.672172874946469</v>
      </c>
      <c r="K9" s="13">
        <f t="shared" si="6"/>
        <v>29.672172874946469</v>
      </c>
      <c r="L9" s="13">
        <f t="shared" si="7"/>
        <v>0</v>
      </c>
      <c r="M9" s="13"/>
      <c r="N9" s="13"/>
      <c r="O9" s="13"/>
      <c r="P9" s="13"/>
      <c r="R9" s="16">
        <f t="shared" si="8"/>
        <v>44593</v>
      </c>
      <c r="S9" s="17">
        <v>78.95</v>
      </c>
      <c r="T9" s="17">
        <v>3462.63</v>
      </c>
      <c r="U9" s="17">
        <v>4953.7099999999991</v>
      </c>
      <c r="V9" s="17">
        <v>6585.6999999999989</v>
      </c>
      <c r="W9" s="17">
        <v>6785.6999999999989</v>
      </c>
      <c r="X9" s="17">
        <v>9089.6999999999989</v>
      </c>
      <c r="Y9" s="17">
        <v>9116.24</v>
      </c>
      <c r="Z9" s="17">
        <v>9151.6999999999989</v>
      </c>
      <c r="AA9" s="17">
        <v>9151.6999999999989</v>
      </c>
      <c r="AB9" s="17">
        <v>9151.6999999999989</v>
      </c>
      <c r="AC9" s="17">
        <v>9151.6999999999989</v>
      </c>
      <c r="AD9" s="17">
        <v>9151.6999999999989</v>
      </c>
      <c r="AE9" s="17">
        <v>9228.6999999999989</v>
      </c>
      <c r="AF9" s="17">
        <v>9228.6999999999989</v>
      </c>
      <c r="AG9" s="17">
        <v>9228.6999999999989</v>
      </c>
      <c r="AH9" s="17">
        <v>9228.6999999999989</v>
      </c>
      <c r="AI9" s="17">
        <v>9592.99</v>
      </c>
      <c r="AJ9" s="17">
        <v>9592.99</v>
      </c>
      <c r="AK9" s="17">
        <v>9592.99</v>
      </c>
      <c r="AL9" s="17">
        <v>9592.99</v>
      </c>
      <c r="AM9" s="17">
        <v>9592.99</v>
      </c>
      <c r="AN9" s="17">
        <v>9592.99</v>
      </c>
      <c r="AO9" s="17">
        <v>9592.99</v>
      </c>
      <c r="AP9" s="17"/>
      <c r="AQ9" s="13"/>
      <c r="AR9" s="13"/>
    </row>
    <row r="10" spans="1:44" x14ac:dyDescent="0.35">
      <c r="A10" s="12">
        <f t="shared" si="0"/>
        <v>44621</v>
      </c>
      <c r="B10" s="13">
        <v>5375.8899999999994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5375.8899999999994</v>
      </c>
      <c r="H10" s="14">
        <f t="shared" si="4"/>
        <v>0</v>
      </c>
      <c r="I10" s="13">
        <v>31034.552500000002</v>
      </c>
      <c r="J10" s="13">
        <f t="shared" si="5"/>
        <v>17.322273295224733</v>
      </c>
      <c r="K10" s="13">
        <f t="shared" si="6"/>
        <v>17.322273295224729</v>
      </c>
      <c r="L10" s="13">
        <f t="shared" si="7"/>
        <v>0</v>
      </c>
      <c r="M10" s="13"/>
      <c r="N10" s="13"/>
      <c r="O10" s="13"/>
      <c r="P10" s="13"/>
      <c r="R10" s="16">
        <f t="shared" si="8"/>
        <v>44621</v>
      </c>
      <c r="S10" s="17">
        <v>165.87</v>
      </c>
      <c r="T10" s="17">
        <v>983.09</v>
      </c>
      <c r="U10" s="17">
        <v>1068.57</v>
      </c>
      <c r="V10" s="17">
        <v>1103.8900000000001</v>
      </c>
      <c r="W10" s="17">
        <v>2655.89</v>
      </c>
      <c r="X10" s="17">
        <v>3760.89</v>
      </c>
      <c r="Y10" s="17">
        <v>3776.89</v>
      </c>
      <c r="Z10" s="17">
        <v>3776.89</v>
      </c>
      <c r="AA10" s="17">
        <v>3776.89</v>
      </c>
      <c r="AB10" s="17">
        <v>3776.89</v>
      </c>
      <c r="AC10" s="17">
        <v>3818.89</v>
      </c>
      <c r="AD10" s="17">
        <v>3895.89</v>
      </c>
      <c r="AE10" s="17">
        <v>3925.89</v>
      </c>
      <c r="AF10" s="17">
        <v>3925.89</v>
      </c>
      <c r="AG10" s="17">
        <v>3925.89</v>
      </c>
      <c r="AH10" s="17">
        <v>3925.89</v>
      </c>
      <c r="AI10" s="17">
        <v>5375.8899999999994</v>
      </c>
      <c r="AJ10" s="17">
        <v>5375.8899999999994</v>
      </c>
      <c r="AK10" s="17">
        <v>5375.8899999999994</v>
      </c>
      <c r="AL10" s="17">
        <v>5375.8899999999994</v>
      </c>
      <c r="AM10" s="17">
        <v>5375.8899999999994</v>
      </c>
      <c r="AN10" s="17">
        <v>5375.8899999999994</v>
      </c>
      <c r="AO10" s="17"/>
      <c r="AP10" s="17"/>
      <c r="AQ10" s="13"/>
      <c r="AR10" s="13"/>
    </row>
    <row r="11" spans="1:44" x14ac:dyDescent="0.35">
      <c r="A11" s="12">
        <f t="shared" si="0"/>
        <v>44652</v>
      </c>
      <c r="B11" s="13">
        <v>6457.02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6457.02</v>
      </c>
      <c r="H11" s="14">
        <f t="shared" si="4"/>
        <v>0</v>
      </c>
      <c r="I11" s="13">
        <v>30824.57333333333</v>
      </c>
      <c r="J11" s="13">
        <f t="shared" si="5"/>
        <v>20.947637880253982</v>
      </c>
      <c r="K11" s="13">
        <f t="shared" si="6"/>
        <v>20.947637880253982</v>
      </c>
      <c r="L11" s="13">
        <f t="shared" si="7"/>
        <v>0</v>
      </c>
      <c r="M11" s="13"/>
      <c r="N11" s="13"/>
      <c r="O11" s="13"/>
      <c r="P11" s="13"/>
      <c r="R11" s="16">
        <f t="shared" si="8"/>
        <v>44652</v>
      </c>
      <c r="S11" s="17">
        <v>65.72</v>
      </c>
      <c r="T11" s="17">
        <v>1959.33</v>
      </c>
      <c r="U11" s="17">
        <v>2286.2399999999998</v>
      </c>
      <c r="V11" s="17">
        <v>2311.36</v>
      </c>
      <c r="W11" s="17">
        <v>3647.36</v>
      </c>
      <c r="X11" s="17">
        <v>4368.6099999999997</v>
      </c>
      <c r="Y11" s="17">
        <v>4451.0200000000004</v>
      </c>
      <c r="Z11" s="17">
        <v>6007.02</v>
      </c>
      <c r="AA11" s="17">
        <v>6007.02</v>
      </c>
      <c r="AB11" s="17">
        <v>6007.02</v>
      </c>
      <c r="AC11" s="17">
        <v>6007.02</v>
      </c>
      <c r="AD11" s="17">
        <v>6007.02</v>
      </c>
      <c r="AE11" s="17">
        <v>6007.02</v>
      </c>
      <c r="AF11" s="17">
        <v>6007.02</v>
      </c>
      <c r="AG11" s="17">
        <v>6007.02</v>
      </c>
      <c r="AH11" s="17">
        <v>6457.02</v>
      </c>
      <c r="AI11" s="17">
        <v>6457.02</v>
      </c>
      <c r="AJ11" s="17">
        <v>6457.02</v>
      </c>
      <c r="AK11" s="17">
        <v>6457.02</v>
      </c>
      <c r="AL11" s="17">
        <v>6457.02</v>
      </c>
      <c r="AM11" s="17">
        <v>6457.02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44682</v>
      </c>
      <c r="B12" s="13">
        <v>2352.52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2352.52</v>
      </c>
      <c r="H12" s="14">
        <f t="shared" si="4"/>
        <v>0</v>
      </c>
      <c r="I12" s="13">
        <v>29878.271666666671</v>
      </c>
      <c r="J12" s="13">
        <f t="shared" si="5"/>
        <v>7.8736816715692433</v>
      </c>
      <c r="K12" s="13">
        <f t="shared" si="6"/>
        <v>7.8736816715692441</v>
      </c>
      <c r="L12" s="13">
        <f t="shared" si="7"/>
        <v>0</v>
      </c>
      <c r="M12" s="13"/>
      <c r="N12" s="13"/>
      <c r="O12" s="13"/>
      <c r="P12" s="13"/>
      <c r="R12" s="16">
        <f t="shared" si="8"/>
        <v>44682</v>
      </c>
      <c r="S12" s="17">
        <v>86.03</v>
      </c>
      <c r="T12" s="17">
        <v>819.4</v>
      </c>
      <c r="U12" s="17">
        <v>1029.7</v>
      </c>
      <c r="V12" s="17">
        <v>1245.99</v>
      </c>
      <c r="W12" s="17">
        <v>2300.9899999999998</v>
      </c>
      <c r="X12" s="17">
        <v>2300.9899999999998</v>
      </c>
      <c r="Y12" s="17">
        <v>2300.9899999999998</v>
      </c>
      <c r="Z12" s="17">
        <v>2317.9899999999998</v>
      </c>
      <c r="AA12" s="17">
        <v>2343.58</v>
      </c>
      <c r="AB12" s="17">
        <v>2343.58</v>
      </c>
      <c r="AC12" s="17">
        <v>2352.52</v>
      </c>
      <c r="AD12" s="17">
        <v>2352.52</v>
      </c>
      <c r="AE12" s="17">
        <v>2352.52</v>
      </c>
      <c r="AF12" s="17">
        <v>2352.52</v>
      </c>
      <c r="AG12" s="17">
        <v>2352.52</v>
      </c>
      <c r="AH12" s="17">
        <v>2352.52</v>
      </c>
      <c r="AI12" s="17">
        <v>2352.52</v>
      </c>
      <c r="AJ12" s="17">
        <v>2352.52</v>
      </c>
      <c r="AK12" s="17">
        <v>2352.52</v>
      </c>
      <c r="AL12" s="17">
        <v>2352.52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44713</v>
      </c>
      <c r="B13" s="13">
        <v>37960.57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37960.57</v>
      </c>
      <c r="H13" s="14">
        <f t="shared" si="4"/>
        <v>0</v>
      </c>
      <c r="I13" s="13">
        <v>29592.067500000001</v>
      </c>
      <c r="J13" s="13">
        <f t="shared" si="5"/>
        <v>128.27954653726036</v>
      </c>
      <c r="K13" s="13">
        <f t="shared" si="6"/>
        <v>128.27954653726036</v>
      </c>
      <c r="L13" s="13">
        <f t="shared" si="7"/>
        <v>0</v>
      </c>
      <c r="M13" s="13"/>
      <c r="N13" s="13"/>
      <c r="O13" s="13"/>
      <c r="P13" s="13"/>
      <c r="R13" s="16">
        <f t="shared" si="8"/>
        <v>44713</v>
      </c>
      <c r="S13" s="17">
        <v>277.36</v>
      </c>
      <c r="T13" s="17">
        <v>3010.85</v>
      </c>
      <c r="U13" s="17">
        <v>3862.8200000000011</v>
      </c>
      <c r="V13" s="17">
        <v>5435.5700000000006</v>
      </c>
      <c r="W13" s="17">
        <v>5435.5700000000006</v>
      </c>
      <c r="X13" s="17">
        <v>5460.5700000000006</v>
      </c>
      <c r="Y13" s="17">
        <v>5460.5700000000006</v>
      </c>
      <c r="Z13" s="17">
        <v>5460.5700000000006</v>
      </c>
      <c r="AA13" s="17">
        <v>5460.5700000000006</v>
      </c>
      <c r="AB13" s="17">
        <v>37960.57</v>
      </c>
      <c r="AC13" s="17">
        <v>37960.57</v>
      </c>
      <c r="AD13" s="17">
        <v>37960.57</v>
      </c>
      <c r="AE13" s="17">
        <v>37960.57</v>
      </c>
      <c r="AF13" s="17">
        <v>37960.57</v>
      </c>
      <c r="AG13" s="17">
        <v>37960.57</v>
      </c>
      <c r="AH13" s="17">
        <v>37960.57</v>
      </c>
      <c r="AI13" s="17">
        <v>37960.57</v>
      </c>
      <c r="AJ13" s="17">
        <v>37960.57</v>
      </c>
      <c r="AK13" s="17">
        <v>37960.57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44743</v>
      </c>
      <c r="B14" s="13">
        <v>4598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4598</v>
      </c>
      <c r="H14" s="14">
        <f t="shared" si="4"/>
        <v>0</v>
      </c>
      <c r="I14" s="13">
        <v>29363.4575</v>
      </c>
      <c r="J14" s="13">
        <f t="shared" si="5"/>
        <v>15.658918913074183</v>
      </c>
      <c r="K14" s="13">
        <f t="shared" si="6"/>
        <v>15.658918913074185</v>
      </c>
      <c r="L14" s="13">
        <f t="shared" si="7"/>
        <v>0</v>
      </c>
      <c r="M14" s="13"/>
      <c r="N14" s="13"/>
      <c r="O14" s="13"/>
      <c r="P14" s="13"/>
      <c r="R14" s="16">
        <f t="shared" si="8"/>
        <v>44743</v>
      </c>
      <c r="S14" s="17">
        <v>232.69</v>
      </c>
      <c r="T14" s="17">
        <v>3379.04</v>
      </c>
      <c r="U14" s="17">
        <v>3507.06</v>
      </c>
      <c r="V14" s="17">
        <v>3614.48</v>
      </c>
      <c r="W14" s="17">
        <v>3623.43</v>
      </c>
      <c r="X14" s="17">
        <v>3623.43</v>
      </c>
      <c r="Y14" s="17">
        <v>3650</v>
      </c>
      <c r="Z14" s="17">
        <v>4593</v>
      </c>
      <c r="AA14" s="17">
        <v>4593</v>
      </c>
      <c r="AB14" s="17">
        <v>4593</v>
      </c>
      <c r="AC14" s="17">
        <v>4593</v>
      </c>
      <c r="AD14" s="17">
        <v>4593</v>
      </c>
      <c r="AE14" s="17">
        <v>4593</v>
      </c>
      <c r="AF14" s="17">
        <v>4593</v>
      </c>
      <c r="AG14" s="17">
        <v>4598</v>
      </c>
      <c r="AH14" s="17">
        <v>4598</v>
      </c>
      <c r="AI14" s="17">
        <v>4598</v>
      </c>
      <c r="AJ14" s="17">
        <v>4598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44774</v>
      </c>
      <c r="B15" s="13">
        <v>5811.47</v>
      </c>
      <c r="C15" s="13">
        <f>++'Completion Factors'!J23</f>
        <v>1</v>
      </c>
      <c r="D15" s="13">
        <f t="shared" si="1"/>
        <v>0</v>
      </c>
      <c r="E15" s="13">
        <f t="shared" si="2"/>
        <v>0</v>
      </c>
      <c r="F15" s="13"/>
      <c r="G15" s="13">
        <f t="shared" si="3"/>
        <v>5811.47</v>
      </c>
      <c r="H15" s="14">
        <f t="shared" si="4"/>
        <v>0</v>
      </c>
      <c r="I15" s="13">
        <v>29103.355</v>
      </c>
      <c r="J15" s="13">
        <f t="shared" si="5"/>
        <v>19.968385088248418</v>
      </c>
      <c r="K15" s="13">
        <f t="shared" si="6"/>
        <v>19.968385088248418</v>
      </c>
      <c r="L15" s="13">
        <f t="shared" si="7"/>
        <v>0</v>
      </c>
      <c r="M15" s="13"/>
      <c r="N15" s="13"/>
      <c r="O15" s="13"/>
      <c r="P15" s="13"/>
      <c r="R15" s="16">
        <f t="shared" si="8"/>
        <v>44774</v>
      </c>
      <c r="S15" s="17">
        <v>900.9799999999999</v>
      </c>
      <c r="T15" s="17">
        <v>3123.62</v>
      </c>
      <c r="U15" s="17">
        <v>4826.8899999999994</v>
      </c>
      <c r="V15" s="17">
        <v>4829.1099999999997</v>
      </c>
      <c r="W15" s="17">
        <v>4893.46</v>
      </c>
      <c r="X15" s="17">
        <v>5043.46</v>
      </c>
      <c r="Y15" s="17">
        <v>5656.64</v>
      </c>
      <c r="Z15" s="17">
        <v>5656.64</v>
      </c>
      <c r="AA15" s="17">
        <v>5710.4500000000007</v>
      </c>
      <c r="AB15" s="17">
        <v>5787.18</v>
      </c>
      <c r="AC15" s="17">
        <v>5811.47</v>
      </c>
      <c r="AD15" s="17">
        <v>5811.47</v>
      </c>
      <c r="AE15" s="17">
        <v>5811.47</v>
      </c>
      <c r="AF15" s="17">
        <v>5811.47</v>
      </c>
      <c r="AG15" s="17">
        <v>5811.47</v>
      </c>
      <c r="AH15" s="17">
        <v>5811.47</v>
      </c>
      <c r="AI15" s="17">
        <v>5811.47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44805</v>
      </c>
      <c r="B16" s="13">
        <v>5156.6899999999996</v>
      </c>
      <c r="C16" s="13">
        <f>++'Completion Factors'!J22</f>
        <v>0.98385230298419424</v>
      </c>
      <c r="D16" s="13">
        <f t="shared" si="1"/>
        <v>84.635333445749282</v>
      </c>
      <c r="E16" s="13">
        <f t="shared" si="2"/>
        <v>84.635333445749282</v>
      </c>
      <c r="F16" s="13"/>
      <c r="G16" s="13">
        <f t="shared" si="3"/>
        <v>5241.3253334457486</v>
      </c>
      <c r="H16" s="14">
        <f t="shared" si="4"/>
        <v>84.635333445748984</v>
      </c>
      <c r="I16" s="13">
        <v>28675.235000000001</v>
      </c>
      <c r="J16" s="13">
        <f t="shared" si="5"/>
        <v>18.278229745791965</v>
      </c>
      <c r="K16" s="13">
        <f t="shared" si="6"/>
        <v>17.983078429871625</v>
      </c>
      <c r="L16" s="13">
        <f t="shared" si="7"/>
        <v>0.29515131592033939</v>
      </c>
      <c r="M16" s="13"/>
      <c r="N16" s="13"/>
      <c r="O16" s="13"/>
      <c r="P16" s="13"/>
      <c r="R16" s="16">
        <f t="shared" si="8"/>
        <v>44805</v>
      </c>
      <c r="S16" s="17">
        <v>69.34</v>
      </c>
      <c r="T16" s="17">
        <v>2739.1</v>
      </c>
      <c r="U16" s="17">
        <v>2793.49</v>
      </c>
      <c r="V16" s="17">
        <v>4570.2700000000004</v>
      </c>
      <c r="W16" s="17">
        <v>4686.5599999999986</v>
      </c>
      <c r="X16" s="17">
        <v>5059.5599999999986</v>
      </c>
      <c r="Y16" s="17">
        <v>5136.6899999999996</v>
      </c>
      <c r="Z16" s="17">
        <v>5136.6899999999996</v>
      </c>
      <c r="AA16" s="17">
        <v>5136.6899999999996</v>
      </c>
      <c r="AB16" s="17">
        <v>5156.6899999999996</v>
      </c>
      <c r="AC16" s="17">
        <v>5156.6899999999996</v>
      </c>
      <c r="AD16" s="17">
        <v>5156.6899999999996</v>
      </c>
      <c r="AE16" s="17">
        <v>5156.6899999999996</v>
      </c>
      <c r="AF16" s="17">
        <v>5156.6899999999996</v>
      </c>
      <c r="AG16" s="17">
        <v>5156.6899999999996</v>
      </c>
      <c r="AH16" s="17">
        <v>5156.6899999999996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44835</v>
      </c>
      <c r="B17" s="13">
        <v>23208.880000000001</v>
      </c>
      <c r="C17" s="13">
        <f>++'Completion Factors'!J21</f>
        <v>0.98002568403866286</v>
      </c>
      <c r="D17" s="13">
        <f t="shared" si="1"/>
        <v>473.02995194814571</v>
      </c>
      <c r="E17" s="13">
        <f t="shared" si="2"/>
        <v>473.02995194814571</v>
      </c>
      <c r="F17" s="13"/>
      <c r="G17" s="13">
        <f t="shared" si="3"/>
        <v>23681.909951948146</v>
      </c>
      <c r="H17" s="14">
        <f t="shared" si="4"/>
        <v>473.02995194814503</v>
      </c>
      <c r="I17" s="13">
        <v>28527.522499999999</v>
      </c>
      <c r="J17" s="13">
        <f t="shared" si="5"/>
        <v>83.014253873423982</v>
      </c>
      <c r="K17" s="13">
        <f t="shared" si="6"/>
        <v>81.356100937261559</v>
      </c>
      <c r="L17" s="13">
        <f t="shared" si="7"/>
        <v>1.6581529361624234</v>
      </c>
      <c r="M17" s="13"/>
      <c r="N17" s="13"/>
      <c r="O17" s="13"/>
      <c r="P17" s="13"/>
      <c r="R17" s="16">
        <f t="shared" si="8"/>
        <v>44835</v>
      </c>
      <c r="S17" s="17">
        <v>727.55</v>
      </c>
      <c r="T17" s="17">
        <v>4834</v>
      </c>
      <c r="U17" s="17">
        <v>5359.26</v>
      </c>
      <c r="V17" s="17">
        <v>5428.08</v>
      </c>
      <c r="W17" s="17">
        <v>6855.88</v>
      </c>
      <c r="X17" s="17">
        <v>6855.88</v>
      </c>
      <c r="Y17" s="17">
        <v>23105.88</v>
      </c>
      <c r="Z17" s="17">
        <v>23155.88</v>
      </c>
      <c r="AA17" s="17">
        <v>23155.88</v>
      </c>
      <c r="AB17" s="17">
        <v>23155.88</v>
      </c>
      <c r="AC17" s="17">
        <v>23155.88</v>
      </c>
      <c r="AD17" s="17">
        <v>23208.880000000001</v>
      </c>
      <c r="AE17" s="17">
        <v>23208.880000000001</v>
      </c>
      <c r="AF17" s="17">
        <v>23208.880000000001</v>
      </c>
      <c r="AG17" s="17">
        <v>23208.880000000001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44866</v>
      </c>
      <c r="B18" s="13">
        <v>22896.09</v>
      </c>
      <c r="C18" s="13">
        <f>++'Completion Factors'!J20</f>
        <v>0.97928247482241648</v>
      </c>
      <c r="D18" s="13">
        <f t="shared" si="1"/>
        <v>484.38559173566074</v>
      </c>
      <c r="E18" s="13">
        <f t="shared" si="2"/>
        <v>484.38559173566074</v>
      </c>
      <c r="F18" s="13"/>
      <c r="G18" s="13">
        <f t="shared" si="3"/>
        <v>23380.47559173566</v>
      </c>
      <c r="H18" s="14">
        <f t="shared" si="4"/>
        <v>484.38559173565955</v>
      </c>
      <c r="I18" s="13">
        <v>27969.945833333331</v>
      </c>
      <c r="J18" s="13">
        <f t="shared" si="5"/>
        <v>83.591422489892182</v>
      </c>
      <c r="K18" s="13">
        <f t="shared" si="6"/>
        <v>81.859615089827827</v>
      </c>
      <c r="L18" s="13">
        <f t="shared" si="7"/>
        <v>1.7318074000643549</v>
      </c>
      <c r="M18" s="13"/>
      <c r="N18" s="13"/>
      <c r="O18" s="13"/>
      <c r="P18" s="13"/>
      <c r="R18" s="16">
        <f t="shared" si="8"/>
        <v>44866</v>
      </c>
      <c r="S18" s="17">
        <v>236.51</v>
      </c>
      <c r="T18" s="17">
        <v>4127.79</v>
      </c>
      <c r="U18" s="17">
        <v>6147.73</v>
      </c>
      <c r="V18" s="17">
        <v>6238.0499999999993</v>
      </c>
      <c r="W18" s="17">
        <v>6463.4099999999989</v>
      </c>
      <c r="X18" s="17">
        <v>9642.41</v>
      </c>
      <c r="Y18" s="17">
        <v>21083.58</v>
      </c>
      <c r="Z18" s="17">
        <v>21083.58</v>
      </c>
      <c r="AA18" s="17">
        <v>21083.58</v>
      </c>
      <c r="AB18" s="17">
        <v>21083.58</v>
      </c>
      <c r="AC18" s="17">
        <v>21203.58</v>
      </c>
      <c r="AD18" s="17">
        <v>21331.05</v>
      </c>
      <c r="AE18" s="17">
        <v>21331.05</v>
      </c>
      <c r="AF18" s="17">
        <v>22896.09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44896</v>
      </c>
      <c r="B19" s="13">
        <v>12226.63</v>
      </c>
      <c r="C19" s="13">
        <f>++'Completion Factors'!J19</f>
        <v>0.9697777795217204</v>
      </c>
      <c r="D19" s="13">
        <f t="shared" si="1"/>
        <v>381.03152636533656</v>
      </c>
      <c r="E19" s="13">
        <f t="shared" si="2"/>
        <v>381.03152636533656</v>
      </c>
      <c r="F19" s="13"/>
      <c r="G19" s="13">
        <f t="shared" si="3"/>
        <v>12607.661526365337</v>
      </c>
      <c r="H19" s="14">
        <f t="shared" si="4"/>
        <v>381.03152636533741</v>
      </c>
      <c r="I19" s="13">
        <v>27441.040000000001</v>
      </c>
      <c r="J19" s="13">
        <f t="shared" si="5"/>
        <v>45.944547022872804</v>
      </c>
      <c r="K19" s="13">
        <f t="shared" si="6"/>
        <v>44.556000792972853</v>
      </c>
      <c r="L19" s="13">
        <f t="shared" si="7"/>
        <v>1.3885462298999514</v>
      </c>
      <c r="M19" s="13">
        <f t="shared" ref="M19:M31" si="9">SUM(G8:G19)/SUM(I8:I19)*100</f>
        <v>49.590857931743834</v>
      </c>
      <c r="N19" s="18"/>
      <c r="O19" s="13"/>
      <c r="P19" s="13"/>
      <c r="R19" s="16">
        <f t="shared" si="8"/>
        <v>44896</v>
      </c>
      <c r="S19" s="17">
        <v>23.18</v>
      </c>
      <c r="T19" s="17">
        <v>1875.83</v>
      </c>
      <c r="U19" s="17">
        <v>2465.64</v>
      </c>
      <c r="V19" s="17">
        <v>9262.43</v>
      </c>
      <c r="W19" s="17">
        <v>11461.63</v>
      </c>
      <c r="X19" s="17">
        <v>11461.63</v>
      </c>
      <c r="Y19" s="17">
        <v>11461.63</v>
      </c>
      <c r="Z19" s="17">
        <v>11461.63</v>
      </c>
      <c r="AA19" s="17">
        <v>12221.63</v>
      </c>
      <c r="AB19" s="17">
        <v>12226.63</v>
      </c>
      <c r="AC19" s="17">
        <v>12226.63</v>
      </c>
      <c r="AD19" s="17">
        <v>12226.63</v>
      </c>
      <c r="AE19" s="17">
        <v>12226.63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44927</v>
      </c>
      <c r="B20" s="13">
        <v>29335.32</v>
      </c>
      <c r="C20" s="13">
        <f>++'Completion Factors'!J18</f>
        <v>0.96917417140876894</v>
      </c>
      <c r="D20" s="13">
        <f t="shared" si="1"/>
        <v>933.04750855510576</v>
      </c>
      <c r="E20" s="13">
        <f t="shared" si="2"/>
        <v>933.04750855510576</v>
      </c>
      <c r="F20" s="13"/>
      <c r="G20" s="13">
        <f t="shared" si="3"/>
        <v>30268.367508555104</v>
      </c>
      <c r="H20" s="14">
        <f t="shared" si="4"/>
        <v>933.04750855510429</v>
      </c>
      <c r="I20" s="13">
        <v>27160.433333333331</v>
      </c>
      <c r="J20" s="13">
        <f t="shared" si="5"/>
        <v>111.4428740406269</v>
      </c>
      <c r="K20" s="13">
        <f t="shared" si="6"/>
        <v>108.00755510773638</v>
      </c>
      <c r="L20" s="13">
        <f t="shared" si="7"/>
        <v>3.4353189328905245</v>
      </c>
      <c r="M20" s="13">
        <f t="shared" si="9"/>
        <v>47.549878260871417</v>
      </c>
      <c r="N20" s="18">
        <f t="shared" ref="N20:N31" si="10">J20/J8</f>
        <v>0.90689150020530529</v>
      </c>
      <c r="O20" s="18">
        <f t="shared" ref="O20:O31" si="11">I20/I8</f>
        <v>0.83009270315788519</v>
      </c>
      <c r="P20" s="13"/>
      <c r="R20" s="16">
        <f t="shared" si="8"/>
        <v>44927</v>
      </c>
      <c r="S20" s="17">
        <v>156.05000000000001</v>
      </c>
      <c r="T20" s="17">
        <v>2436.23</v>
      </c>
      <c r="U20" s="17">
        <v>3897.5</v>
      </c>
      <c r="V20" s="17">
        <v>11492.14</v>
      </c>
      <c r="W20" s="17">
        <v>14923.59</v>
      </c>
      <c r="X20" s="17">
        <v>28807.9</v>
      </c>
      <c r="Y20" s="17">
        <v>28835.32</v>
      </c>
      <c r="Z20" s="17">
        <v>29335.32</v>
      </c>
      <c r="AA20" s="17">
        <v>29335.32</v>
      </c>
      <c r="AB20" s="17">
        <v>29335.32</v>
      </c>
      <c r="AC20" s="17">
        <v>29335.32</v>
      </c>
      <c r="AD20" s="17">
        <v>29335.32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44958</v>
      </c>
      <c r="B21" s="13">
        <v>4448.5599999999986</v>
      </c>
      <c r="C21" s="13">
        <f>++'Completion Factors'!J17</f>
        <v>0.96762457116528378</v>
      </c>
      <c r="D21" s="13">
        <f t="shared" si="1"/>
        <v>148.84289009271555</v>
      </c>
      <c r="E21" s="13">
        <f t="shared" si="2"/>
        <v>148.84289009271555</v>
      </c>
      <c r="F21" s="13"/>
      <c r="G21" s="13">
        <f t="shared" si="3"/>
        <v>4597.4028900927142</v>
      </c>
      <c r="H21" s="14">
        <f t="shared" si="4"/>
        <v>148.84289009271561</v>
      </c>
      <c r="I21" s="13">
        <v>26614.09</v>
      </c>
      <c r="J21" s="13">
        <f t="shared" si="5"/>
        <v>17.274319317672383</v>
      </c>
      <c r="K21" s="13">
        <f t="shared" si="6"/>
        <v>16.715055821934918</v>
      </c>
      <c r="L21" s="13">
        <f t="shared" si="7"/>
        <v>0.55926349573746492</v>
      </c>
      <c r="M21" s="13">
        <f t="shared" si="9"/>
        <v>46.89192961889988</v>
      </c>
      <c r="N21" s="18">
        <f t="shared" si="10"/>
        <v>0.58217237377508868</v>
      </c>
      <c r="O21" s="18">
        <f t="shared" si="11"/>
        <v>0.82320306743714322</v>
      </c>
      <c r="P21" s="13"/>
      <c r="R21" s="16">
        <f t="shared" si="8"/>
        <v>44958</v>
      </c>
      <c r="S21" s="17">
        <v>157.49</v>
      </c>
      <c r="T21" s="17">
        <v>2655.45</v>
      </c>
      <c r="U21" s="17">
        <v>3104.98</v>
      </c>
      <c r="V21" s="17">
        <v>3493.62</v>
      </c>
      <c r="W21" s="17">
        <v>3510.76</v>
      </c>
      <c r="X21" s="17">
        <v>3520.76</v>
      </c>
      <c r="Y21" s="17">
        <v>4448.5599999999986</v>
      </c>
      <c r="Z21" s="17">
        <v>4448.5599999999986</v>
      </c>
      <c r="AA21" s="17">
        <v>4448.5599999999986</v>
      </c>
      <c r="AB21" s="17">
        <v>4448.5599999999986</v>
      </c>
      <c r="AC21" s="17">
        <v>4448.5599999999986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44986</v>
      </c>
      <c r="B22" s="13">
        <v>20252.04</v>
      </c>
      <c r="C22" s="13">
        <f>++'Completion Factors'!J16</f>
        <v>0.96641415796816144</v>
      </c>
      <c r="D22" s="13">
        <f t="shared" si="1"/>
        <v>703.82021067709297</v>
      </c>
      <c r="E22" s="13">
        <f t="shared" si="2"/>
        <v>703.82021067709297</v>
      </c>
      <c r="F22" s="13"/>
      <c r="G22" s="13">
        <f t="shared" si="3"/>
        <v>20955.860210677092</v>
      </c>
      <c r="H22" s="14">
        <f t="shared" si="4"/>
        <v>703.82021067709138</v>
      </c>
      <c r="I22" s="13">
        <v>25974.005833333329</v>
      </c>
      <c r="J22" s="13">
        <f t="shared" si="5"/>
        <v>80.680124371819929</v>
      </c>
      <c r="K22" s="13">
        <f t="shared" si="6"/>
        <v>77.970414459558896</v>
      </c>
      <c r="L22" s="13">
        <f t="shared" si="7"/>
        <v>2.7097099122610331</v>
      </c>
      <c r="M22" s="13">
        <f t="shared" si="9"/>
        <v>52.154813005443799</v>
      </c>
      <c r="N22" s="18">
        <f t="shared" si="10"/>
        <v>4.6575944737034707</v>
      </c>
      <c r="O22" s="18">
        <f t="shared" si="11"/>
        <v>0.83693830717660023</v>
      </c>
      <c r="P22" s="13"/>
      <c r="R22" s="16">
        <f t="shared" si="8"/>
        <v>44986</v>
      </c>
      <c r="S22" s="17">
        <v>259.31</v>
      </c>
      <c r="T22" s="17">
        <v>3528.58</v>
      </c>
      <c r="U22" s="17">
        <v>5504.98</v>
      </c>
      <c r="V22" s="17">
        <v>8851.4</v>
      </c>
      <c r="W22" s="17">
        <v>8921.5399999999991</v>
      </c>
      <c r="X22" s="17">
        <v>10630.94</v>
      </c>
      <c r="Y22" s="17">
        <v>18635.939999999999</v>
      </c>
      <c r="Z22" s="17">
        <v>20252.04</v>
      </c>
      <c r="AA22" s="17">
        <v>20252.04</v>
      </c>
      <c r="AB22" s="17">
        <v>20252.04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45017</v>
      </c>
      <c r="B23" s="13">
        <v>42654.420000000013</v>
      </c>
      <c r="C23" s="13">
        <f>++'Completion Factors'!J15</f>
        <v>0.78360728645141187</v>
      </c>
      <c r="D23" s="13">
        <f t="shared" si="1"/>
        <v>11778.994208234037</v>
      </c>
      <c r="E23" s="13">
        <f t="shared" si="2"/>
        <v>11778.994208234037</v>
      </c>
      <c r="F23" s="13"/>
      <c r="G23" s="13">
        <f t="shared" si="3"/>
        <v>54433.414208234048</v>
      </c>
      <c r="H23" s="14">
        <f t="shared" si="4"/>
        <v>11778.994208234035</v>
      </c>
      <c r="I23" s="13">
        <v>25374.62833333333</v>
      </c>
      <c r="J23" s="13">
        <f t="shared" si="5"/>
        <v>214.51906011457791</v>
      </c>
      <c r="K23" s="13">
        <f t="shared" si="6"/>
        <v>168.09869858849171</v>
      </c>
      <c r="L23" s="13">
        <f t="shared" si="7"/>
        <v>46.420361526086197</v>
      </c>
      <c r="M23" s="13">
        <f t="shared" si="9"/>
        <v>67.294143094677779</v>
      </c>
      <c r="N23" s="18">
        <f t="shared" si="10"/>
        <v>10.240727920773898</v>
      </c>
      <c r="O23" s="18">
        <f t="shared" si="11"/>
        <v>0.82319479523479755</v>
      </c>
      <c r="P23" s="13"/>
      <c r="R23" s="16">
        <f t="shared" si="8"/>
        <v>45017</v>
      </c>
      <c r="S23" s="17">
        <v>93.94</v>
      </c>
      <c r="T23" s="17">
        <v>2185.9499999999998</v>
      </c>
      <c r="U23" s="17">
        <v>3170.46</v>
      </c>
      <c r="V23" s="17">
        <v>3190.46</v>
      </c>
      <c r="W23" s="17">
        <v>5881.22</v>
      </c>
      <c r="X23" s="17">
        <v>5881.22</v>
      </c>
      <c r="Y23" s="17">
        <v>42634.62</v>
      </c>
      <c r="Z23" s="17">
        <v>42634.62</v>
      </c>
      <c r="AA23" s="17">
        <v>42654.420000000013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45047</v>
      </c>
      <c r="B24" s="13">
        <v>7217.5599999999986</v>
      </c>
      <c r="C24" s="13">
        <f>++'Completion Factors'!J14</f>
        <v>0.77979043998530118</v>
      </c>
      <c r="D24" s="13">
        <f t="shared" si="1"/>
        <v>2038.2087679988085</v>
      </c>
      <c r="E24" s="13">
        <f t="shared" si="2"/>
        <v>2038.2087679988085</v>
      </c>
      <c r="F24" s="19">
        <v>0</v>
      </c>
      <c r="G24" s="13">
        <f t="shared" si="3"/>
        <v>9255.7687679988067</v>
      </c>
      <c r="H24" s="14">
        <f t="shared" si="4"/>
        <v>2038.2087679988081</v>
      </c>
      <c r="I24" s="13">
        <v>24674.52916666666</v>
      </c>
      <c r="J24" s="13">
        <f t="shared" si="5"/>
        <v>37.511430128938869</v>
      </c>
      <c r="K24" s="13">
        <f t="shared" si="6"/>
        <v>29.251054604723127</v>
      </c>
      <c r="L24" s="13">
        <f t="shared" si="7"/>
        <v>8.2603755242157426</v>
      </c>
      <c r="M24" s="13">
        <f t="shared" si="9"/>
        <v>70.442705121998003</v>
      </c>
      <c r="N24" s="18">
        <f t="shared" si="10"/>
        <v>4.7641537585126619</v>
      </c>
      <c r="O24" s="18">
        <f t="shared" si="11"/>
        <v>0.82583522373533058</v>
      </c>
      <c r="P24" s="13"/>
      <c r="R24" s="16">
        <f t="shared" si="8"/>
        <v>45047</v>
      </c>
      <c r="S24" s="17">
        <v>662.64</v>
      </c>
      <c r="T24" s="17">
        <v>2862.86</v>
      </c>
      <c r="U24" s="17">
        <v>3570.92</v>
      </c>
      <c r="V24" s="17">
        <v>6625.7099999999991</v>
      </c>
      <c r="W24" s="17">
        <v>6678.7099999999991</v>
      </c>
      <c r="X24" s="17">
        <v>7217.5599999999986</v>
      </c>
      <c r="Y24" s="17">
        <v>7217.5599999999986</v>
      </c>
      <c r="Z24" s="17">
        <v>7217.5599999999986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45078</v>
      </c>
      <c r="B25" s="13">
        <v>1886.01</v>
      </c>
      <c r="C25" s="13">
        <f>++'Completion Factors'!J13</f>
        <v>0.76635384613670743</v>
      </c>
      <c r="D25" s="13">
        <f t="shared" si="1"/>
        <v>575.00720439928557</v>
      </c>
      <c r="E25" s="13">
        <f t="shared" si="2"/>
        <v>575.00720439928557</v>
      </c>
      <c r="F25" s="19">
        <v>0</v>
      </c>
      <c r="G25" s="13">
        <f t="shared" si="3"/>
        <v>2461.0172043992857</v>
      </c>
      <c r="H25" s="14">
        <f t="shared" si="4"/>
        <v>575.00720439928568</v>
      </c>
      <c r="I25" s="13">
        <v>24313.241666666669</v>
      </c>
      <c r="J25" s="13">
        <f t="shared" si="5"/>
        <v>10.122127020903706</v>
      </c>
      <c r="K25" s="13">
        <f t="shared" si="6"/>
        <v>7.7571309735538483</v>
      </c>
      <c r="L25" s="13">
        <f t="shared" si="7"/>
        <v>2.3649960473498579</v>
      </c>
      <c r="M25" s="13">
        <f t="shared" si="9"/>
        <v>60.669692411851663</v>
      </c>
      <c r="N25" s="18">
        <f t="shared" si="10"/>
        <v>7.8906788292735439E-2</v>
      </c>
      <c r="O25" s="18">
        <f t="shared" si="11"/>
        <v>0.8216134836360004</v>
      </c>
      <c r="P25" s="13"/>
      <c r="R25" s="16">
        <f t="shared" si="8"/>
        <v>45078</v>
      </c>
      <c r="S25" s="17">
        <v>71.86</v>
      </c>
      <c r="T25" s="17">
        <v>901.87</v>
      </c>
      <c r="U25" s="17">
        <v>991.01</v>
      </c>
      <c r="V25" s="17">
        <v>1001.01</v>
      </c>
      <c r="W25" s="17">
        <v>1001.01</v>
      </c>
      <c r="X25" s="17">
        <v>1886.01</v>
      </c>
      <c r="Y25" s="17">
        <v>1886.01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45108</v>
      </c>
      <c r="B26" s="13">
        <v>2287.4299999999998</v>
      </c>
      <c r="C26" s="13">
        <f>++'Completion Factors'!J12</f>
        <v>0.43943222042720909</v>
      </c>
      <c r="D26" s="13">
        <f t="shared" si="1"/>
        <v>2917.9916638374775</v>
      </c>
      <c r="E26" s="13">
        <f t="shared" si="2"/>
        <v>2917.9916638374775</v>
      </c>
      <c r="F26" s="19">
        <v>0</v>
      </c>
      <c r="G26" s="13">
        <f t="shared" si="3"/>
        <v>5205.4216638374774</v>
      </c>
      <c r="H26" s="14">
        <f t="shared" si="4"/>
        <v>2917.9916638374775</v>
      </c>
      <c r="I26" s="13">
        <v>24142.316666666669</v>
      </c>
      <c r="J26" s="13">
        <f t="shared" si="5"/>
        <v>21.561400820430006</v>
      </c>
      <c r="K26" s="13">
        <f t="shared" si="6"/>
        <v>9.4747742380426043</v>
      </c>
      <c r="L26" s="13">
        <f t="shared" si="7"/>
        <v>12.086626582387401</v>
      </c>
      <c r="M26" s="13">
        <f t="shared" si="9"/>
        <v>61.849511675250611</v>
      </c>
      <c r="N26" s="18">
        <f t="shared" si="10"/>
        <v>1.3769405755353668</v>
      </c>
      <c r="O26" s="18">
        <f t="shared" si="11"/>
        <v>0.82218916715331192</v>
      </c>
      <c r="P26" s="13"/>
      <c r="R26" s="16">
        <f t="shared" si="8"/>
        <v>45108</v>
      </c>
      <c r="S26" s="17">
        <v>41.02</v>
      </c>
      <c r="T26" s="17">
        <v>565.08000000000004</v>
      </c>
      <c r="U26" s="17">
        <v>847.57</v>
      </c>
      <c r="V26" s="17">
        <v>867.43000000000006</v>
      </c>
      <c r="W26" s="17">
        <v>2287.4299999999998</v>
      </c>
      <c r="X26" s="17">
        <v>2287.4299999999998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45139</v>
      </c>
      <c r="B27" s="13">
        <v>1164.3499999999999</v>
      </c>
      <c r="C27" s="13">
        <f>++'Completion Factors'!J11</f>
        <v>0.34675956341803538</v>
      </c>
      <c r="D27" s="13">
        <f t="shared" si="1"/>
        <v>2193.4521281458351</v>
      </c>
      <c r="E27" s="13">
        <f t="shared" si="2"/>
        <v>2193.4521281458351</v>
      </c>
      <c r="F27" s="19">
        <v>0</v>
      </c>
      <c r="G27" s="13">
        <f t="shared" si="3"/>
        <v>3357.802128145835</v>
      </c>
      <c r="H27" s="14">
        <f t="shared" si="4"/>
        <v>2193.4521281458351</v>
      </c>
      <c r="I27" s="13">
        <v>23964.32166666667</v>
      </c>
      <c r="J27" s="13">
        <f t="shared" si="5"/>
        <v>14.011671913152425</v>
      </c>
      <c r="K27" s="13">
        <f t="shared" si="6"/>
        <v>4.8586812353614839</v>
      </c>
      <c r="L27" s="13">
        <f t="shared" si="7"/>
        <v>9.1529906777909407</v>
      </c>
      <c r="M27" s="13">
        <f t="shared" si="9"/>
        <v>62.07972993074776</v>
      </c>
      <c r="N27" s="18">
        <f t="shared" si="10"/>
        <v>0.70169279344469493</v>
      </c>
      <c r="O27" s="18">
        <f t="shared" si="11"/>
        <v>0.82342127451170732</v>
      </c>
      <c r="P27" s="13"/>
      <c r="R27" s="16">
        <f t="shared" si="8"/>
        <v>45139</v>
      </c>
      <c r="S27" s="17">
        <v>224.75</v>
      </c>
      <c r="T27" s="17">
        <v>838.93999999999994</v>
      </c>
      <c r="U27" s="17">
        <v>884.34999999999991</v>
      </c>
      <c r="V27" s="17">
        <v>964.34999999999991</v>
      </c>
      <c r="W27" s="17">
        <v>1164.3499999999999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45170</v>
      </c>
      <c r="B28" s="13">
        <v>1177</v>
      </c>
      <c r="C28" s="13">
        <f>++'Completion Factors'!J10</f>
        <v>0.29110255161789789</v>
      </c>
      <c r="D28" s="13">
        <f t="shared" si="1"/>
        <v>2866.2486539827169</v>
      </c>
      <c r="E28" s="13">
        <f t="shared" si="2"/>
        <v>2866.2486539827169</v>
      </c>
      <c r="F28" s="19">
        <v>0</v>
      </c>
      <c r="G28" s="13">
        <f t="shared" si="3"/>
        <v>4043.2486539827169</v>
      </c>
      <c r="H28" s="14">
        <f t="shared" si="4"/>
        <v>2866.2486539827169</v>
      </c>
      <c r="I28" s="13">
        <v>23798.84</v>
      </c>
      <c r="J28" s="13">
        <f t="shared" si="5"/>
        <v>16.989267770961597</v>
      </c>
      <c r="K28" s="13">
        <f t="shared" si="6"/>
        <v>4.9456191982466366</v>
      </c>
      <c r="L28" s="13">
        <f t="shared" si="7"/>
        <v>12.043648572714961</v>
      </c>
      <c r="M28" s="13">
        <f t="shared" si="9"/>
        <v>62.669872586460585</v>
      </c>
      <c r="N28" s="18">
        <f t="shared" si="10"/>
        <v>0.92948102782617037</v>
      </c>
      <c r="O28" s="18">
        <f t="shared" si="11"/>
        <v>0.82994402661390565</v>
      </c>
      <c r="P28" s="20"/>
      <c r="R28" s="16">
        <f t="shared" si="8"/>
        <v>45170</v>
      </c>
      <c r="S28" s="17">
        <v>78.02000000000001</v>
      </c>
      <c r="T28" s="17">
        <v>1138.3800000000001</v>
      </c>
      <c r="U28" s="17">
        <v>1138.3800000000001</v>
      </c>
      <c r="V28" s="17">
        <v>1177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45200</v>
      </c>
      <c r="B29" s="13">
        <v>422.01</v>
      </c>
      <c r="C29" s="13">
        <f>++'Completion Factors'!J9</f>
        <v>0.18423933021011091</v>
      </c>
      <c r="D29" s="13">
        <f t="shared" si="1"/>
        <v>1868.5432685053172</v>
      </c>
      <c r="E29" s="13">
        <f t="shared" si="2"/>
        <v>1868.5432685053172</v>
      </c>
      <c r="F29" s="13">
        <f>ROUND(+I29*J29/100,0)-D29-B29</f>
        <v>16247.446731494683</v>
      </c>
      <c r="G29" s="13">
        <f t="shared" si="3"/>
        <v>18538</v>
      </c>
      <c r="H29" s="14">
        <f t="shared" si="4"/>
        <v>18115.990000000002</v>
      </c>
      <c r="I29" s="13">
        <v>23172.67083333333</v>
      </c>
      <c r="J29" s="19">
        <v>80</v>
      </c>
      <c r="K29" s="13">
        <f t="shared" si="6"/>
        <v>1.8211539059750883</v>
      </c>
      <c r="L29" s="13">
        <f t="shared" si="7"/>
        <v>78.178846094024905</v>
      </c>
      <c r="M29" s="13">
        <f t="shared" si="9"/>
        <v>62.082863110596655</v>
      </c>
      <c r="N29" s="18">
        <f t="shared" si="10"/>
        <v>0.96368992392535424</v>
      </c>
      <c r="O29" s="18">
        <f t="shared" si="11"/>
        <v>0.81229173803415033</v>
      </c>
      <c r="P29" s="13"/>
      <c r="R29" s="16">
        <f t="shared" si="8"/>
        <v>45200</v>
      </c>
      <c r="S29" s="17">
        <v>78.11</v>
      </c>
      <c r="T29" s="17">
        <v>303.38</v>
      </c>
      <c r="U29" s="17">
        <v>422.01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45231</v>
      </c>
      <c r="B30" s="13">
        <v>74.48</v>
      </c>
      <c r="C30" s="13">
        <f>++'Completion Factors'!J8</f>
        <v>0.13423165693311229</v>
      </c>
      <c r="D30" s="13">
        <f t="shared" si="1"/>
        <v>480.38166007109214</v>
      </c>
      <c r="E30" s="13">
        <f t="shared" si="2"/>
        <v>480.38166007109214</v>
      </c>
      <c r="F30" s="13">
        <f>ROUND(+I30*J30/100,0)-D30-B30</f>
        <v>12994.138339928908</v>
      </c>
      <c r="G30" s="13">
        <f t="shared" si="3"/>
        <v>13549</v>
      </c>
      <c r="H30" s="14">
        <f t="shared" si="4"/>
        <v>13474.52</v>
      </c>
      <c r="I30" s="13">
        <v>22582.26416666666</v>
      </c>
      <c r="J30" s="19">
        <v>60</v>
      </c>
      <c r="K30" s="13">
        <f t="shared" si="6"/>
        <v>0.32981635256016006</v>
      </c>
      <c r="L30" s="13">
        <f t="shared" si="7"/>
        <v>59.670183647439842</v>
      </c>
      <c r="M30" s="13">
        <f t="shared" si="9"/>
        <v>59.914955311576975</v>
      </c>
      <c r="N30" s="18">
        <f t="shared" si="10"/>
        <v>0.71777699449073451</v>
      </c>
      <c r="O30" s="18">
        <f t="shared" si="11"/>
        <v>0.80737604217145564</v>
      </c>
      <c r="P30" s="13"/>
      <c r="R30" s="16">
        <f t="shared" si="8"/>
        <v>45231</v>
      </c>
      <c r="S30" s="17"/>
      <c r="T30" s="17">
        <v>74.48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45261</v>
      </c>
      <c r="B31" s="13"/>
      <c r="C31" s="13">
        <f>+'Completion Factors'!J7</f>
        <v>1.2846477236632309E-2</v>
      </c>
      <c r="D31" s="13">
        <f t="shared" si="1"/>
        <v>0</v>
      </c>
      <c r="E31" s="13">
        <f t="shared" si="2"/>
        <v>0</v>
      </c>
      <c r="F31" s="13">
        <f>ROUND(+I31*J31/100,0)-D31-B31</f>
        <v>13388</v>
      </c>
      <c r="G31" s="13">
        <f t="shared" si="3"/>
        <v>13388</v>
      </c>
      <c r="H31" s="14">
        <f t="shared" si="4"/>
        <v>13388</v>
      </c>
      <c r="I31" s="13">
        <v>22313.555833333328</v>
      </c>
      <c r="J31" s="19">
        <v>60</v>
      </c>
      <c r="K31" s="13">
        <f t="shared" si="6"/>
        <v>0</v>
      </c>
      <c r="L31" s="13">
        <f t="shared" si="7"/>
        <v>60</v>
      </c>
      <c r="M31" s="13">
        <f t="shared" si="9"/>
        <v>61.224940405490578</v>
      </c>
      <c r="N31" s="18">
        <f t="shared" si="10"/>
        <v>1.3059221145466926</v>
      </c>
      <c r="O31" s="18">
        <f t="shared" si="11"/>
        <v>0.81314541407079788</v>
      </c>
      <c r="P31" s="13"/>
      <c r="R31" s="16">
        <f t="shared" si="8"/>
        <v>45261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70557.205639417967</v>
      </c>
      <c r="I33" s="13"/>
      <c r="J33" s="22">
        <f>SUM(G20:G31)/SUM(I20:I31)</f>
        <v>0.6122494040549058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75848.99606237431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-0.12608437369050268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2024-10-15T13:46:03Z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