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"/>
    </mc:Choice>
  </mc:AlternateContent>
  <xr:revisionPtr revIDLastSave="0" documentId="8_{3C45EAC7-9309-4F6A-9538-AA903FAC07BA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<sst xmlns="http://schemas.openxmlformats.org/spreadsheetml/2006/main" count="137" uniqueCount="65">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</sst>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0.1185569842267561</c:v>
                </c:pt>
                <c:pt idx="1">
                  <c:v>0.55052662014827813</c:v>
                </c:pt>
                <c:pt idx="2">
                  <c:v>0.74991123373604096</c:v>
                </c:pt>
                <c:pt idx="3">
                  <c:v>0.82806725377226864</c:v>
                </c:pt>
                <c:pt idx="4">
                  <c:v>0.87690327660271239</c:v>
                </c:pt>
                <c:pt idx="5">
                  <c:v>0.90126030581151184</c:v>
                </c:pt>
                <c:pt idx="6">
                  <c:v>0.91703981992428651</c:v>
                </c:pt>
                <c:pt idx="7">
                  <c:v>0.93715080288687791</c:v>
                </c:pt>
                <c:pt idx="8">
                  <c:v>0.94958248469447371</c:v>
                </c:pt>
                <c:pt idx="9">
                  <c:v>0.96368418027244929</c:v>
                </c:pt>
                <c:pt idx="10">
                  <c:v>0.96918996760013931</c:v>
                </c:pt>
                <c:pt idx="11">
                  <c:v>0.97265231634593341</c:v>
                </c:pt>
                <c:pt idx="12">
                  <c:v>0.98539433941218046</c:v>
                </c:pt>
                <c:pt idx="13">
                  <c:v>0.98548465410805886</c:v>
                </c:pt>
                <c:pt idx="14">
                  <c:v>0.98683674281762646</c:v>
                </c:pt>
                <c:pt idx="15">
                  <c:v>0.98793724486450529</c:v>
                </c:pt>
                <c:pt idx="16">
                  <c:v>0.98823373255369795</c:v>
                </c:pt>
                <c:pt idx="17">
                  <c:v>0.98832531026409565</c:v>
                </c:pt>
                <c:pt idx="18">
                  <c:v>0.99835023376290855</c:v>
                </c:pt>
                <c:pt idx="19">
                  <c:v>0.99836131599964362</c:v>
                </c:pt>
                <c:pt idx="20">
                  <c:v>0.99845333366786804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B-46C7-AB4B-AB834B88F36F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0.13843766685976239</c:v>
                </c:pt>
                <c:pt idx="1">
                  <c:v>0.54342555823275307</c:v>
                </c:pt>
                <c:pt idx="2">
                  <c:v>0.73799550044963214</c:v>
                </c:pt>
                <c:pt idx="3">
                  <c:v>0.82156763937566712</c:v>
                </c:pt>
                <c:pt idx="4">
                  <c:v>0.8740758336973109</c:v>
                </c:pt>
                <c:pt idx="5">
                  <c:v>0.89837253737456146</c:v>
                </c:pt>
                <c:pt idx="6">
                  <c:v>0.91355554106015713</c:v>
                </c:pt>
                <c:pt idx="7">
                  <c:v>0.93371987384870636</c:v>
                </c:pt>
                <c:pt idx="8">
                  <c:v>0.94665348369778313</c:v>
                </c:pt>
                <c:pt idx="9">
                  <c:v>0.9637550001380959</c:v>
                </c:pt>
                <c:pt idx="10">
                  <c:v>0.96974010869073524</c:v>
                </c:pt>
                <c:pt idx="11">
                  <c:v>0.97265231634593341</c:v>
                </c:pt>
                <c:pt idx="12">
                  <c:v>0.98539433941218046</c:v>
                </c:pt>
                <c:pt idx="13">
                  <c:v>0.98548465410805886</c:v>
                </c:pt>
                <c:pt idx="14">
                  <c:v>0.98683674281762646</c:v>
                </c:pt>
                <c:pt idx="15">
                  <c:v>0.98793724486450529</c:v>
                </c:pt>
                <c:pt idx="16">
                  <c:v>0.98823373255369795</c:v>
                </c:pt>
                <c:pt idx="17">
                  <c:v>0.98832531026409565</c:v>
                </c:pt>
                <c:pt idx="18">
                  <c:v>0.99835023376290855</c:v>
                </c:pt>
                <c:pt idx="19">
                  <c:v>0.99836131599964362</c:v>
                </c:pt>
                <c:pt idx="20">
                  <c:v>0.99845333366786804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B-46C7-AB4B-AB834B88F36F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0.18255251679192311</c:v>
                </c:pt>
                <c:pt idx="1">
                  <c:v>0.61805503381478888</c:v>
                </c:pt>
                <c:pt idx="2">
                  <c:v>0.76537878159349226</c:v>
                </c:pt>
                <c:pt idx="3">
                  <c:v>0.82654511996828606</c:v>
                </c:pt>
                <c:pt idx="4">
                  <c:v>0.88672535284928733</c:v>
                </c:pt>
                <c:pt idx="5">
                  <c:v>0.90883529201223356</c:v>
                </c:pt>
                <c:pt idx="6">
                  <c:v>0.92269212770879905</c:v>
                </c:pt>
                <c:pt idx="7">
                  <c:v>0.94254625595459485</c:v>
                </c:pt>
                <c:pt idx="8">
                  <c:v>0.95758635089560806</c:v>
                </c:pt>
                <c:pt idx="9">
                  <c:v>0.96324139978438106</c:v>
                </c:pt>
                <c:pt idx="10">
                  <c:v>0.96836132909354022</c:v>
                </c:pt>
                <c:pt idx="11">
                  <c:v>0.97151790383744885</c:v>
                </c:pt>
                <c:pt idx="12">
                  <c:v>0.98517754469757279</c:v>
                </c:pt>
                <c:pt idx="13">
                  <c:v>0.98573850198452273</c:v>
                </c:pt>
                <c:pt idx="14">
                  <c:v>0.98716637460715506</c:v>
                </c:pt>
                <c:pt idx="15">
                  <c:v>0.98801332258502073</c:v>
                </c:pt>
                <c:pt idx="16">
                  <c:v>0.9882495722871617</c:v>
                </c:pt>
                <c:pt idx="17">
                  <c:v>0.98832531026409565</c:v>
                </c:pt>
                <c:pt idx="18">
                  <c:v>0.99835023376290855</c:v>
                </c:pt>
                <c:pt idx="19">
                  <c:v>0.99836131599964362</c:v>
                </c:pt>
                <c:pt idx="20">
                  <c:v>0.99845333366786804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7B-46C7-AB4B-AB834B88F36F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0.19940241485804211</c:v>
                </c:pt>
                <c:pt idx="1">
                  <c:v>0.65892138363260544</c:v>
                </c:pt>
                <c:pt idx="2">
                  <c:v>0.82381500354100357</c:v>
                </c:pt>
                <c:pt idx="3">
                  <c:v>0.88409253336738991</c:v>
                </c:pt>
                <c:pt idx="4">
                  <c:v>0.91778073256930137</c:v>
                </c:pt>
                <c:pt idx="5">
                  <c:v>0.93254670842407905</c:v>
                </c:pt>
                <c:pt idx="6">
                  <c:v>0.94215046052601525</c:v>
                </c:pt>
                <c:pt idx="7">
                  <c:v>0.94894678466959148</c:v>
                </c:pt>
                <c:pt idx="8">
                  <c:v>0.95761126383661699</c:v>
                </c:pt>
                <c:pt idx="9">
                  <c:v>0.96450350869967594</c:v>
                </c:pt>
                <c:pt idx="10">
                  <c:v>0.96999305271563829</c:v>
                </c:pt>
                <c:pt idx="11">
                  <c:v>0.97186573074311289</c:v>
                </c:pt>
                <c:pt idx="12">
                  <c:v>0.99731512854062854</c:v>
                </c:pt>
                <c:pt idx="13">
                  <c:v>0.99774137940037744</c:v>
                </c:pt>
                <c:pt idx="14">
                  <c:v>0.99821319462710678</c:v>
                </c:pt>
                <c:pt idx="15">
                  <c:v>0.99828681955298693</c:v>
                </c:pt>
                <c:pt idx="16">
                  <c:v>0.9983566354707839</c:v>
                </c:pt>
                <c:pt idx="17">
                  <c:v>0.99830755168748486</c:v>
                </c:pt>
                <c:pt idx="18">
                  <c:v>0.99837150294594357</c:v>
                </c:pt>
                <c:pt idx="19">
                  <c:v>0.99832930518839724</c:v>
                </c:pt>
                <c:pt idx="20">
                  <c:v>0.99845333366786804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7B-46C7-AB4B-AB834B88F36F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9.5171953700056794E-2</c:v>
                </c:pt>
                <c:pt idx="1">
                  <c:v>0.54000652313914821</c:v>
                </c:pt>
                <c:pt idx="2">
                  <c:v>0.74612705110193545</c:v>
                </c:pt>
                <c:pt idx="3">
                  <c:v>0.82601893257668879</c:v>
                </c:pt>
                <c:pt idx="4">
                  <c:v>0.87450052644033405</c:v>
                </c:pt>
                <c:pt idx="5">
                  <c:v>0.8983302534434674</c:v>
                </c:pt>
                <c:pt idx="6">
                  <c:v>0.91432263024198168</c:v>
                </c:pt>
                <c:pt idx="7">
                  <c:v>0.93588505961264001</c:v>
                </c:pt>
                <c:pt idx="8">
                  <c:v>0.94916400721969107</c:v>
                </c:pt>
                <c:pt idx="9">
                  <c:v>0.96427975539182731</c:v>
                </c:pt>
                <c:pt idx="10">
                  <c:v>0.96968495774709185</c:v>
                </c:pt>
                <c:pt idx="11">
                  <c:v>0.97301053605581</c:v>
                </c:pt>
                <c:pt idx="12">
                  <c:v>0.98622248674398438</c:v>
                </c:pt>
                <c:pt idx="13">
                  <c:v>0.98636609279656984</c:v>
                </c:pt>
                <c:pt idx="14">
                  <c:v>0.98769478449035575</c:v>
                </c:pt>
                <c:pt idx="15">
                  <c:v>0.98873910683171595</c:v>
                </c:pt>
                <c:pt idx="16">
                  <c:v>0.98902383336265731</c:v>
                </c:pt>
                <c:pt idx="17">
                  <c:v>0.98910532308852817</c:v>
                </c:pt>
                <c:pt idx="18">
                  <c:v>0.99835020482240966</c:v>
                </c:pt>
                <c:pt idx="19">
                  <c:v>0.99836411167373729</c:v>
                </c:pt>
                <c:pt idx="20">
                  <c:v>0.9984461199511927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B-46C7-AB4B-AB834B88F36F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0.1110231310954848</c:v>
                </c:pt>
                <c:pt idx="1">
                  <c:v>0.52528865091723265</c:v>
                </c:pt>
                <c:pt idx="2">
                  <c:v>0.73379935314542744</c:v>
                </c:pt>
                <c:pt idx="3">
                  <c:v>0.82007569602890307</c:v>
                </c:pt>
                <c:pt idx="4">
                  <c:v>0.87162427805672194</c:v>
                </c:pt>
                <c:pt idx="5">
                  <c:v>0.89551099599353945</c:v>
                </c:pt>
                <c:pt idx="6">
                  <c:v>0.91094974943434881</c:v>
                </c:pt>
                <c:pt idx="7">
                  <c:v>0.93269722717653614</c:v>
                </c:pt>
                <c:pt idx="8">
                  <c:v>0.94643006200565571</c:v>
                </c:pt>
                <c:pt idx="9">
                  <c:v>0.96433956587948155</c:v>
                </c:pt>
                <c:pt idx="10">
                  <c:v>0.9701689526101841</c:v>
                </c:pt>
                <c:pt idx="11">
                  <c:v>0.97301053605581</c:v>
                </c:pt>
                <c:pt idx="12">
                  <c:v>0.98622248674398438</c:v>
                </c:pt>
                <c:pt idx="13">
                  <c:v>0.98636609279656984</c:v>
                </c:pt>
                <c:pt idx="14">
                  <c:v>0.98769478449035575</c:v>
                </c:pt>
                <c:pt idx="15">
                  <c:v>0.98873910683171595</c:v>
                </c:pt>
                <c:pt idx="16">
                  <c:v>0.98902383336265731</c:v>
                </c:pt>
                <c:pt idx="17">
                  <c:v>0.98910532308852817</c:v>
                </c:pt>
                <c:pt idx="18">
                  <c:v>0.99835020482240966</c:v>
                </c:pt>
                <c:pt idx="19">
                  <c:v>0.99836411167373729</c:v>
                </c:pt>
                <c:pt idx="20">
                  <c:v>0.9984461199511927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7B-46C7-AB4B-AB834B88F36F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0.17518256822644071</c:v>
                </c:pt>
                <c:pt idx="1">
                  <c:v>0.61741812768241067</c:v>
                </c:pt>
                <c:pt idx="2">
                  <c:v>0.76451052393844343</c:v>
                </c:pt>
                <c:pt idx="3">
                  <c:v>0.82687571021689887</c:v>
                </c:pt>
                <c:pt idx="4">
                  <c:v>0.88576380219704121</c:v>
                </c:pt>
                <c:pt idx="5">
                  <c:v>0.90757601643042052</c:v>
                </c:pt>
                <c:pt idx="6">
                  <c:v>0.92170811276062381</c:v>
                </c:pt>
                <c:pt idx="7">
                  <c:v>0.94280798067194371</c:v>
                </c:pt>
                <c:pt idx="8">
                  <c:v>0.95835194846807814</c:v>
                </c:pt>
                <c:pt idx="9">
                  <c:v>0.96417350824125192</c:v>
                </c:pt>
                <c:pt idx="10">
                  <c:v>0.96933285283753168</c:v>
                </c:pt>
                <c:pt idx="11">
                  <c:v>0.97235631549456225</c:v>
                </c:pt>
                <c:pt idx="12">
                  <c:v>0.98614949367183558</c:v>
                </c:pt>
                <c:pt idx="13">
                  <c:v>0.98670914326047432</c:v>
                </c:pt>
                <c:pt idx="14">
                  <c:v>0.98800759224392798</c:v>
                </c:pt>
                <c:pt idx="15">
                  <c:v>0.9888161877795969</c:v>
                </c:pt>
                <c:pt idx="16">
                  <c:v>0.9890396861782117</c:v>
                </c:pt>
                <c:pt idx="17">
                  <c:v>0.98910532308852817</c:v>
                </c:pt>
                <c:pt idx="18">
                  <c:v>0.99835020482240966</c:v>
                </c:pt>
                <c:pt idx="19">
                  <c:v>0.99836411167373729</c:v>
                </c:pt>
                <c:pt idx="20">
                  <c:v>0.9984461199511927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7B-46C7-AB4B-AB834B88F36F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0.18929984694612401</c:v>
                </c:pt>
                <c:pt idx="1">
                  <c:v>0.65443908164772224</c:v>
                </c:pt>
                <c:pt idx="2">
                  <c:v>0.81981306404928023</c:v>
                </c:pt>
                <c:pt idx="3">
                  <c:v>0.88306439051248231</c:v>
                </c:pt>
                <c:pt idx="4">
                  <c:v>0.9171787645387961</c:v>
                </c:pt>
                <c:pt idx="5">
                  <c:v>0.93193835441393902</c:v>
                </c:pt>
                <c:pt idx="6">
                  <c:v>0.94158831950595134</c:v>
                </c:pt>
                <c:pt idx="7">
                  <c:v>0.94830392794842322</c:v>
                </c:pt>
                <c:pt idx="8">
                  <c:v>0.95744337369648502</c:v>
                </c:pt>
                <c:pt idx="9">
                  <c:v>0.964642611858334</c:v>
                </c:pt>
                <c:pt idx="10">
                  <c:v>0.97015448960414608</c:v>
                </c:pt>
                <c:pt idx="11">
                  <c:v>0.97201688264938768</c:v>
                </c:pt>
                <c:pt idx="12">
                  <c:v>0.99733244378911712</c:v>
                </c:pt>
                <c:pt idx="13">
                  <c:v>0.99775538878127745</c:v>
                </c:pt>
                <c:pt idx="14">
                  <c:v>0.99822669387805329</c:v>
                </c:pt>
                <c:pt idx="15">
                  <c:v>0.99830237187578907</c:v>
                </c:pt>
                <c:pt idx="16">
                  <c:v>0.99836714323511289</c:v>
                </c:pt>
                <c:pt idx="17">
                  <c:v>0.99831954593476735</c:v>
                </c:pt>
                <c:pt idx="18">
                  <c:v>0.99838203094494493</c:v>
                </c:pt>
                <c:pt idx="19">
                  <c:v>0.99833677857486958</c:v>
                </c:pt>
                <c:pt idx="20">
                  <c:v>0.9984461199511927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7B-46C7-AB4B-AB834B88F36F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0.19060580016326151</c:v>
                </c:pt>
                <c:pt idx="1">
                  <c:v>0.63783429745148645</c:v>
                </c:pt>
                <c:pt idx="2">
                  <c:v>0.79352251382645456</c:v>
                </c:pt>
                <c:pt idx="3">
                  <c:v>0.85435085288844936</c:v>
                </c:pt>
                <c:pt idx="4">
                  <c:v>0.9019858126297321</c:v>
                </c:pt>
                <c:pt idx="5">
                  <c:v>0.92053833464737234</c:v>
                </c:pt>
                <c:pt idx="6">
                  <c:v>0.93231977704609659</c:v>
                </c:pt>
                <c:pt idx="7">
                  <c:v>0.94573569109756483</c:v>
                </c:pt>
                <c:pt idx="8">
                  <c:v>0.95759880720407853</c:v>
                </c:pt>
                <c:pt idx="9">
                  <c:v>0.96387204108598601</c:v>
                </c:pt>
                <c:pt idx="10">
                  <c:v>0.96917650410500211</c:v>
                </c:pt>
                <c:pt idx="11">
                  <c:v>0.97169178616324192</c:v>
                </c:pt>
                <c:pt idx="12">
                  <c:v>0.99120918113713197</c:v>
                </c:pt>
                <c:pt idx="13">
                  <c:v>0.9917036234432528</c:v>
                </c:pt>
                <c:pt idx="14">
                  <c:v>0.9926590518961832</c:v>
                </c:pt>
                <c:pt idx="15">
                  <c:v>0.99312350289390505</c:v>
                </c:pt>
                <c:pt idx="16">
                  <c:v>0.99327739351780542</c:v>
                </c:pt>
                <c:pt idx="17">
                  <c:v>0.99329135207325536</c:v>
                </c:pt>
                <c:pt idx="18">
                  <c:v>0.99836086824114589</c:v>
                </c:pt>
                <c:pt idx="19">
                  <c:v>0.99834531033742269</c:v>
                </c:pt>
                <c:pt idx="20">
                  <c:v>0.99845333366786804</c:v>
                </c:pt>
                <c:pt idx="21">
                  <c:v>0.99857396269065712</c:v>
                </c:pt>
                <c:pt idx="22">
                  <c:v>0.99857396269065712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7B-46C7-AB4B-AB834B88F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4.6435612691979609</c:v>
                </c:pt>
                <c:pt idx="1">
                  <c:v>1.362170703996223</c:v>
                </c:pt>
                <c:pt idx="2">
                  <c:v>1.104220361717821</c:v>
                </c:pt>
                <c:pt idx="3">
                  <c:v>1.058975913620507</c:v>
                </c:pt>
                <c:pt idx="4">
                  <c:v>1.0277761867912769</c:v>
                </c:pt>
                <c:pt idx="5">
                  <c:v>1.017508275923199</c:v>
                </c:pt>
                <c:pt idx="6">
                  <c:v>1.021930326825123</c:v>
                </c:pt>
                <c:pt idx="7">
                  <c:v>1.013265401650727</c:v>
                </c:pt>
                <c:pt idx="8">
                  <c:v>1.01485041668867</c:v>
                </c:pt>
                <c:pt idx="9">
                  <c:v>1.0057132693888711</c:v>
                </c:pt>
                <c:pt idx="10">
                  <c:v>1.0035724149666629</c:v>
                </c:pt>
                <c:pt idx="11">
                  <c:v>1.013100285530719</c:v>
                </c:pt>
                <c:pt idx="12">
                  <c:v>1.0000916533536539</c:v>
                </c:pt>
                <c:pt idx="13">
                  <c:v>1.0013720038195739</c:v>
                </c:pt>
                <c:pt idx="14">
                  <c:v>1.001115181467338</c:v>
                </c:pt>
                <c:pt idx="15">
                  <c:v>1.000300107816295</c:v>
                </c:pt>
                <c:pt idx="16">
                  <c:v>1.0000926680676661</c:v>
                </c:pt>
                <c:pt idx="17">
                  <c:v>1.0101433438916321</c:v>
                </c:pt>
                <c:pt idx="18">
                  <c:v>1.000011100550048</c:v>
                </c:pt>
                <c:pt idx="19">
                  <c:v>1.000092168703604</c:v>
                </c:pt>
                <c:pt idx="20">
                  <c:v>1.00012081588465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5-4B81-B0E4-297610AC4740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3.9254169082699448</c:v>
                </c:pt>
                <c:pt idx="1">
                  <c:v>1.358043414169974</c:v>
                </c:pt>
                <c:pt idx="2">
                  <c:v>1.1132420710900239</c:v>
                </c:pt>
                <c:pt idx="3">
                  <c:v>1.063912198831914</c:v>
                </c:pt>
                <c:pt idx="4">
                  <c:v>1.0277970202819551</c:v>
                </c:pt>
                <c:pt idx="5">
                  <c:v>1.016900565248763</c:v>
                </c:pt>
                <c:pt idx="6">
                  <c:v>1.0220723665746141</c:v>
                </c:pt>
                <c:pt idx="7">
                  <c:v>1.013851702433799</c:v>
                </c:pt>
                <c:pt idx="8">
                  <c:v>1.0180652337257681</c:v>
                </c:pt>
                <c:pt idx="9">
                  <c:v>1.0062101971473889</c:v>
                </c:pt>
                <c:pt idx="10">
                  <c:v>1.003003080546117</c:v>
                </c:pt>
                <c:pt idx="11">
                  <c:v>1.013100285530719</c:v>
                </c:pt>
                <c:pt idx="12">
                  <c:v>1.0000916533536539</c:v>
                </c:pt>
                <c:pt idx="13">
                  <c:v>1.0013720038195739</c:v>
                </c:pt>
                <c:pt idx="14">
                  <c:v>1.001115181467338</c:v>
                </c:pt>
                <c:pt idx="15">
                  <c:v>1.000300107816295</c:v>
                </c:pt>
                <c:pt idx="16">
                  <c:v>1.0000926680676661</c:v>
                </c:pt>
                <c:pt idx="17">
                  <c:v>1.0101433438916321</c:v>
                </c:pt>
                <c:pt idx="18">
                  <c:v>1.000011100550048</c:v>
                </c:pt>
                <c:pt idx="19">
                  <c:v>1.000092168703604</c:v>
                </c:pt>
                <c:pt idx="20">
                  <c:v>1.00012081588465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5-4B81-B0E4-297610AC4740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3.3856286655267551</c:v>
                </c:pt>
                <c:pt idx="1">
                  <c:v>1.2383667144807231</c:v>
                </c:pt>
                <c:pt idx="2">
                  <c:v>1.079916428108247</c:v>
                </c:pt>
                <c:pt idx="3">
                  <c:v>1.0728093741371441</c:v>
                </c:pt>
                <c:pt idx="4">
                  <c:v>1.0249343712705421</c:v>
                </c:pt>
                <c:pt idx="5">
                  <c:v>1.0152468063447291</c:v>
                </c:pt>
                <c:pt idx="6">
                  <c:v>1.021517608798828</c:v>
                </c:pt>
                <c:pt idx="7">
                  <c:v>1.0159568772842671</c:v>
                </c:pt>
                <c:pt idx="8">
                  <c:v>1.005905523698708</c:v>
                </c:pt>
                <c:pt idx="9">
                  <c:v>1.0053153127661509</c:v>
                </c:pt>
                <c:pt idx="10">
                  <c:v>1.0032597075586069</c:v>
                </c:pt>
                <c:pt idx="11">
                  <c:v>1.0140601020384381</c:v>
                </c:pt>
                <c:pt idx="12">
                  <c:v>1.000569397150767</c:v>
                </c:pt>
                <c:pt idx="13">
                  <c:v>1.001448530842366</c:v>
                </c:pt>
                <c:pt idx="14">
                  <c:v>1.0008579586984041</c:v>
                </c:pt>
                <c:pt idx="15">
                  <c:v>1.000239115907388</c:v>
                </c:pt>
                <c:pt idx="16">
                  <c:v>1.0000766385122319</c:v>
                </c:pt>
                <c:pt idx="17">
                  <c:v>1.0101433438916321</c:v>
                </c:pt>
                <c:pt idx="18">
                  <c:v>1.000011100550048</c:v>
                </c:pt>
                <c:pt idx="19">
                  <c:v>1.000092168703604</c:v>
                </c:pt>
                <c:pt idx="20">
                  <c:v>1.00012081588465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5-4B81-B0E4-297610AC4740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3.3044804602878179</c:v>
                </c:pt>
                <c:pt idx="1">
                  <c:v>1.2502477898036131</c:v>
                </c:pt>
                <c:pt idx="2">
                  <c:v>1.0731687691621239</c:v>
                </c:pt>
                <c:pt idx="3">
                  <c:v>1.0381048339743331</c:v>
                </c:pt>
                <c:pt idx="4">
                  <c:v>1.0160887838791739</c:v>
                </c:pt>
                <c:pt idx="5">
                  <c:v>1.0102984140260021</c:v>
                </c:pt>
                <c:pt idx="6">
                  <c:v>1.0072136292750751</c:v>
                </c:pt>
                <c:pt idx="7">
                  <c:v>1.009130627035153</c:v>
                </c:pt>
                <c:pt idx="8">
                  <c:v>1.007197330611427</c:v>
                </c:pt>
                <c:pt idx="9">
                  <c:v>1.0056915749569051</c:v>
                </c:pt>
                <c:pt idx="10">
                  <c:v>1.0019306097319269</c:v>
                </c:pt>
                <c:pt idx="11">
                  <c:v>1.026186125297428</c:v>
                </c:pt>
                <c:pt idx="12">
                  <c:v>1.000427398369433</c:v>
                </c:pt>
                <c:pt idx="13">
                  <c:v>1.0004728832906711</c:v>
                </c:pt>
                <c:pt idx="14">
                  <c:v>1.0000737567147739</c:v>
                </c:pt>
                <c:pt idx="15">
                  <c:v>1.0000699357303231</c:v>
                </c:pt>
                <c:pt idx="16">
                  <c:v>0.99995083542137642</c:v>
                </c:pt>
                <c:pt idx="17">
                  <c:v>1.000064059676149</c:v>
                </c:pt>
                <c:pt idx="18">
                  <c:v>0.99995773341143879</c:v>
                </c:pt>
                <c:pt idx="19">
                  <c:v>1.000124236039978</c:v>
                </c:pt>
                <c:pt idx="20">
                  <c:v>1.00012081588465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55-4B81-B0E4-297610AC4740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5.6740090136326149</c:v>
                </c:pt>
                <c:pt idx="1">
                  <c:v>1.3817000705187299</c:v>
                </c:pt>
                <c:pt idx="2">
                  <c:v>1.1070754389038211</c:v>
                </c:pt>
                <c:pt idx="3">
                  <c:v>1.058693078271719</c:v>
                </c:pt>
                <c:pt idx="4">
                  <c:v>1.027249528482427</c:v>
                </c:pt>
                <c:pt idx="5">
                  <c:v>1.0178023357637269</c:v>
                </c:pt>
                <c:pt idx="6">
                  <c:v>1.023582954919263</c:v>
                </c:pt>
                <c:pt idx="7">
                  <c:v>1.014188652196828</c:v>
                </c:pt>
                <c:pt idx="8">
                  <c:v>1.015925328033048</c:v>
                </c:pt>
                <c:pt idx="9">
                  <c:v>1.0056054296743671</c:v>
                </c:pt>
                <c:pt idx="10">
                  <c:v>1.00342954511375</c:v>
                </c:pt>
                <c:pt idx="11">
                  <c:v>1.0135784251029081</c:v>
                </c:pt>
                <c:pt idx="12">
                  <c:v>1.000145612226973</c:v>
                </c:pt>
                <c:pt idx="13">
                  <c:v>1.001347057348676</c:v>
                </c:pt>
                <c:pt idx="14">
                  <c:v>1.0010573330524359</c:v>
                </c:pt>
                <c:pt idx="15">
                  <c:v>1.00028796932272</c:v>
                </c:pt>
                <c:pt idx="16">
                  <c:v>1.0000823940972119</c:v>
                </c:pt>
                <c:pt idx="17">
                  <c:v>1.0093467111318479</c:v>
                </c:pt>
                <c:pt idx="18">
                  <c:v>1.000013929832698</c:v>
                </c:pt>
                <c:pt idx="19">
                  <c:v>1.0000821426536639</c:v>
                </c:pt>
                <c:pt idx="20">
                  <c:v>1.0001280417009091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55-4B81-B0E4-297610AC4740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4.7313442319102048</c:v>
                </c:pt>
                <c:pt idx="1">
                  <c:v>1.396944997505855</c:v>
                </c:pt>
                <c:pt idx="2">
                  <c:v>1.1175748418333331</c:v>
                </c:pt>
                <c:pt idx="3">
                  <c:v>1.062858321832284</c:v>
                </c:pt>
                <c:pt idx="4">
                  <c:v>1.027404833181188</c:v>
                </c:pt>
                <c:pt idx="5">
                  <c:v>1.0172401606567441</c:v>
                </c:pt>
                <c:pt idx="6">
                  <c:v>1.023873410971013</c:v>
                </c:pt>
                <c:pt idx="7">
                  <c:v>1.0147237864860941</c:v>
                </c:pt>
                <c:pt idx="8">
                  <c:v>1.0189232195730049</c:v>
                </c:pt>
                <c:pt idx="9">
                  <c:v>1.006044952355954</c:v>
                </c:pt>
                <c:pt idx="10">
                  <c:v>1.0029289573099409</c:v>
                </c:pt>
                <c:pt idx="11">
                  <c:v>1.0135784251029081</c:v>
                </c:pt>
                <c:pt idx="12">
                  <c:v>1.000145612226973</c:v>
                </c:pt>
                <c:pt idx="13">
                  <c:v>1.001347057348676</c:v>
                </c:pt>
                <c:pt idx="14">
                  <c:v>1.0010573330524359</c:v>
                </c:pt>
                <c:pt idx="15">
                  <c:v>1.00028796932272</c:v>
                </c:pt>
                <c:pt idx="16">
                  <c:v>1.0000823940972119</c:v>
                </c:pt>
                <c:pt idx="17">
                  <c:v>1.0093467111318479</c:v>
                </c:pt>
                <c:pt idx="18">
                  <c:v>1.000013929832698</c:v>
                </c:pt>
                <c:pt idx="19">
                  <c:v>1.0000821426536639</c:v>
                </c:pt>
                <c:pt idx="20">
                  <c:v>1.0001280417009091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55-4B81-B0E4-297610AC4740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3.5244267391053259</c:v>
                </c:pt>
                <c:pt idx="1">
                  <c:v>1.238237896914641</c:v>
                </c:pt>
                <c:pt idx="2">
                  <c:v>1.0815753143032949</c:v>
                </c:pt>
                <c:pt idx="3">
                  <c:v>1.0712175859715301</c:v>
                </c:pt>
                <c:pt idx="4">
                  <c:v>1.0246253167935699</c:v>
                </c:pt>
                <c:pt idx="5">
                  <c:v>1.0155712536188271</c:v>
                </c:pt>
                <c:pt idx="6">
                  <c:v>1.0228921364792189</c:v>
                </c:pt>
                <c:pt idx="7">
                  <c:v>1.0164868861049059</c:v>
                </c:pt>
                <c:pt idx="8">
                  <c:v>1.0060745530725741</c:v>
                </c:pt>
                <c:pt idx="9">
                  <c:v>1.0053510540915931</c:v>
                </c:pt>
                <c:pt idx="10">
                  <c:v>1.0031191170795251</c:v>
                </c:pt>
                <c:pt idx="11">
                  <c:v>1.0141853124800839</c:v>
                </c:pt>
                <c:pt idx="12">
                  <c:v>1.000567509887933</c:v>
                </c:pt>
                <c:pt idx="13">
                  <c:v>1.0013159389393751</c:v>
                </c:pt>
                <c:pt idx="14">
                  <c:v>1.000818410245039</c:v>
                </c:pt>
                <c:pt idx="15">
                  <c:v>1.000226026233568</c:v>
                </c:pt>
                <c:pt idx="16">
                  <c:v>1.000066364283692</c:v>
                </c:pt>
                <c:pt idx="17">
                  <c:v>1.0093467111318479</c:v>
                </c:pt>
                <c:pt idx="18">
                  <c:v>1.000013929832698</c:v>
                </c:pt>
                <c:pt idx="19">
                  <c:v>1.0000821426536639</c:v>
                </c:pt>
                <c:pt idx="20">
                  <c:v>1.0001280417009091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55-4B81-B0E4-297610AC4740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3.4571558942357719</c:v>
                </c:pt>
                <c:pt idx="1">
                  <c:v>1.2526957619725061</c:v>
                </c:pt>
                <c:pt idx="2">
                  <c:v>1.0771533526811421</c:v>
                </c:pt>
                <c:pt idx="3">
                  <c:v>1.038631808045748</c:v>
                </c:pt>
                <c:pt idx="4">
                  <c:v>1.0160923807285971</c:v>
                </c:pt>
                <c:pt idx="5">
                  <c:v>1.010354724694297</c:v>
                </c:pt>
                <c:pt idx="6">
                  <c:v>1.007132212988789</c:v>
                </c:pt>
                <c:pt idx="7">
                  <c:v>1.009637675726847</c:v>
                </c:pt>
                <c:pt idx="8">
                  <c:v>1.0075192312774111</c:v>
                </c:pt>
                <c:pt idx="9">
                  <c:v>1.0057139065577809</c:v>
                </c:pt>
                <c:pt idx="10">
                  <c:v>1.0019196870861271</c:v>
                </c:pt>
                <c:pt idx="11">
                  <c:v>1.026044363623323</c:v>
                </c:pt>
                <c:pt idx="12">
                  <c:v>1.000424076239367</c:v>
                </c:pt>
                <c:pt idx="13">
                  <c:v>1.000472365373392</c:v>
                </c:pt>
                <c:pt idx="14">
                  <c:v>1.0000758124363931</c:v>
                </c:pt>
                <c:pt idx="15">
                  <c:v>1.0000648815039901</c:v>
                </c:pt>
                <c:pt idx="16">
                  <c:v>0.99995232485296814</c:v>
                </c:pt>
                <c:pt idx="17">
                  <c:v>1.000062590190117</c:v>
                </c:pt>
                <c:pt idx="18">
                  <c:v>0.99995467429433538</c:v>
                </c:pt>
                <c:pt idx="19">
                  <c:v>1.000109523538218</c:v>
                </c:pt>
                <c:pt idx="20">
                  <c:v>1.0001280417009091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55-4B81-B0E4-297610AC4740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3.3450545629072859</c:v>
                </c:pt>
                <c:pt idx="1">
                  <c:v>1.2443072521421681</c:v>
                </c:pt>
                <c:pt idx="2">
                  <c:v>1.076542598635186</c:v>
                </c:pt>
                <c:pt idx="3">
                  <c:v>1.0554571040557379</c:v>
                </c:pt>
                <c:pt idx="4">
                  <c:v>1.0205115775748581</c:v>
                </c:pt>
                <c:pt idx="5">
                  <c:v>1.0127726101853649</c:v>
                </c:pt>
                <c:pt idx="6">
                  <c:v>1.014365619036951</c:v>
                </c:pt>
                <c:pt idx="7">
                  <c:v>1.01254375215971</c:v>
                </c:pt>
                <c:pt idx="8">
                  <c:v>1.006551427155068</c:v>
                </c:pt>
                <c:pt idx="9">
                  <c:v>1.005503443861528</c:v>
                </c:pt>
                <c:pt idx="10">
                  <c:v>1.002595158645267</c:v>
                </c:pt>
                <c:pt idx="11">
                  <c:v>1.020123113667933</c:v>
                </c:pt>
                <c:pt idx="12">
                  <c:v>1.0004983977601001</c:v>
                </c:pt>
                <c:pt idx="13">
                  <c:v>1.0009607070665181</c:v>
                </c:pt>
                <c:pt idx="14">
                  <c:v>1.000465857706589</c:v>
                </c:pt>
                <c:pt idx="15">
                  <c:v>1.0001545258188549</c:v>
                </c:pt>
                <c:pt idx="16">
                  <c:v>1.0000137369668041</c:v>
                </c:pt>
                <c:pt idx="17">
                  <c:v>1.0051037017838911</c:v>
                </c:pt>
                <c:pt idx="18">
                  <c:v>0.99998441698074325</c:v>
                </c:pt>
                <c:pt idx="19">
                  <c:v>1.0001082023717911</c:v>
                </c:pt>
                <c:pt idx="20">
                  <c:v>1.00012081588465</c:v>
                </c:pt>
                <c:pt idx="21">
                  <c:v>1</c:v>
                </c:pt>
                <c:pt idx="22">
                  <c:v>1.0014280737958561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55-4B81-B0E4-297610AC4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0.30261943201591834</v>
      </c>
      <c r="C7" s="4">
        <f t="shared" ref="C7:C29" si="1">+F7/F8</f>
        <v>0.29536611920327505</v>
      </c>
      <c r="D7" s="4">
        <f t="shared" ref="D7:D29" si="2">+G7/G8</f>
        <v>0.25475001085699495</v>
      </c>
      <c r="E7" s="5">
        <v>0.19940241485804211</v>
      </c>
      <c r="F7" s="5">
        <v>0.18255251679192311</v>
      </c>
      <c r="G7" s="5">
        <v>0.13843766685976239</v>
      </c>
      <c r="H7" s="4">
        <f t="shared" ref="H7:H29" si="3">+I7/I8</f>
        <v>0.29883278607757674</v>
      </c>
      <c r="I7" s="5">
        <v>0.19060580016326151</v>
      </c>
      <c r="J7" s="5">
        <f t="shared" ref="J7:J30" si="4">I7</f>
        <v>0.19060580016326151</v>
      </c>
    </row>
    <row r="8" spans="1:10" ht="15.5" customHeight="1" x14ac:dyDescent="0.35">
      <c r="A8" s="3">
        <f t="shared" ref="A8:A29" si="5">1+A7</f>
        <v>1</v>
      </c>
      <c r="B8" s="4">
        <f t="shared" si="0"/>
        <v>0.79984144595614792</v>
      </c>
      <c r="C8" s="4">
        <f t="shared" si="1"/>
        <v>0.80751524431866217</v>
      </c>
      <c r="D8" s="4">
        <f t="shared" si="2"/>
        <v>0.73635348440697113</v>
      </c>
      <c r="E8" s="5">
        <v>0.65892138363260544</v>
      </c>
      <c r="F8" s="5">
        <v>0.61805503381478888</v>
      </c>
      <c r="G8" s="5">
        <v>0.54342555823275307</v>
      </c>
      <c r="H8" s="4">
        <f t="shared" si="3"/>
        <v>0.80380113523909724</v>
      </c>
      <c r="I8" s="5">
        <v>0.63783429745148645</v>
      </c>
      <c r="J8" s="5">
        <f t="shared" si="4"/>
        <v>0.63783429745148645</v>
      </c>
    </row>
    <row r="9" spans="1:10" ht="15.5" customHeight="1" x14ac:dyDescent="0.35">
      <c r="A9" s="3">
        <f t="shared" si="5"/>
        <v>2</v>
      </c>
      <c r="B9" s="4">
        <f t="shared" si="0"/>
        <v>0.93181988587009401</v>
      </c>
      <c r="C9" s="4">
        <f t="shared" si="1"/>
        <v>0.92599758089777273</v>
      </c>
      <c r="D9" s="4">
        <f t="shared" si="2"/>
        <v>0.89827722646239594</v>
      </c>
      <c r="E9" s="5">
        <v>0.82381500354100357</v>
      </c>
      <c r="F9" s="5">
        <v>0.76537878159349226</v>
      </c>
      <c r="G9" s="5">
        <v>0.73799550044963214</v>
      </c>
      <c r="H9" s="4">
        <f t="shared" si="3"/>
        <v>0.92880168743749469</v>
      </c>
      <c r="I9" s="5">
        <v>0.79352251382645456</v>
      </c>
      <c r="J9" s="5">
        <f t="shared" si="4"/>
        <v>0.79352251382645456</v>
      </c>
    </row>
    <row r="10" spans="1:10" ht="15.5" customHeight="1" x14ac:dyDescent="0.35">
      <c r="A10" s="3">
        <f t="shared" si="5"/>
        <v>3</v>
      </c>
      <c r="B10" s="4">
        <f t="shared" si="0"/>
        <v>0.96329384785884287</v>
      </c>
      <c r="C10" s="4">
        <f t="shared" si="1"/>
        <v>0.932132048905982</v>
      </c>
      <c r="D10" s="4">
        <f t="shared" si="2"/>
        <v>0.93992718675273756</v>
      </c>
      <c r="E10" s="5">
        <v>0.88409253336738991</v>
      </c>
      <c r="F10" s="5">
        <v>0.82654511996828606</v>
      </c>
      <c r="G10" s="5">
        <v>0.82156763937566712</v>
      </c>
      <c r="H10" s="4">
        <f t="shared" si="3"/>
        <v>0.94718879269020495</v>
      </c>
      <c r="I10" s="5">
        <v>0.85435085288844936</v>
      </c>
      <c r="J10" s="5">
        <f t="shared" si="4"/>
        <v>0.85435085288844936</v>
      </c>
    </row>
    <row r="11" spans="1:10" ht="15.5" customHeight="1" x14ac:dyDescent="0.35">
      <c r="A11" s="3">
        <f t="shared" si="5"/>
        <v>4</v>
      </c>
      <c r="B11" s="4">
        <f t="shared" si="0"/>
        <v>0.98416596646431698</v>
      </c>
      <c r="C11" s="4">
        <f t="shared" si="1"/>
        <v>0.97567222646691787</v>
      </c>
      <c r="D11" s="4">
        <f t="shared" si="2"/>
        <v>0.9729547568893232</v>
      </c>
      <c r="E11" s="5">
        <v>0.91778073256930137</v>
      </c>
      <c r="F11" s="5">
        <v>0.88672535284928733</v>
      </c>
      <c r="G11" s="5">
        <v>0.8740758336973109</v>
      </c>
      <c r="H11" s="4">
        <f t="shared" si="3"/>
        <v>0.97984600823305523</v>
      </c>
      <c r="I11" s="5">
        <v>0.9019858126297321</v>
      </c>
      <c r="J11" s="5">
        <f t="shared" si="4"/>
        <v>0.9019858126297321</v>
      </c>
    </row>
    <row r="12" spans="1:10" ht="15.5" customHeight="1" x14ac:dyDescent="0.35">
      <c r="A12" s="3">
        <f t="shared" si="5"/>
        <v>5</v>
      </c>
      <c r="B12" s="4">
        <f t="shared" si="0"/>
        <v>0.98980656221663965</v>
      </c>
      <c r="C12" s="4">
        <f t="shared" si="1"/>
        <v>0.98498216763702717</v>
      </c>
      <c r="D12" s="4">
        <f t="shared" si="2"/>
        <v>0.98338031679171234</v>
      </c>
      <c r="E12" s="5">
        <v>0.93254670842407905</v>
      </c>
      <c r="F12" s="5">
        <v>0.90883529201223356</v>
      </c>
      <c r="G12" s="5">
        <v>0.89837253737456146</v>
      </c>
      <c r="H12" s="4">
        <f t="shared" si="3"/>
        <v>0.98736330314041842</v>
      </c>
      <c r="I12" s="5">
        <v>0.92053833464737234</v>
      </c>
      <c r="J12" s="5">
        <f t="shared" si="4"/>
        <v>0.92053833464737234</v>
      </c>
    </row>
    <row r="13" spans="1:10" ht="15.5" customHeight="1" x14ac:dyDescent="0.35">
      <c r="A13" s="3">
        <f t="shared" si="5"/>
        <v>6</v>
      </c>
      <c r="B13" s="4">
        <f t="shared" si="0"/>
        <v>0.99283803448900187</v>
      </c>
      <c r="C13" s="4">
        <f t="shared" si="1"/>
        <v>0.97893564573582881</v>
      </c>
      <c r="D13" s="4">
        <f t="shared" si="2"/>
        <v>0.97840430159697278</v>
      </c>
      <c r="E13" s="5">
        <v>0.94215046052601525</v>
      </c>
      <c r="F13" s="5">
        <v>0.92269212770879905</v>
      </c>
      <c r="G13" s="5">
        <v>0.91355554106015713</v>
      </c>
      <c r="H13" s="4">
        <f t="shared" si="3"/>
        <v>0.9858143092433167</v>
      </c>
      <c r="I13" s="5">
        <v>0.93231977704609659</v>
      </c>
      <c r="J13" s="5">
        <f t="shared" si="4"/>
        <v>0.93231977704609659</v>
      </c>
    </row>
    <row r="14" spans="1:10" ht="15.5" customHeight="1" x14ac:dyDescent="0.35">
      <c r="A14" s="3">
        <f t="shared" si="5"/>
        <v>7</v>
      </c>
      <c r="B14" s="4">
        <f t="shared" si="0"/>
        <v>0.99095198699698694</v>
      </c>
      <c r="C14" s="4">
        <f t="shared" si="1"/>
        <v>0.98429374549151982</v>
      </c>
      <c r="D14" s="4">
        <f t="shared" si="2"/>
        <v>0.98633754581607203</v>
      </c>
      <c r="E14" s="5">
        <v>0.94894678466959148</v>
      </c>
      <c r="F14" s="5">
        <v>0.94254625595459485</v>
      </c>
      <c r="G14" s="5">
        <v>0.93371987384870636</v>
      </c>
      <c r="H14" s="4">
        <f t="shared" si="3"/>
        <v>0.98761160099901268</v>
      </c>
      <c r="I14" s="5">
        <v>0.94573569109756483</v>
      </c>
      <c r="J14" s="5">
        <f t="shared" si="4"/>
        <v>0.94573569109756483</v>
      </c>
    </row>
    <row r="15" spans="1:10" ht="15.5" customHeight="1" x14ac:dyDescent="0.35">
      <c r="A15" s="3">
        <f t="shared" si="5"/>
        <v>8</v>
      </c>
      <c r="B15" s="4">
        <f t="shared" si="0"/>
        <v>0.9928541007877193</v>
      </c>
      <c r="C15" s="4">
        <f t="shared" si="1"/>
        <v>0.99412914676420794</v>
      </c>
      <c r="D15" s="4">
        <f t="shared" si="2"/>
        <v>0.98225532792269576</v>
      </c>
      <c r="E15" s="5">
        <v>0.95761126383661699</v>
      </c>
      <c r="F15" s="5">
        <v>0.95758635089560806</v>
      </c>
      <c r="G15" s="5">
        <v>0.94665348369778313</v>
      </c>
      <c r="H15" s="4">
        <f t="shared" si="3"/>
        <v>0.99349163206887969</v>
      </c>
      <c r="I15" s="5">
        <v>0.95759880720407853</v>
      </c>
      <c r="J15" s="5">
        <f t="shared" si="4"/>
        <v>0.95759880720407853</v>
      </c>
    </row>
    <row r="16" spans="1:10" ht="15.5" customHeight="1" x14ac:dyDescent="0.35">
      <c r="A16" s="3">
        <f t="shared" si="5"/>
        <v>9</v>
      </c>
      <c r="B16" s="4">
        <f t="shared" si="0"/>
        <v>0.99434063573899467</v>
      </c>
      <c r="C16" s="4">
        <f t="shared" si="1"/>
        <v>0.99471279040649851</v>
      </c>
      <c r="D16" s="4">
        <f t="shared" si="2"/>
        <v>0.9938281313735492</v>
      </c>
      <c r="E16" s="5">
        <v>0.96450350869967594</v>
      </c>
      <c r="F16" s="5">
        <v>0.96324139978438106</v>
      </c>
      <c r="G16" s="5">
        <v>0.9637550001380959</v>
      </c>
      <c r="H16" s="4">
        <f t="shared" si="3"/>
        <v>0.99452683489895932</v>
      </c>
      <c r="I16" s="5">
        <v>0.96387204108598601</v>
      </c>
      <c r="J16" s="5">
        <f t="shared" si="4"/>
        <v>0.96387204108598601</v>
      </c>
    </row>
    <row r="17" spans="1:10" ht="15.5" customHeight="1" x14ac:dyDescent="0.35">
      <c r="A17" s="3">
        <f t="shared" si="5"/>
        <v>10</v>
      </c>
      <c r="B17" s="4">
        <f t="shared" si="0"/>
        <v>0.99807311034000268</v>
      </c>
      <c r="C17" s="4">
        <f t="shared" si="1"/>
        <v>0.99675088361064645</v>
      </c>
      <c r="D17" s="4">
        <f t="shared" si="2"/>
        <v>0.99700591094447932</v>
      </c>
      <c r="E17" s="5">
        <v>0.96999305271563829</v>
      </c>
      <c r="F17" s="5">
        <v>0.96836132909354022</v>
      </c>
      <c r="G17" s="5">
        <v>0.96974010869073524</v>
      </c>
      <c r="H17" s="4">
        <f t="shared" si="3"/>
        <v>0.99741144044432906</v>
      </c>
      <c r="I17" s="5">
        <v>0.96917650410500211</v>
      </c>
      <c r="J17" s="5">
        <f t="shared" si="4"/>
        <v>0.96917650410500211</v>
      </c>
    </row>
    <row r="18" spans="1:10" ht="15.5" customHeight="1" x14ac:dyDescent="0.35">
      <c r="A18" s="3">
        <f t="shared" si="5"/>
        <v>11</v>
      </c>
      <c r="B18" s="4">
        <f t="shared" si="0"/>
        <v>0.97448208989393781</v>
      </c>
      <c r="C18" s="4">
        <f t="shared" si="1"/>
        <v>0.98613484347705349</v>
      </c>
      <c r="D18" s="4">
        <f t="shared" si="2"/>
        <v>0.98706911278397635</v>
      </c>
      <c r="E18" s="5">
        <v>0.97186573074311289</v>
      </c>
      <c r="F18" s="5">
        <v>0.97151790383744885</v>
      </c>
      <c r="G18" s="5">
        <v>0.97265231634593341</v>
      </c>
      <c r="H18" s="4">
        <f t="shared" si="3"/>
        <v>0.98030950949072182</v>
      </c>
      <c r="I18" s="5">
        <v>0.97169178616324192</v>
      </c>
      <c r="J18" s="5">
        <f t="shared" si="4"/>
        <v>0.97169178616324192</v>
      </c>
    </row>
    <row r="19" spans="1:10" ht="15.5" customHeight="1" x14ac:dyDescent="0.35">
      <c r="A19" s="3">
        <f t="shared" si="5"/>
        <v>12</v>
      </c>
      <c r="B19" s="4">
        <f t="shared" si="0"/>
        <v>0.99957278422189422</v>
      </c>
      <c r="C19" s="4">
        <f t="shared" si="1"/>
        <v>0.99943092687784785</v>
      </c>
      <c r="D19" s="4">
        <f t="shared" si="2"/>
        <v>0.9999083550459138</v>
      </c>
      <c r="E19" s="5">
        <v>0.99731512854062854</v>
      </c>
      <c r="F19" s="5">
        <v>0.98517754469757279</v>
      </c>
      <c r="G19" s="5">
        <v>0.98539433941218046</v>
      </c>
      <c r="H19" s="4">
        <f t="shared" si="3"/>
        <v>0.99950142129721775</v>
      </c>
      <c r="I19" s="5">
        <v>0.99120918113713197</v>
      </c>
      <c r="J19" s="5">
        <f t="shared" si="4"/>
        <v>0.99120918113713197</v>
      </c>
    </row>
    <row r="20" spans="1:10" ht="15.5" customHeight="1" x14ac:dyDescent="0.35">
      <c r="A20" s="3">
        <f t="shared" si="5"/>
        <v>13</v>
      </c>
      <c r="B20" s="4">
        <f t="shared" si="0"/>
        <v>0.99952734022224021</v>
      </c>
      <c r="C20" s="4">
        <f t="shared" si="1"/>
        <v>0.99855356436426379</v>
      </c>
      <c r="D20" s="4">
        <f t="shared" si="2"/>
        <v>0.99862987599579334</v>
      </c>
      <c r="E20" s="5">
        <v>0.99774137940037744</v>
      </c>
      <c r="F20" s="5">
        <v>0.98573850198452273</v>
      </c>
      <c r="G20" s="5">
        <v>0.98548465410805886</v>
      </c>
      <c r="H20" s="4">
        <f t="shared" si="3"/>
        <v>0.99903750592803708</v>
      </c>
      <c r="I20" s="5">
        <v>0.9917036234432528</v>
      </c>
      <c r="J20" s="5">
        <f t="shared" si="4"/>
        <v>0.9917036234432528</v>
      </c>
    </row>
    <row r="21" spans="1:10" ht="15.5" customHeight="1" x14ac:dyDescent="0.35">
      <c r="A21" s="3">
        <f t="shared" si="5"/>
        <v>14</v>
      </c>
      <c r="B21" s="4">
        <f t="shared" si="0"/>
        <v>0.99992624872487734</v>
      </c>
      <c r="C21" s="4">
        <f t="shared" si="1"/>
        <v>0.99914277676372854</v>
      </c>
      <c r="D21" s="4">
        <f t="shared" si="2"/>
        <v>0.99888606077703879</v>
      </c>
      <c r="E21" s="5">
        <v>0.99821319462710678</v>
      </c>
      <c r="F21" s="5">
        <v>0.98716637460715506</v>
      </c>
      <c r="G21" s="5">
        <v>0.98683674281762646</v>
      </c>
      <c r="H21" s="4">
        <f t="shared" si="3"/>
        <v>0.99953233309213962</v>
      </c>
      <c r="I21" s="5">
        <v>0.9926590518961832</v>
      </c>
      <c r="J21" s="5">
        <f t="shared" si="4"/>
        <v>0.9926590518961832</v>
      </c>
    </row>
    <row r="22" spans="1:10" ht="15.5" customHeight="1" x14ac:dyDescent="0.35">
      <c r="A22" s="3">
        <f t="shared" si="5"/>
        <v>15</v>
      </c>
      <c r="B22" s="4">
        <f t="shared" si="0"/>
        <v>0.99993006916034166</v>
      </c>
      <c r="C22" s="4">
        <f t="shared" si="1"/>
        <v>0.99976094125536097</v>
      </c>
      <c r="D22" s="4">
        <f t="shared" si="2"/>
        <v>0.99969998222138556</v>
      </c>
      <c r="E22" s="5">
        <v>0.99828681955298693</v>
      </c>
      <c r="F22" s="5">
        <v>0.98801332258502073</v>
      </c>
      <c r="G22" s="5">
        <v>0.98793724486450529</v>
      </c>
      <c r="H22" s="4">
        <f t="shared" si="3"/>
        <v>0.99984506782807636</v>
      </c>
      <c r="I22" s="5">
        <v>0.99312350289390505</v>
      </c>
      <c r="J22" s="5">
        <f t="shared" si="4"/>
        <v>0.99312350289390505</v>
      </c>
    </row>
    <row r="23" spans="1:10" ht="15.5" customHeight="1" x14ac:dyDescent="0.35">
      <c r="A23" s="3">
        <f t="shared" si="5"/>
        <v>16</v>
      </c>
      <c r="B23" s="4">
        <f t="shared" si="0"/>
        <v>1.0000491669958982</v>
      </c>
      <c r="C23" s="4">
        <f t="shared" si="1"/>
        <v>0.99992336736077947</v>
      </c>
      <c r="D23" s="4">
        <f t="shared" si="2"/>
        <v>0.9999073405189095</v>
      </c>
      <c r="E23" s="5">
        <v>0.9983566354707839</v>
      </c>
      <c r="F23" s="5">
        <v>0.9882495722871617</v>
      </c>
      <c r="G23" s="5">
        <v>0.98823373255369795</v>
      </c>
      <c r="H23" s="4">
        <f t="shared" si="3"/>
        <v>0.99998594716905487</v>
      </c>
      <c r="I23" s="5">
        <v>0.99327739351780542</v>
      </c>
      <c r="J23" s="5">
        <f t="shared" si="4"/>
        <v>0.99327739351780542</v>
      </c>
    </row>
    <row r="24" spans="1:10" ht="15.5" customHeight="1" x14ac:dyDescent="0.35">
      <c r="A24" s="3">
        <f t="shared" si="5"/>
        <v>17</v>
      </c>
      <c r="B24" s="4">
        <f t="shared" si="0"/>
        <v>0.99993594442722977</v>
      </c>
      <c r="C24" s="4">
        <f t="shared" si="1"/>
        <v>0.98995851039065952</v>
      </c>
      <c r="D24" s="4">
        <f t="shared" si="2"/>
        <v>0.98995851039065952</v>
      </c>
      <c r="E24" s="5">
        <v>0.99830755168748486</v>
      </c>
      <c r="F24" s="5">
        <v>0.98832531026409565</v>
      </c>
      <c r="G24" s="5">
        <v>0.98832531026409565</v>
      </c>
      <c r="H24" s="4">
        <f t="shared" si="3"/>
        <v>0.99492216058425675</v>
      </c>
      <c r="I24" s="5">
        <v>0.99329135207325536</v>
      </c>
      <c r="J24" s="5">
        <f t="shared" si="4"/>
        <v>0.99329135207325536</v>
      </c>
    </row>
    <row r="25" spans="1:10" ht="15.5" customHeight="1" x14ac:dyDescent="0.35">
      <c r="A25" s="3">
        <f t="shared" si="5"/>
        <v>18</v>
      </c>
      <c r="B25" s="4">
        <f t="shared" si="0"/>
        <v>1.0000422683751014</v>
      </c>
      <c r="C25" s="4">
        <f t="shared" si="1"/>
        <v>0.99998889957317305</v>
      </c>
      <c r="D25" s="4">
        <f t="shared" si="2"/>
        <v>0.99998889957317305</v>
      </c>
      <c r="E25" s="5">
        <v>0.99837150294594357</v>
      </c>
      <c r="F25" s="5">
        <v>0.99835023376290855</v>
      </c>
      <c r="G25" s="5">
        <v>0.99835023376290855</v>
      </c>
      <c r="H25" s="4">
        <f t="shared" si="3"/>
        <v>1.0000155836898938</v>
      </c>
      <c r="I25" s="5">
        <v>0.99836086824114589</v>
      </c>
      <c r="J25" s="5">
        <f t="shared" si="4"/>
        <v>0.99836086824114589</v>
      </c>
    </row>
    <row r="26" spans="1:10" ht="15.5" customHeight="1" x14ac:dyDescent="0.35">
      <c r="A26" s="3">
        <f t="shared" si="5"/>
        <v>19</v>
      </c>
      <c r="B26" s="4">
        <f t="shared" si="0"/>
        <v>0.99987577939269812</v>
      </c>
      <c r="C26" s="4">
        <f t="shared" si="1"/>
        <v>0.99990783979068265</v>
      </c>
      <c r="D26" s="4">
        <f t="shared" si="2"/>
        <v>0.99990783979068265</v>
      </c>
      <c r="E26" s="5">
        <v>0.99832930518839724</v>
      </c>
      <c r="F26" s="5">
        <v>0.99836131599964362</v>
      </c>
      <c r="G26" s="5">
        <v>0.99836131599964362</v>
      </c>
      <c r="H26" s="4">
        <f t="shared" si="3"/>
        <v>0.99989180933469513</v>
      </c>
      <c r="I26" s="5">
        <v>0.99834531033742269</v>
      </c>
      <c r="J26" s="5">
        <f t="shared" si="4"/>
        <v>0.99834531033742269</v>
      </c>
    </row>
    <row r="27" spans="1:10" ht="15.5" customHeight="1" x14ac:dyDescent="0.35">
      <c r="A27" s="3">
        <f t="shared" si="5"/>
        <v>20</v>
      </c>
      <c r="B27" s="4">
        <f t="shared" si="0"/>
        <v>0.99987919871006448</v>
      </c>
      <c r="C27" s="4">
        <f t="shared" si="1"/>
        <v>0.99987919871006448</v>
      </c>
      <c r="D27" s="4">
        <f t="shared" si="2"/>
        <v>0.99987919871006448</v>
      </c>
      <c r="E27" s="5">
        <v>0.99845333366786804</v>
      </c>
      <c r="F27" s="5">
        <v>0.99845333366786804</v>
      </c>
      <c r="G27" s="5">
        <v>0.99845333366786804</v>
      </c>
      <c r="H27" s="4">
        <f t="shared" si="3"/>
        <v>0.99987919871006448</v>
      </c>
      <c r="I27" s="5">
        <v>0.99845333366786804</v>
      </c>
      <c r="J27" s="5">
        <f t="shared" si="4"/>
        <v>0.99845333366786804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0.99857396269065712</v>
      </c>
      <c r="F28" s="5">
        <v>0.99857396269065712</v>
      </c>
      <c r="G28" s="5">
        <v>0.99857396269065712</v>
      </c>
      <c r="H28" s="4">
        <f t="shared" si="3"/>
        <v>1</v>
      </c>
      <c r="I28" s="5">
        <v>0.99857396269065712</v>
      </c>
      <c r="J28" s="5">
        <f t="shared" si="4"/>
        <v>0.99857396269065712</v>
      </c>
    </row>
    <row r="29" spans="1:10" ht="15.5" customHeight="1" x14ac:dyDescent="0.35">
      <c r="A29" s="3">
        <f t="shared" si="5"/>
        <v>22</v>
      </c>
      <c r="B29" s="4">
        <f t="shared" si="0"/>
        <v>0.99857396269065712</v>
      </c>
      <c r="C29" s="4">
        <f t="shared" si="1"/>
        <v>0.99857396269065712</v>
      </c>
      <c r="D29" s="4">
        <f t="shared" si="2"/>
        <v>0.99857396269065712</v>
      </c>
      <c r="E29" s="5">
        <v>0.99857396269065712</v>
      </c>
      <c r="F29" s="5">
        <v>0.99857396269065712</v>
      </c>
      <c r="G29" s="5">
        <v>0.99857396269065712</v>
      </c>
      <c r="H29" s="4">
        <f t="shared" si="3"/>
        <v>0.99857396269065712</v>
      </c>
      <c r="I29" s="5">
        <v>0.99857396269065712</v>
      </c>
      <c r="J29" s="5">
        <f t="shared" si="4"/>
        <v>0.99857396269065712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5.8198475206611571</v>
      </c>
      <c r="C38" s="4">
        <v>1.568065066031167</v>
      </c>
      <c r="D38" s="4">
        <v>1.0813745657226499</v>
      </c>
      <c r="E38" s="4">
        <v>1.069801834098993</v>
      </c>
      <c r="F38" s="4">
        <v>1.0404214256308379</v>
      </c>
      <c r="G38" s="4">
        <v>1.0125522162557969</v>
      </c>
      <c r="H38" s="4">
        <v>1.011967968408011</v>
      </c>
      <c r="I38" s="4">
        <v>1.0051400840127389</v>
      </c>
      <c r="J38" s="4">
        <v>1.002739495859708</v>
      </c>
      <c r="K38" s="4">
        <v>1.0036426820339279</v>
      </c>
      <c r="L38" s="4">
        <v>1.00943659875945</v>
      </c>
      <c r="M38" s="4">
        <v>1.008617374327186</v>
      </c>
      <c r="N38" s="4">
        <v>0.99340573918358455</v>
      </c>
      <c r="O38" s="4">
        <v>1</v>
      </c>
      <c r="P38" s="4">
        <v>1.004226147591772</v>
      </c>
      <c r="Q38" s="4">
        <v>1.0005360060835971</v>
      </c>
      <c r="R38" s="4">
        <v>1.0001785729783299</v>
      </c>
      <c r="S38" s="4">
        <v>1</v>
      </c>
      <c r="T38" s="4">
        <v>1</v>
      </c>
      <c r="U38" s="4">
        <v>1</v>
      </c>
      <c r="V38" s="4">
        <v>1.0001785410957149</v>
      </c>
      <c r="W38" s="4">
        <v>1</v>
      </c>
      <c r="X38" s="4">
        <v>1.0014280737958561</v>
      </c>
    </row>
    <row r="39" spans="1:24" ht="15.5" customHeight="1" x14ac:dyDescent="0.35">
      <c r="A39" s="1">
        <f t="shared" ref="A39:A60" si="6">1+A38</f>
        <v>1</v>
      </c>
      <c r="B39" s="4">
        <v>7.2803996097198516</v>
      </c>
      <c r="C39" s="4">
        <v>1.406839918548721</v>
      </c>
      <c r="D39" s="4">
        <v>1.1067558355153959</v>
      </c>
      <c r="E39" s="4">
        <v>1.03369650152496</v>
      </c>
      <c r="F39" s="4">
        <v>1.0328139960941629</v>
      </c>
      <c r="G39" s="4">
        <v>1.0280172615831149</v>
      </c>
      <c r="H39" s="4">
        <v>1.0040134103825791</v>
      </c>
      <c r="I39" s="4">
        <v>1.0059142651229871</v>
      </c>
      <c r="J39" s="4">
        <v>1.0069294015768799</v>
      </c>
      <c r="K39" s="4">
        <v>1.002293905135762</v>
      </c>
      <c r="L39" s="4">
        <v>1.002704774301149</v>
      </c>
      <c r="M39" s="4">
        <v>1.0016601941022329</v>
      </c>
      <c r="N39" s="4">
        <v>1.001205100058687</v>
      </c>
      <c r="O39" s="4">
        <v>1.0051844616611529</v>
      </c>
      <c r="P39" s="4">
        <v>1.000205837908904</v>
      </c>
      <c r="Q39" s="4">
        <v>1.0004115910967579</v>
      </c>
      <c r="R39" s="4">
        <v>1</v>
      </c>
      <c r="S39" s="4">
        <v>1.000411421759225</v>
      </c>
      <c r="T39" s="4">
        <v>1.0002056262804859</v>
      </c>
      <c r="U39" s="4">
        <v>1</v>
      </c>
      <c r="V39" s="4">
        <v>1.0002055840070121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4.4490685082872927</v>
      </c>
      <c r="C40" s="4">
        <v>1.4883965406378441</v>
      </c>
      <c r="D40" s="4">
        <v>1.090890159385115</v>
      </c>
      <c r="E40" s="4">
        <v>1.035093731094892</v>
      </c>
      <c r="F40" s="4">
        <v>1.021867586855989</v>
      </c>
      <c r="G40" s="4">
        <v>1.007772966893741</v>
      </c>
      <c r="H40" s="4">
        <v>1.005919289731152</v>
      </c>
      <c r="I40" s="4">
        <v>1.00347717967989</v>
      </c>
      <c r="J40" s="4">
        <v>1.0021323881830719</v>
      </c>
      <c r="K40" s="4">
        <v>1.014061901874445</v>
      </c>
      <c r="L40" s="4">
        <v>1.0028040521542021</v>
      </c>
      <c r="M40" s="4">
        <v>1.00133831319528</v>
      </c>
      <c r="N40" s="4">
        <v>1.0033967052015269</v>
      </c>
      <c r="O40" s="4">
        <v>1</v>
      </c>
      <c r="P40" s="4">
        <v>1.000173550501009</v>
      </c>
      <c r="Q40" s="4">
        <v>1.000347040772918</v>
      </c>
      <c r="R40" s="4">
        <v>1.000346920377402</v>
      </c>
      <c r="S40" s="4">
        <v>1.0554810744615111</v>
      </c>
      <c r="T40" s="4">
        <v>1</v>
      </c>
      <c r="U40" s="4">
        <v>1.000328570614655</v>
      </c>
      <c r="V40" s="4">
        <v>1</v>
      </c>
    </row>
    <row r="41" spans="1:24" ht="15.5" customHeight="1" x14ac:dyDescent="0.35">
      <c r="A41" s="1">
        <f t="shared" si="6"/>
        <v>3</v>
      </c>
      <c r="B41" s="4">
        <v>5.7998520939734428</v>
      </c>
      <c r="C41" s="4">
        <v>1.3002842240772861</v>
      </c>
      <c r="D41" s="4">
        <v>1.077853519672046</v>
      </c>
      <c r="E41" s="4">
        <v>1.05785818864832</v>
      </c>
      <c r="F41" s="4">
        <v>1.0162123207194369</v>
      </c>
      <c r="G41" s="4">
        <v>1.008533227100501</v>
      </c>
      <c r="H41" s="4">
        <v>1.0556341516730701</v>
      </c>
      <c r="I41" s="4">
        <v>1.035801468500495</v>
      </c>
      <c r="J41" s="4">
        <v>1.0110264440463139</v>
      </c>
      <c r="K41" s="4">
        <v>1.009297949009343</v>
      </c>
      <c r="L41" s="4">
        <v>1.0027631852969621</v>
      </c>
      <c r="M41" s="4">
        <v>1.0611901299336739</v>
      </c>
      <c r="N41" s="4">
        <v>1</v>
      </c>
      <c r="O41" s="4">
        <v>1.0003904781893529</v>
      </c>
      <c r="P41" s="4">
        <v>1.0042935835321549</v>
      </c>
      <c r="Q41" s="4">
        <v>1.0001943285220829</v>
      </c>
      <c r="R41" s="4">
        <v>1.0001942907658461</v>
      </c>
      <c r="S41" s="4">
        <v>1</v>
      </c>
      <c r="T41" s="4">
        <v>0.99986402288300635</v>
      </c>
      <c r="U41" s="4">
        <v>0.99999999999999989</v>
      </c>
      <c r="V41" s="4"/>
    </row>
    <row r="42" spans="1:24" ht="15.5" customHeight="1" x14ac:dyDescent="0.35">
      <c r="A42" s="1">
        <f t="shared" si="6"/>
        <v>4</v>
      </c>
      <c r="B42" s="4">
        <v>3.7314489493201481</v>
      </c>
      <c r="C42" s="4">
        <v>1.248159249902161</v>
      </c>
      <c r="D42" s="4">
        <v>1.2286160009193521</v>
      </c>
      <c r="E42" s="4">
        <v>1.029918778063031</v>
      </c>
      <c r="F42" s="4">
        <v>1.0387343882419131</v>
      </c>
      <c r="G42" s="4">
        <v>1.007275153695794</v>
      </c>
      <c r="H42" s="4">
        <v>1.0368944817805039</v>
      </c>
      <c r="I42" s="4">
        <v>1.005471682654161</v>
      </c>
      <c r="J42" s="4">
        <v>1.0057529723267351</v>
      </c>
      <c r="K42" s="4">
        <v>1.006423750590929</v>
      </c>
      <c r="L42" s="4">
        <v>1.00246989853896</v>
      </c>
      <c r="M42" s="4">
        <v>1.0018948910742711</v>
      </c>
      <c r="N42" s="4">
        <v>1.0001891307253039</v>
      </c>
      <c r="O42" s="4">
        <v>1.0062401337340079</v>
      </c>
      <c r="P42" s="4">
        <v>1</v>
      </c>
      <c r="Q42" s="4">
        <v>1.0006201435944371</v>
      </c>
      <c r="R42" s="4">
        <v>1.0001878058347591</v>
      </c>
      <c r="S42" s="4">
        <v>1.0001877705703499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6.6580032110091736</v>
      </c>
      <c r="C43" s="4">
        <v>1.3609199854462251</v>
      </c>
      <c r="D43" s="4">
        <v>1.1050047028297121</v>
      </c>
      <c r="E43" s="4">
        <v>1.059915355910497</v>
      </c>
      <c r="F43" s="4">
        <v>1.025736568768427</v>
      </c>
      <c r="G43" s="4">
        <v>1.049409290337207</v>
      </c>
      <c r="H43" s="4">
        <v>1.0066457440321599</v>
      </c>
      <c r="I43" s="4">
        <v>1.003113327788228</v>
      </c>
      <c r="J43" s="4">
        <v>1.008406849823706</v>
      </c>
      <c r="K43" s="4">
        <v>1.0049294495212731</v>
      </c>
      <c r="L43" s="4">
        <v>1.0035317938557851</v>
      </c>
      <c r="M43" s="4">
        <v>1.0031283237217541</v>
      </c>
      <c r="N43" s="4">
        <v>1.0007796419580071</v>
      </c>
      <c r="O43" s="4">
        <v>1.000196862040881</v>
      </c>
      <c r="P43" s="4">
        <v>1.0003894406289</v>
      </c>
      <c r="Q43" s="4">
        <v>1.0001946445119689</v>
      </c>
      <c r="R43" s="4">
        <v>0.99966916872414535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>
        <v>7.3239666195190942</v>
      </c>
      <c r="C44" s="4">
        <v>1.2246860610156221</v>
      </c>
      <c r="D44" s="4">
        <v>1.048026400403641</v>
      </c>
      <c r="E44" s="4">
        <v>1.028148262546589</v>
      </c>
      <c r="F44" s="4">
        <v>1.0130967566811</v>
      </c>
      <c r="G44" s="4">
        <v>1.019230742562278</v>
      </c>
      <c r="H44" s="4">
        <v>1.0108296094096569</v>
      </c>
      <c r="I44" s="4">
        <v>1.040381143344786</v>
      </c>
      <c r="J44" s="4">
        <v>1.0089861858221421</v>
      </c>
      <c r="K44" s="4">
        <v>1.0028049278468369</v>
      </c>
      <c r="L44" s="4">
        <v>1.002159081095086</v>
      </c>
      <c r="M44" s="4">
        <v>1.0025252412482579</v>
      </c>
      <c r="N44" s="4">
        <v>1.000795435937075</v>
      </c>
      <c r="O44" s="4">
        <v>1.0000415417411841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4.2625436952211668</v>
      </c>
      <c r="C45" s="4">
        <v>1.412081124412651</v>
      </c>
      <c r="D45" s="4">
        <v>1.0433896871698021</v>
      </c>
      <c r="E45" s="4">
        <v>1.1051290515596941</v>
      </c>
      <c r="F45" s="4">
        <v>1.0284106581763239</v>
      </c>
      <c r="G45" s="4">
        <v>1.011253741124672</v>
      </c>
      <c r="H45" s="4">
        <v>1.019595303739627</v>
      </c>
      <c r="I45" s="4">
        <v>1.010969019803196</v>
      </c>
      <c r="J45" s="4">
        <v>1.0501712437396751</v>
      </c>
      <c r="K45" s="4">
        <v>1.00291512487906</v>
      </c>
      <c r="L45" s="4">
        <v>1.007125984632927</v>
      </c>
      <c r="M45" s="4">
        <v>1.0020481896572979</v>
      </c>
      <c r="N45" s="4">
        <v>1.000557752714418</v>
      </c>
      <c r="O45" s="4">
        <v>1.0003714297706161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15.975112225705329</v>
      </c>
      <c r="C46" s="4">
        <v>1.2705389229265081</v>
      </c>
      <c r="D46" s="4">
        <v>1.055775243362532</v>
      </c>
      <c r="E46" s="4">
        <v>1.0493782653103321</v>
      </c>
      <c r="F46" s="4">
        <v>0.96515987024092942</v>
      </c>
      <c r="G46" s="4">
        <v>1.0193993934970531</v>
      </c>
      <c r="H46" s="4">
        <v>1.097734276190971</v>
      </c>
      <c r="I46" s="4">
        <v>1.009924368797753</v>
      </c>
      <c r="J46" s="4">
        <v>1.106287620682048</v>
      </c>
      <c r="K46" s="4">
        <v>1.007855702754995</v>
      </c>
      <c r="L46" s="4">
        <v>1.0038972358510849</v>
      </c>
      <c r="M46" s="4">
        <v>1.002405353104977</v>
      </c>
      <c r="N46" s="4">
        <v>1.0005977766717289</v>
      </c>
      <c r="O46" s="4">
        <v>1.001045666349561</v>
      </c>
      <c r="P46" s="4">
        <v>1.00022743730918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6.7752904209884077</v>
      </c>
      <c r="C47" s="4">
        <v>1.35409048834363</v>
      </c>
      <c r="D47" s="4">
        <v>1.1767720727257249</v>
      </c>
      <c r="E47" s="4">
        <v>1.051682096673207</v>
      </c>
      <c r="F47" s="4">
        <v>1.057419820716007</v>
      </c>
      <c r="G47" s="4">
        <v>1.0217712719809999</v>
      </c>
      <c r="H47" s="4">
        <v>1.007292633454451</v>
      </c>
      <c r="I47" s="4">
        <v>1.0079045788155749</v>
      </c>
      <c r="J47" s="4">
        <v>1.0088856454277551</v>
      </c>
      <c r="K47" s="4">
        <v>1.005098808565563</v>
      </c>
      <c r="L47" s="4">
        <v>1.0019324207347591</v>
      </c>
      <c r="M47" s="4">
        <v>1.003857387374173</v>
      </c>
      <c r="N47" s="4">
        <v>1.0002401603195019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5.6505436762225969</v>
      </c>
      <c r="C48" s="4">
        <v>1.8315027305346081</v>
      </c>
      <c r="D48" s="4">
        <v>1.175458136460255</v>
      </c>
      <c r="E48" s="4">
        <v>1.0918038699111181</v>
      </c>
      <c r="F48" s="4">
        <v>1.05170616095451</v>
      </c>
      <c r="G48" s="4">
        <v>1.031789991388363</v>
      </c>
      <c r="H48" s="4">
        <v>1.007030545949972</v>
      </c>
      <c r="I48" s="4">
        <v>1.0551976450501921</v>
      </c>
      <c r="J48" s="4">
        <v>1.001761787403793</v>
      </c>
      <c r="K48" s="4">
        <v>1.002010093555658</v>
      </c>
      <c r="L48" s="4">
        <v>1.0030728479982809</v>
      </c>
      <c r="M48" s="4">
        <v>1.0072630913707079</v>
      </c>
      <c r="N48" s="4">
        <v>1.000434291726868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12.003187460815051</v>
      </c>
      <c r="C49" s="4">
        <v>1.608844233851364</v>
      </c>
      <c r="D49" s="4">
        <v>1.1644498127328911</v>
      </c>
      <c r="E49" s="4">
        <v>1.045491657566316</v>
      </c>
      <c r="F49" s="4">
        <v>1.0392417381119561</v>
      </c>
      <c r="G49" s="4">
        <v>1.0100092656145929</v>
      </c>
      <c r="H49" s="4">
        <v>1.085130032678902</v>
      </c>
      <c r="I49" s="4">
        <v>1.0110042770112739</v>
      </c>
      <c r="J49" s="4">
        <v>1.0032421917716601</v>
      </c>
      <c r="K49" s="4">
        <v>1.011680337509123</v>
      </c>
      <c r="L49" s="4">
        <v>1.0011408579425141</v>
      </c>
      <c r="M49" s="4">
        <v>1.0670126121250869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3.3120464476867029</v>
      </c>
      <c r="C50" s="4">
        <v>1.643575148641234</v>
      </c>
      <c r="D50" s="4">
        <v>1.231150587043677</v>
      </c>
      <c r="E50" s="4">
        <v>1.0628115315317579</v>
      </c>
      <c r="F50" s="4">
        <v>1.0391678492131009</v>
      </c>
      <c r="G50" s="4">
        <v>1.0304962766229011</v>
      </c>
      <c r="H50" s="4">
        <v>1.0205579422774009</v>
      </c>
      <c r="I50" s="4">
        <v>1.003806367387428</v>
      </c>
      <c r="J50" s="4">
        <v>1.014082234664426</v>
      </c>
      <c r="K50" s="4">
        <v>1.002878205884089</v>
      </c>
      <c r="L50" s="4">
        <v>1.001545355317587</v>
      </c>
      <c r="U50" s="4"/>
      <c r="V50" s="4"/>
    </row>
    <row r="51" spans="1:22" ht="15.5" customHeight="1" x14ac:dyDescent="0.35">
      <c r="A51" s="1">
        <f t="shared" si="6"/>
        <v>13</v>
      </c>
      <c r="B51" s="4">
        <v>4.6427475455820479</v>
      </c>
      <c r="C51" s="4">
        <v>1.701369683139498</v>
      </c>
      <c r="D51" s="4">
        <v>1.1171651320354941</v>
      </c>
      <c r="E51" s="4">
        <v>1.025826925165491</v>
      </c>
      <c r="F51" s="4">
        <v>1.034302115100074</v>
      </c>
      <c r="G51" s="4">
        <v>1.0222913199636481</v>
      </c>
      <c r="H51" s="4">
        <v>1.0102682049526459</v>
      </c>
      <c r="I51" s="4">
        <v>1.0229937983018</v>
      </c>
      <c r="J51" s="4">
        <v>1.006238345724233</v>
      </c>
      <c r="K51" s="4">
        <v>1.0025831762801289</v>
      </c>
      <c r="U51" s="4"/>
      <c r="V51" s="4"/>
    </row>
    <row r="52" spans="1:22" ht="15.5" customHeight="1" x14ac:dyDescent="0.35">
      <c r="A52" s="1">
        <f t="shared" si="6"/>
        <v>14</v>
      </c>
      <c r="B52" s="4">
        <v>6.0232591666666666</v>
      </c>
      <c r="C52" s="4">
        <v>1.3685465274821449</v>
      </c>
      <c r="D52" s="4">
        <v>1.056450475182179</v>
      </c>
      <c r="E52" s="4">
        <v>1.21337150448576</v>
      </c>
      <c r="F52" s="4">
        <v>1.0331749472954579</v>
      </c>
      <c r="G52" s="4">
        <v>1.0095757510435259</v>
      </c>
      <c r="H52" s="4">
        <v>1.009133080545636</v>
      </c>
      <c r="I52" s="4">
        <v>1.0047470249473269</v>
      </c>
      <c r="J52" s="4">
        <v>1.002237113443575</v>
      </c>
      <c r="V52" s="4"/>
    </row>
    <row r="53" spans="1:22" ht="15.5" customHeight="1" x14ac:dyDescent="0.35">
      <c r="A53" s="1">
        <f t="shared" si="6"/>
        <v>15</v>
      </c>
      <c r="B53" s="4">
        <v>6.6662435164835152</v>
      </c>
      <c r="C53" s="4">
        <v>1.1800742649335629</v>
      </c>
      <c r="D53" s="4">
        <v>1.0497354897062621</v>
      </c>
      <c r="E53" s="4">
        <v>1.077971258050086</v>
      </c>
      <c r="F53" s="4">
        <v>1.0319976961800961</v>
      </c>
      <c r="G53" s="4">
        <v>1.0112442413335729</v>
      </c>
      <c r="H53" s="4">
        <v>1.009120594596904</v>
      </c>
      <c r="I53" s="4">
        <v>1.001172203931413</v>
      </c>
    </row>
    <row r="54" spans="1:22" ht="15.5" customHeight="1" x14ac:dyDescent="0.35">
      <c r="A54" s="1">
        <f t="shared" si="6"/>
        <v>16</v>
      </c>
      <c r="B54" s="4">
        <v>2.9820862110565192</v>
      </c>
      <c r="C54" s="4">
        <v>1.3289644866343679</v>
      </c>
      <c r="D54" s="4">
        <v>1.0925942818530761</v>
      </c>
      <c r="E54" s="4">
        <v>1.0200673291560931</v>
      </c>
      <c r="F54" s="4">
        <v>1.0153645845723991</v>
      </c>
      <c r="G54" s="4">
        <v>1.008114239260951</v>
      </c>
      <c r="H54" s="4">
        <v>1.003142963823825</v>
      </c>
    </row>
    <row r="55" spans="1:22" ht="15.5" customHeight="1" x14ac:dyDescent="0.35">
      <c r="A55" s="1">
        <f t="shared" si="6"/>
        <v>17</v>
      </c>
      <c r="B55" s="4">
        <v>4.2864592592939141</v>
      </c>
      <c r="C55" s="4">
        <v>1.189722358921143</v>
      </c>
      <c r="D55" s="4">
        <v>1.115662056217009</v>
      </c>
      <c r="E55" s="4">
        <v>1.030386702992693</v>
      </c>
      <c r="F55" s="4">
        <v>1.0174855876229629</v>
      </c>
      <c r="G55" s="4">
        <v>1.0117056934883659</v>
      </c>
    </row>
    <row r="56" spans="1:22" ht="15.5" customHeight="1" x14ac:dyDescent="0.35">
      <c r="A56" s="1">
        <f t="shared" si="6"/>
        <v>18</v>
      </c>
      <c r="B56" s="4">
        <v>3.7378478124759278</v>
      </c>
      <c r="C56" s="4">
        <v>1.152653250014817</v>
      </c>
      <c r="D56" s="4">
        <v>1.1646857096382059</v>
      </c>
      <c r="E56" s="4">
        <v>1.0616629022269279</v>
      </c>
      <c r="F56" s="4">
        <v>1.0154269699904299</v>
      </c>
    </row>
    <row r="57" spans="1:22" ht="15.5" customHeight="1" x14ac:dyDescent="0.35">
      <c r="A57" s="1">
        <f t="shared" si="6"/>
        <v>19</v>
      </c>
      <c r="B57" s="4">
        <v>2.7507856801548001</v>
      </c>
      <c r="C57" s="4">
        <v>1.195872662375133</v>
      </c>
      <c r="D57" s="4">
        <v>1.040994656014939</v>
      </c>
      <c r="E57" s="4">
        <v>1.0238458189176229</v>
      </c>
    </row>
    <row r="58" spans="1:22" ht="15.5" customHeight="1" x14ac:dyDescent="0.35">
      <c r="A58" s="1">
        <f t="shared" si="6"/>
        <v>20</v>
      </c>
      <c r="B58" s="4">
        <v>4.5475254570947046</v>
      </c>
      <c r="C58" s="4">
        <v>1.318061587301439</v>
      </c>
      <c r="D58" s="4">
        <v>1.025779692390282</v>
      </c>
    </row>
    <row r="59" spans="1:22" ht="15.5" customHeight="1" x14ac:dyDescent="0.35">
      <c r="A59" s="1">
        <f t="shared" si="6"/>
        <v>21</v>
      </c>
      <c r="B59" s="4">
        <v>2.8121667198298779</v>
      </c>
      <c r="C59" s="4">
        <v>1.2441530362409441</v>
      </c>
    </row>
    <row r="60" spans="1:22" ht="15.5" customHeight="1" x14ac:dyDescent="0.35">
      <c r="A60" s="1">
        <f t="shared" si="6"/>
        <v>22</v>
      </c>
      <c r="B60" s="4">
        <v>3.011775505782734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0.1185569842267561</v>
      </c>
      <c r="C2" s="32">
        <v>0.13843766685976239</v>
      </c>
      <c r="D2" s="32">
        <v>0.18255251679192311</v>
      </c>
      <c r="E2" s="32">
        <v>0.19940241485804211</v>
      </c>
      <c r="F2" s="32">
        <v>9.5171953700056794E-2</v>
      </c>
      <c r="G2" s="32">
        <v>0.1110231310954848</v>
      </c>
      <c r="H2" s="32">
        <v>0.17518256822644071</v>
      </c>
      <c r="I2" s="32">
        <v>0.18929984694612401</v>
      </c>
      <c r="J2" s="32">
        <v>0.19060580016326151</v>
      </c>
      <c r="M2" s="31">
        <v>1</v>
      </c>
      <c r="N2" s="17">
        <v>4.6435612691979609</v>
      </c>
      <c r="O2" s="17">
        <v>3.9254169082699448</v>
      </c>
      <c r="P2" s="17">
        <v>3.3856286655267551</v>
      </c>
      <c r="Q2" s="17">
        <v>3.3044804602878179</v>
      </c>
      <c r="R2" s="17">
        <v>5.6740090136326149</v>
      </c>
      <c r="S2" s="17">
        <v>4.7313442319102048</v>
      </c>
      <c r="T2" s="17">
        <v>3.5244267391053259</v>
      </c>
      <c r="U2" s="17">
        <v>3.4571558942357719</v>
      </c>
      <c r="V2" s="17">
        <v>3.3450545629072859</v>
      </c>
    </row>
    <row r="3" spans="1:27" x14ac:dyDescent="0.35">
      <c r="A3">
        <f t="shared" ref="A3:A24" si="0">+A2+1</f>
        <v>2</v>
      </c>
      <c r="B3" s="32">
        <v>0.55052662014827813</v>
      </c>
      <c r="C3" s="32">
        <v>0.54342555823275307</v>
      </c>
      <c r="D3" s="32">
        <v>0.61805503381478888</v>
      </c>
      <c r="E3" s="32">
        <v>0.65892138363260544</v>
      </c>
      <c r="F3" s="32">
        <v>0.54000652313914821</v>
      </c>
      <c r="G3" s="32">
        <v>0.52528865091723265</v>
      </c>
      <c r="H3" s="32">
        <v>0.61741812768241067</v>
      </c>
      <c r="I3" s="32">
        <v>0.65443908164772224</v>
      </c>
      <c r="J3" s="32">
        <v>0.63783429745148645</v>
      </c>
      <c r="M3">
        <f t="shared" ref="M3:M24" si="1">+M2+1</f>
        <v>2</v>
      </c>
      <c r="N3" s="17">
        <v>1.362170703996223</v>
      </c>
      <c r="O3" s="17">
        <v>1.358043414169974</v>
      </c>
      <c r="P3" s="17">
        <v>1.2383667144807231</v>
      </c>
      <c r="Q3" s="17">
        <v>1.2502477898036131</v>
      </c>
      <c r="R3" s="17">
        <v>1.3817000705187299</v>
      </c>
      <c r="S3" s="17">
        <v>1.396944997505855</v>
      </c>
      <c r="T3" s="17">
        <v>1.238237896914641</v>
      </c>
      <c r="U3" s="17">
        <v>1.2526957619725061</v>
      </c>
      <c r="V3" s="17">
        <v>1.2443072521421681</v>
      </c>
    </row>
    <row r="4" spans="1:27" x14ac:dyDescent="0.35">
      <c r="A4">
        <f t="shared" si="0"/>
        <v>3</v>
      </c>
      <c r="B4" s="32">
        <v>0.74991123373604096</v>
      </c>
      <c r="C4" s="32">
        <v>0.73799550044963214</v>
      </c>
      <c r="D4" s="32">
        <v>0.76537878159349226</v>
      </c>
      <c r="E4" s="32">
        <v>0.82381500354100357</v>
      </c>
      <c r="F4" s="32">
        <v>0.74612705110193545</v>
      </c>
      <c r="G4" s="32">
        <v>0.73379935314542744</v>
      </c>
      <c r="H4" s="32">
        <v>0.76451052393844343</v>
      </c>
      <c r="I4" s="32">
        <v>0.81981306404928023</v>
      </c>
      <c r="J4" s="32">
        <v>0.79352251382645456</v>
      </c>
      <c r="M4">
        <f t="shared" si="1"/>
        <v>3</v>
      </c>
      <c r="N4" s="17">
        <v>1.104220361717821</v>
      </c>
      <c r="O4" s="17">
        <v>1.1132420710900239</v>
      </c>
      <c r="P4" s="17">
        <v>1.079916428108247</v>
      </c>
      <c r="Q4" s="17">
        <v>1.0731687691621239</v>
      </c>
      <c r="R4" s="17">
        <v>1.1070754389038211</v>
      </c>
      <c r="S4" s="17">
        <v>1.1175748418333331</v>
      </c>
      <c r="T4" s="17">
        <v>1.0815753143032949</v>
      </c>
      <c r="U4" s="17">
        <v>1.0771533526811421</v>
      </c>
      <c r="V4" s="17">
        <v>1.076542598635186</v>
      </c>
    </row>
    <row r="5" spans="1:27" x14ac:dyDescent="0.35">
      <c r="A5">
        <f t="shared" si="0"/>
        <v>4</v>
      </c>
      <c r="B5" s="32">
        <v>0.82806725377226864</v>
      </c>
      <c r="C5" s="32">
        <v>0.82156763937566712</v>
      </c>
      <c r="D5" s="32">
        <v>0.82654511996828606</v>
      </c>
      <c r="E5" s="32">
        <v>0.88409253336738991</v>
      </c>
      <c r="F5" s="32">
        <v>0.82601893257668879</v>
      </c>
      <c r="G5" s="32">
        <v>0.82007569602890307</v>
      </c>
      <c r="H5" s="32">
        <v>0.82687571021689887</v>
      </c>
      <c r="I5" s="32">
        <v>0.88306439051248231</v>
      </c>
      <c r="J5" s="32">
        <v>0.85435085288844936</v>
      </c>
      <c r="M5">
        <f t="shared" si="1"/>
        <v>4</v>
      </c>
      <c r="N5" s="17">
        <v>1.058975913620507</v>
      </c>
      <c r="O5" s="17">
        <v>1.063912198831914</v>
      </c>
      <c r="P5" s="17">
        <v>1.0728093741371441</v>
      </c>
      <c r="Q5" s="17">
        <v>1.0381048339743331</v>
      </c>
      <c r="R5" s="17">
        <v>1.058693078271719</v>
      </c>
      <c r="S5" s="17">
        <v>1.062858321832284</v>
      </c>
      <c r="T5" s="17">
        <v>1.0712175859715301</v>
      </c>
      <c r="U5" s="17">
        <v>1.038631808045748</v>
      </c>
      <c r="V5" s="17">
        <v>1.0554571040557379</v>
      </c>
    </row>
    <row r="6" spans="1:27" x14ac:dyDescent="0.35">
      <c r="A6">
        <f t="shared" si="0"/>
        <v>5</v>
      </c>
      <c r="B6" s="32">
        <v>0.87690327660271239</v>
      </c>
      <c r="C6" s="32">
        <v>0.8740758336973109</v>
      </c>
      <c r="D6" s="32">
        <v>0.88672535284928733</v>
      </c>
      <c r="E6" s="32">
        <v>0.91778073256930137</v>
      </c>
      <c r="F6" s="32">
        <v>0.87450052644033405</v>
      </c>
      <c r="G6" s="32">
        <v>0.87162427805672194</v>
      </c>
      <c r="H6" s="32">
        <v>0.88576380219704121</v>
      </c>
      <c r="I6" s="32">
        <v>0.9171787645387961</v>
      </c>
      <c r="J6" s="32">
        <v>0.9019858126297321</v>
      </c>
      <c r="M6">
        <f t="shared" si="1"/>
        <v>5</v>
      </c>
      <c r="N6" s="17">
        <v>1.0277761867912769</v>
      </c>
      <c r="O6" s="17">
        <v>1.0277970202819551</v>
      </c>
      <c r="P6" s="17">
        <v>1.0249343712705421</v>
      </c>
      <c r="Q6" s="17">
        <v>1.0160887838791739</v>
      </c>
      <c r="R6" s="17">
        <v>1.027249528482427</v>
      </c>
      <c r="S6" s="17">
        <v>1.027404833181188</v>
      </c>
      <c r="T6" s="17">
        <v>1.0246253167935699</v>
      </c>
      <c r="U6" s="17">
        <v>1.0160923807285971</v>
      </c>
      <c r="V6" s="17">
        <v>1.0205115775748581</v>
      </c>
    </row>
    <row r="7" spans="1:27" x14ac:dyDescent="0.35">
      <c r="A7">
        <f t="shared" si="0"/>
        <v>6</v>
      </c>
      <c r="B7" s="32">
        <v>0.90126030581151184</v>
      </c>
      <c r="C7" s="32">
        <v>0.89837253737456146</v>
      </c>
      <c r="D7" s="32">
        <v>0.90883529201223356</v>
      </c>
      <c r="E7" s="32">
        <v>0.93254670842407905</v>
      </c>
      <c r="F7" s="32">
        <v>0.8983302534434674</v>
      </c>
      <c r="G7" s="32">
        <v>0.89551099599353945</v>
      </c>
      <c r="H7" s="32">
        <v>0.90757601643042052</v>
      </c>
      <c r="I7" s="32">
        <v>0.93193835441393902</v>
      </c>
      <c r="J7" s="32">
        <v>0.92053833464737234</v>
      </c>
      <c r="M7">
        <f t="shared" si="1"/>
        <v>6</v>
      </c>
      <c r="N7" s="17">
        <v>1.017508275923199</v>
      </c>
      <c r="O7" s="17">
        <v>1.016900565248763</v>
      </c>
      <c r="P7" s="17">
        <v>1.0152468063447291</v>
      </c>
      <c r="Q7" s="17">
        <v>1.0102984140260021</v>
      </c>
      <c r="R7" s="17">
        <v>1.0178023357637269</v>
      </c>
      <c r="S7" s="17">
        <v>1.0172401606567441</v>
      </c>
      <c r="T7" s="17">
        <v>1.0155712536188271</v>
      </c>
      <c r="U7" s="17">
        <v>1.010354724694297</v>
      </c>
      <c r="V7" s="17">
        <v>1.0127726101853649</v>
      </c>
    </row>
    <row r="8" spans="1:27" x14ac:dyDescent="0.35">
      <c r="A8">
        <f t="shared" si="0"/>
        <v>7</v>
      </c>
      <c r="B8" s="32">
        <v>0.91703981992428651</v>
      </c>
      <c r="C8" s="32">
        <v>0.91355554106015713</v>
      </c>
      <c r="D8" s="32">
        <v>0.92269212770879905</v>
      </c>
      <c r="E8" s="32">
        <v>0.94215046052601525</v>
      </c>
      <c r="F8" s="32">
        <v>0.91432263024198168</v>
      </c>
      <c r="G8" s="32">
        <v>0.91094974943434881</v>
      </c>
      <c r="H8" s="32">
        <v>0.92170811276062381</v>
      </c>
      <c r="I8" s="32">
        <v>0.94158831950595134</v>
      </c>
      <c r="J8" s="32">
        <v>0.93231977704609659</v>
      </c>
      <c r="M8">
        <f t="shared" si="1"/>
        <v>7</v>
      </c>
      <c r="N8" s="17">
        <v>1.021930326825123</v>
      </c>
      <c r="O8" s="17">
        <v>1.0220723665746141</v>
      </c>
      <c r="P8" s="17">
        <v>1.021517608798828</v>
      </c>
      <c r="Q8" s="17">
        <v>1.0072136292750751</v>
      </c>
      <c r="R8" s="17">
        <v>1.023582954919263</v>
      </c>
      <c r="S8" s="17">
        <v>1.023873410971013</v>
      </c>
      <c r="T8" s="17">
        <v>1.0228921364792189</v>
      </c>
      <c r="U8" s="17">
        <v>1.007132212988789</v>
      </c>
      <c r="V8" s="17">
        <v>1.014365619036951</v>
      </c>
    </row>
    <row r="9" spans="1:27" x14ac:dyDescent="0.35">
      <c r="A9">
        <f t="shared" si="0"/>
        <v>8</v>
      </c>
      <c r="B9" s="32">
        <v>0.93715080288687791</v>
      </c>
      <c r="C9" s="32">
        <v>0.93371987384870636</v>
      </c>
      <c r="D9" s="32">
        <v>0.94254625595459485</v>
      </c>
      <c r="E9" s="32">
        <v>0.94894678466959148</v>
      </c>
      <c r="F9" s="32">
        <v>0.93588505961264001</v>
      </c>
      <c r="G9" s="32">
        <v>0.93269722717653614</v>
      </c>
      <c r="H9" s="32">
        <v>0.94280798067194371</v>
      </c>
      <c r="I9" s="32">
        <v>0.94830392794842322</v>
      </c>
      <c r="J9" s="32">
        <v>0.94573569109756483</v>
      </c>
      <c r="M9">
        <f t="shared" si="1"/>
        <v>8</v>
      </c>
      <c r="N9" s="17">
        <v>1.013265401650727</v>
      </c>
      <c r="O9" s="17">
        <v>1.013851702433799</v>
      </c>
      <c r="P9" s="17">
        <v>1.0159568772842671</v>
      </c>
      <c r="Q9" s="17">
        <v>1.009130627035153</v>
      </c>
      <c r="R9" s="17">
        <v>1.014188652196828</v>
      </c>
      <c r="S9" s="17">
        <v>1.0147237864860941</v>
      </c>
      <c r="T9" s="17">
        <v>1.0164868861049059</v>
      </c>
      <c r="U9" s="17">
        <v>1.009637675726847</v>
      </c>
      <c r="V9" s="17">
        <v>1.01254375215971</v>
      </c>
    </row>
    <row r="10" spans="1:27" x14ac:dyDescent="0.35">
      <c r="A10">
        <f t="shared" si="0"/>
        <v>9</v>
      </c>
      <c r="B10" s="32">
        <v>0.94958248469447371</v>
      </c>
      <c r="C10" s="32">
        <v>0.94665348369778313</v>
      </c>
      <c r="D10" s="32">
        <v>0.95758635089560806</v>
      </c>
      <c r="E10" s="32">
        <v>0.95761126383661699</v>
      </c>
      <c r="F10" s="32">
        <v>0.94916400721969107</v>
      </c>
      <c r="G10" s="32">
        <v>0.94643006200565571</v>
      </c>
      <c r="H10" s="32">
        <v>0.95835194846807814</v>
      </c>
      <c r="I10" s="32">
        <v>0.95744337369648502</v>
      </c>
      <c r="J10" s="32">
        <v>0.95759880720407853</v>
      </c>
      <c r="M10">
        <f t="shared" si="1"/>
        <v>9</v>
      </c>
      <c r="N10" s="17">
        <v>1.01485041668867</v>
      </c>
      <c r="O10" s="17">
        <v>1.0180652337257681</v>
      </c>
      <c r="P10" s="17">
        <v>1.005905523698708</v>
      </c>
      <c r="Q10" s="17">
        <v>1.007197330611427</v>
      </c>
      <c r="R10" s="17">
        <v>1.015925328033048</v>
      </c>
      <c r="S10" s="17">
        <v>1.0189232195730049</v>
      </c>
      <c r="T10" s="17">
        <v>1.0060745530725741</v>
      </c>
      <c r="U10" s="17">
        <v>1.0075192312774111</v>
      </c>
      <c r="V10" s="17">
        <v>1.006551427155068</v>
      </c>
    </row>
    <row r="11" spans="1:27" x14ac:dyDescent="0.35">
      <c r="A11">
        <f t="shared" si="0"/>
        <v>10</v>
      </c>
      <c r="B11" s="32">
        <v>0.96368418027244929</v>
      </c>
      <c r="C11" s="32">
        <v>0.9637550001380959</v>
      </c>
      <c r="D11" s="32">
        <v>0.96324139978438106</v>
      </c>
      <c r="E11" s="32">
        <v>0.96450350869967594</v>
      </c>
      <c r="F11" s="32">
        <v>0.96427975539182731</v>
      </c>
      <c r="G11" s="32">
        <v>0.96433956587948155</v>
      </c>
      <c r="H11" s="32">
        <v>0.96417350824125192</v>
      </c>
      <c r="I11" s="32">
        <v>0.964642611858334</v>
      </c>
      <c r="J11" s="32">
        <v>0.96387204108598601</v>
      </c>
      <c r="M11">
        <f t="shared" si="1"/>
        <v>10</v>
      </c>
      <c r="N11" s="17">
        <v>1.0057132693888711</v>
      </c>
      <c r="O11" s="17">
        <v>1.0062101971473889</v>
      </c>
      <c r="P11" s="17">
        <v>1.0053153127661509</v>
      </c>
      <c r="Q11" s="17">
        <v>1.0056915749569051</v>
      </c>
      <c r="R11" s="17">
        <v>1.0056054296743671</v>
      </c>
      <c r="S11" s="17">
        <v>1.006044952355954</v>
      </c>
      <c r="T11" s="17">
        <v>1.0053510540915931</v>
      </c>
      <c r="U11" s="17">
        <v>1.0057139065577809</v>
      </c>
      <c r="V11" s="17">
        <v>1.005503443861528</v>
      </c>
    </row>
    <row r="12" spans="1:27" x14ac:dyDescent="0.35">
      <c r="A12">
        <f t="shared" si="0"/>
        <v>11</v>
      </c>
      <c r="B12" s="32">
        <v>0.96918996760013931</v>
      </c>
      <c r="C12" s="32">
        <v>0.96974010869073524</v>
      </c>
      <c r="D12" s="32">
        <v>0.96836132909354022</v>
      </c>
      <c r="E12" s="32">
        <v>0.96999305271563829</v>
      </c>
      <c r="F12" s="32">
        <v>0.96968495774709185</v>
      </c>
      <c r="G12" s="32">
        <v>0.9701689526101841</v>
      </c>
      <c r="H12" s="32">
        <v>0.96933285283753168</v>
      </c>
      <c r="I12" s="32">
        <v>0.97015448960414608</v>
      </c>
      <c r="J12" s="32">
        <v>0.96917650410500211</v>
      </c>
      <c r="M12">
        <f t="shared" si="1"/>
        <v>11</v>
      </c>
      <c r="N12" s="17">
        <v>1.0035724149666629</v>
      </c>
      <c r="O12" s="17">
        <v>1.003003080546117</v>
      </c>
      <c r="P12" s="17">
        <v>1.0032597075586069</v>
      </c>
      <c r="Q12" s="17">
        <v>1.0019306097319269</v>
      </c>
      <c r="R12" s="17">
        <v>1.00342954511375</v>
      </c>
      <c r="S12" s="17">
        <v>1.0029289573099409</v>
      </c>
      <c r="T12" s="17">
        <v>1.0031191170795251</v>
      </c>
      <c r="U12" s="17">
        <v>1.0019196870861271</v>
      </c>
      <c r="V12" s="17">
        <v>1.002595158645267</v>
      </c>
    </row>
    <row r="13" spans="1:27" x14ac:dyDescent="0.35">
      <c r="A13">
        <f t="shared" si="0"/>
        <v>12</v>
      </c>
      <c r="B13" s="32">
        <v>0.97265231634593341</v>
      </c>
      <c r="C13" s="32">
        <v>0.97265231634593341</v>
      </c>
      <c r="D13" s="32">
        <v>0.97151790383744885</v>
      </c>
      <c r="E13" s="32">
        <v>0.97186573074311289</v>
      </c>
      <c r="F13" s="32">
        <v>0.97301053605581</v>
      </c>
      <c r="G13" s="32">
        <v>0.97301053605581</v>
      </c>
      <c r="H13" s="32">
        <v>0.97235631549456225</v>
      </c>
      <c r="I13" s="32">
        <v>0.97201688264938768</v>
      </c>
      <c r="J13" s="32">
        <v>0.97169178616324192</v>
      </c>
      <c r="M13">
        <f t="shared" si="1"/>
        <v>12</v>
      </c>
      <c r="N13" s="17">
        <v>1.013100285530719</v>
      </c>
      <c r="O13" s="17">
        <v>1.013100285530719</v>
      </c>
      <c r="P13" s="17">
        <v>1.0140601020384381</v>
      </c>
      <c r="Q13" s="17">
        <v>1.026186125297428</v>
      </c>
      <c r="R13" s="17">
        <v>1.0135784251029081</v>
      </c>
      <c r="S13" s="17">
        <v>1.0135784251029081</v>
      </c>
      <c r="T13" s="17">
        <v>1.0141853124800839</v>
      </c>
      <c r="U13" s="17">
        <v>1.026044363623323</v>
      </c>
      <c r="V13" s="17">
        <v>1.020123113667933</v>
      </c>
    </row>
    <row r="14" spans="1:27" x14ac:dyDescent="0.35">
      <c r="A14">
        <f t="shared" si="0"/>
        <v>13</v>
      </c>
      <c r="B14" s="32">
        <v>0.98539433941218046</v>
      </c>
      <c r="C14" s="32">
        <v>0.98539433941218046</v>
      </c>
      <c r="D14" s="32">
        <v>0.98517754469757279</v>
      </c>
      <c r="E14" s="32">
        <v>0.99731512854062854</v>
      </c>
      <c r="F14" s="32">
        <v>0.98622248674398438</v>
      </c>
      <c r="G14" s="32">
        <v>0.98622248674398438</v>
      </c>
      <c r="H14" s="32">
        <v>0.98614949367183558</v>
      </c>
      <c r="I14" s="32">
        <v>0.99733244378911712</v>
      </c>
      <c r="J14" s="32">
        <v>0.99120918113713197</v>
      </c>
      <c r="M14">
        <f t="shared" si="1"/>
        <v>13</v>
      </c>
      <c r="N14" s="17">
        <v>1.0000916533536539</v>
      </c>
      <c r="O14" s="17">
        <v>1.0000916533536539</v>
      </c>
      <c r="P14" s="17">
        <v>1.000569397150767</v>
      </c>
      <c r="Q14" s="17">
        <v>1.000427398369433</v>
      </c>
      <c r="R14" s="17">
        <v>1.000145612226973</v>
      </c>
      <c r="S14" s="17">
        <v>1.000145612226973</v>
      </c>
      <c r="T14" s="17">
        <v>1.000567509887933</v>
      </c>
      <c r="U14" s="17">
        <v>1.000424076239367</v>
      </c>
      <c r="V14" s="17">
        <v>1.0004983977601001</v>
      </c>
    </row>
    <row r="15" spans="1:27" x14ac:dyDescent="0.35">
      <c r="A15">
        <f t="shared" si="0"/>
        <v>14</v>
      </c>
      <c r="B15" s="32">
        <v>0.98548465410805886</v>
      </c>
      <c r="C15" s="32">
        <v>0.98548465410805886</v>
      </c>
      <c r="D15" s="32">
        <v>0.98573850198452273</v>
      </c>
      <c r="E15" s="32">
        <v>0.99774137940037744</v>
      </c>
      <c r="F15" s="32">
        <v>0.98636609279656984</v>
      </c>
      <c r="G15" s="32">
        <v>0.98636609279656984</v>
      </c>
      <c r="H15" s="32">
        <v>0.98670914326047432</v>
      </c>
      <c r="I15" s="32">
        <v>0.99775538878127745</v>
      </c>
      <c r="J15" s="32">
        <v>0.9917036234432528</v>
      </c>
      <c r="M15">
        <f t="shared" si="1"/>
        <v>14</v>
      </c>
      <c r="N15" s="17">
        <v>1.0013720038195739</v>
      </c>
      <c r="O15" s="17">
        <v>1.0013720038195739</v>
      </c>
      <c r="P15" s="17">
        <v>1.001448530842366</v>
      </c>
      <c r="Q15" s="17">
        <v>1.0004728832906711</v>
      </c>
      <c r="R15" s="17">
        <v>1.001347057348676</v>
      </c>
      <c r="S15" s="17">
        <v>1.001347057348676</v>
      </c>
      <c r="T15" s="17">
        <v>1.0013159389393751</v>
      </c>
      <c r="U15" s="17">
        <v>1.000472365373392</v>
      </c>
      <c r="V15" s="17">
        <v>1.0009607070665181</v>
      </c>
    </row>
    <row r="16" spans="1:27" x14ac:dyDescent="0.35">
      <c r="A16">
        <f t="shared" si="0"/>
        <v>15</v>
      </c>
      <c r="B16" s="32">
        <v>0.98683674281762646</v>
      </c>
      <c r="C16" s="32">
        <v>0.98683674281762646</v>
      </c>
      <c r="D16" s="32">
        <v>0.98716637460715506</v>
      </c>
      <c r="E16" s="32">
        <v>0.99821319462710678</v>
      </c>
      <c r="F16" s="32">
        <v>0.98769478449035575</v>
      </c>
      <c r="G16" s="32">
        <v>0.98769478449035575</v>
      </c>
      <c r="H16" s="32">
        <v>0.98800759224392798</v>
      </c>
      <c r="I16" s="32">
        <v>0.99822669387805329</v>
      </c>
      <c r="J16" s="32">
        <v>0.9926590518961832</v>
      </c>
      <c r="M16">
        <f t="shared" si="1"/>
        <v>15</v>
      </c>
      <c r="N16" s="17">
        <v>1.001115181467338</v>
      </c>
      <c r="O16" s="17">
        <v>1.001115181467338</v>
      </c>
      <c r="P16" s="17">
        <v>1.0008579586984041</v>
      </c>
      <c r="Q16" s="17">
        <v>1.0000737567147739</v>
      </c>
      <c r="R16" s="17">
        <v>1.0010573330524359</v>
      </c>
      <c r="S16" s="17">
        <v>1.0010573330524359</v>
      </c>
      <c r="T16" s="17">
        <v>1.000818410245039</v>
      </c>
      <c r="U16" s="17">
        <v>1.0000758124363931</v>
      </c>
      <c r="V16" s="17">
        <v>1.000465857706589</v>
      </c>
    </row>
    <row r="17" spans="1:22" x14ac:dyDescent="0.35">
      <c r="A17">
        <f t="shared" si="0"/>
        <v>16</v>
      </c>
      <c r="B17" s="32">
        <v>0.98793724486450529</v>
      </c>
      <c r="C17" s="32">
        <v>0.98793724486450529</v>
      </c>
      <c r="D17" s="32">
        <v>0.98801332258502073</v>
      </c>
      <c r="E17" s="32">
        <v>0.99828681955298693</v>
      </c>
      <c r="F17" s="32">
        <v>0.98873910683171595</v>
      </c>
      <c r="G17" s="32">
        <v>0.98873910683171595</v>
      </c>
      <c r="H17" s="32">
        <v>0.9888161877795969</v>
      </c>
      <c r="I17" s="32">
        <v>0.99830237187578907</v>
      </c>
      <c r="J17" s="32">
        <v>0.99312350289390505</v>
      </c>
      <c r="M17">
        <f t="shared" si="1"/>
        <v>16</v>
      </c>
      <c r="N17" s="17">
        <v>1.000300107816295</v>
      </c>
      <c r="O17" s="17">
        <v>1.000300107816295</v>
      </c>
      <c r="P17" s="17">
        <v>1.000239115907388</v>
      </c>
      <c r="Q17" s="17">
        <v>1.0000699357303231</v>
      </c>
      <c r="R17" s="17">
        <v>1.00028796932272</v>
      </c>
      <c r="S17" s="17">
        <v>1.00028796932272</v>
      </c>
      <c r="T17" s="17">
        <v>1.000226026233568</v>
      </c>
      <c r="U17" s="17">
        <v>1.0000648815039901</v>
      </c>
      <c r="V17" s="17">
        <v>1.0001545258188549</v>
      </c>
    </row>
    <row r="18" spans="1:22" x14ac:dyDescent="0.35">
      <c r="A18">
        <f t="shared" si="0"/>
        <v>17</v>
      </c>
      <c r="B18" s="32">
        <v>0.98823373255369795</v>
      </c>
      <c r="C18" s="32">
        <v>0.98823373255369795</v>
      </c>
      <c r="D18" s="32">
        <v>0.9882495722871617</v>
      </c>
      <c r="E18" s="32">
        <v>0.9983566354707839</v>
      </c>
      <c r="F18" s="32">
        <v>0.98902383336265731</v>
      </c>
      <c r="G18" s="32">
        <v>0.98902383336265731</v>
      </c>
      <c r="H18" s="32">
        <v>0.9890396861782117</v>
      </c>
      <c r="I18" s="32">
        <v>0.99836714323511289</v>
      </c>
      <c r="J18" s="32">
        <v>0.99327739351780542</v>
      </c>
      <c r="M18">
        <f t="shared" si="1"/>
        <v>17</v>
      </c>
      <c r="N18" s="17">
        <v>1.0000926680676661</v>
      </c>
      <c r="O18" s="17">
        <v>1.0000926680676661</v>
      </c>
      <c r="P18" s="17">
        <v>1.0000766385122319</v>
      </c>
      <c r="Q18" s="17">
        <v>0.99995083542137642</v>
      </c>
      <c r="R18" s="17">
        <v>1.0000823940972119</v>
      </c>
      <c r="S18" s="17">
        <v>1.0000823940972119</v>
      </c>
      <c r="T18" s="17">
        <v>1.000066364283692</v>
      </c>
      <c r="U18" s="17">
        <v>0.99995232485296814</v>
      </c>
      <c r="V18" s="17">
        <v>1.0000137369668041</v>
      </c>
    </row>
    <row r="19" spans="1:22" x14ac:dyDescent="0.35">
      <c r="A19">
        <f t="shared" si="0"/>
        <v>18</v>
      </c>
      <c r="B19" s="32">
        <v>0.98832531026409565</v>
      </c>
      <c r="C19" s="32">
        <v>0.98832531026409565</v>
      </c>
      <c r="D19" s="32">
        <v>0.98832531026409565</v>
      </c>
      <c r="E19" s="32">
        <v>0.99830755168748486</v>
      </c>
      <c r="F19" s="32">
        <v>0.98910532308852817</v>
      </c>
      <c r="G19" s="32">
        <v>0.98910532308852817</v>
      </c>
      <c r="H19" s="32">
        <v>0.98910532308852817</v>
      </c>
      <c r="I19" s="32">
        <v>0.99831954593476735</v>
      </c>
      <c r="J19" s="32">
        <v>0.99329135207325536</v>
      </c>
      <c r="M19">
        <f t="shared" si="1"/>
        <v>18</v>
      </c>
      <c r="N19" s="17">
        <v>1.0101433438916321</v>
      </c>
      <c r="O19" s="17">
        <v>1.0101433438916321</v>
      </c>
      <c r="P19" s="17">
        <v>1.0101433438916321</v>
      </c>
      <c r="Q19" s="17">
        <v>1.000064059676149</v>
      </c>
      <c r="R19" s="17">
        <v>1.0093467111318479</v>
      </c>
      <c r="S19" s="17">
        <v>1.0093467111318479</v>
      </c>
      <c r="T19" s="17">
        <v>1.0093467111318479</v>
      </c>
      <c r="U19" s="17">
        <v>1.000062590190117</v>
      </c>
      <c r="V19" s="17">
        <v>1.0051037017838911</v>
      </c>
    </row>
    <row r="20" spans="1:22" x14ac:dyDescent="0.35">
      <c r="A20">
        <f t="shared" si="0"/>
        <v>19</v>
      </c>
      <c r="B20" s="32">
        <v>0.99835023376290855</v>
      </c>
      <c r="C20" s="32">
        <v>0.99835023376290855</v>
      </c>
      <c r="D20" s="32">
        <v>0.99835023376290855</v>
      </c>
      <c r="E20" s="32">
        <v>0.99837150294594357</v>
      </c>
      <c r="F20" s="32">
        <v>0.99835020482240966</v>
      </c>
      <c r="G20" s="32">
        <v>0.99835020482240966</v>
      </c>
      <c r="H20" s="32">
        <v>0.99835020482240966</v>
      </c>
      <c r="I20" s="32">
        <v>0.99838203094494493</v>
      </c>
      <c r="J20" s="32">
        <v>0.99836086824114589</v>
      </c>
      <c r="M20">
        <f t="shared" si="1"/>
        <v>19</v>
      </c>
      <c r="N20" s="17">
        <v>1.000011100550048</v>
      </c>
      <c r="O20" s="17">
        <v>1.000011100550048</v>
      </c>
      <c r="P20" s="17">
        <v>1.000011100550048</v>
      </c>
      <c r="Q20" s="17">
        <v>0.99995773341143879</v>
      </c>
      <c r="R20" s="17">
        <v>1.000013929832698</v>
      </c>
      <c r="S20" s="17">
        <v>1.000013929832698</v>
      </c>
      <c r="T20" s="17">
        <v>1.000013929832698</v>
      </c>
      <c r="U20" s="17">
        <v>0.99995467429433538</v>
      </c>
      <c r="V20" s="17">
        <v>0.99998441698074325</v>
      </c>
    </row>
    <row r="21" spans="1:22" x14ac:dyDescent="0.35">
      <c r="A21">
        <f t="shared" si="0"/>
        <v>20</v>
      </c>
      <c r="B21" s="32">
        <v>0.99836131599964362</v>
      </c>
      <c r="C21" s="32">
        <v>0.99836131599964362</v>
      </c>
      <c r="D21" s="32">
        <v>0.99836131599964362</v>
      </c>
      <c r="E21" s="32">
        <v>0.99832930518839724</v>
      </c>
      <c r="F21" s="32">
        <v>0.99836411167373729</v>
      </c>
      <c r="G21" s="32">
        <v>0.99836411167373729</v>
      </c>
      <c r="H21" s="32">
        <v>0.99836411167373729</v>
      </c>
      <c r="I21" s="32">
        <v>0.99833677857486958</v>
      </c>
      <c r="J21" s="32">
        <v>0.99834531033742269</v>
      </c>
      <c r="M21">
        <f t="shared" si="1"/>
        <v>20</v>
      </c>
      <c r="N21" s="17">
        <v>1.000092168703604</v>
      </c>
      <c r="O21" s="17">
        <v>1.000092168703604</v>
      </c>
      <c r="P21" s="17">
        <v>1.000092168703604</v>
      </c>
      <c r="Q21" s="17">
        <v>1.000124236039978</v>
      </c>
      <c r="R21" s="17">
        <v>1.0000821426536639</v>
      </c>
      <c r="S21" s="17">
        <v>1.0000821426536639</v>
      </c>
      <c r="T21" s="17">
        <v>1.0000821426536639</v>
      </c>
      <c r="U21" s="17">
        <v>1.000109523538218</v>
      </c>
      <c r="V21" s="17">
        <v>1.0001082023717911</v>
      </c>
    </row>
    <row r="22" spans="1:22" x14ac:dyDescent="0.35">
      <c r="A22">
        <f t="shared" si="0"/>
        <v>21</v>
      </c>
      <c r="B22" s="32">
        <v>0.99845333366786804</v>
      </c>
      <c r="C22" s="32">
        <v>0.99845333366786804</v>
      </c>
      <c r="D22" s="32">
        <v>0.99845333366786804</v>
      </c>
      <c r="E22" s="32">
        <v>0.99845333366786804</v>
      </c>
      <c r="F22" s="32">
        <v>0.9984461199511927</v>
      </c>
      <c r="G22" s="32">
        <v>0.9984461199511927</v>
      </c>
      <c r="H22" s="32">
        <v>0.9984461199511927</v>
      </c>
      <c r="I22" s="32">
        <v>0.9984461199511927</v>
      </c>
      <c r="J22" s="32">
        <v>0.99845333366786804</v>
      </c>
      <c r="M22">
        <f t="shared" si="1"/>
        <v>21</v>
      </c>
      <c r="N22" s="17">
        <v>1.00012081588465</v>
      </c>
      <c r="O22" s="17">
        <v>1.00012081588465</v>
      </c>
      <c r="P22" s="17">
        <v>1.00012081588465</v>
      </c>
      <c r="Q22" s="17">
        <v>1.00012081588465</v>
      </c>
      <c r="R22" s="17">
        <v>1.0001280417009091</v>
      </c>
      <c r="S22" s="17">
        <v>1.0001280417009091</v>
      </c>
      <c r="T22" s="17">
        <v>1.0001280417009091</v>
      </c>
      <c r="U22" s="17">
        <v>1.0001280417009091</v>
      </c>
      <c r="V22" s="17">
        <v>1.00012081588465</v>
      </c>
    </row>
    <row r="23" spans="1:22" x14ac:dyDescent="0.35">
      <c r="A23">
        <f t="shared" si="0"/>
        <v>22</v>
      </c>
      <c r="B23" s="32">
        <v>0.99857396269065712</v>
      </c>
      <c r="C23" s="32">
        <v>0.99857396269065712</v>
      </c>
      <c r="D23" s="32">
        <v>0.99857396269065712</v>
      </c>
      <c r="E23" s="32">
        <v>0.99857396269065712</v>
      </c>
      <c r="F23" s="32">
        <v>0.99857396269065712</v>
      </c>
      <c r="G23" s="32">
        <v>0.99857396269065712</v>
      </c>
      <c r="H23" s="32">
        <v>0.99857396269065712</v>
      </c>
      <c r="I23" s="32">
        <v>0.99857396269065712</v>
      </c>
      <c r="J23" s="32">
        <v>0.99857396269065712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0.99857396269065712</v>
      </c>
      <c r="C24" s="32">
        <v>0.99857396269065712</v>
      </c>
      <c r="D24" s="32">
        <v>0.99857396269065712</v>
      </c>
      <c r="E24" s="32">
        <v>0.99857396269065712</v>
      </c>
      <c r="F24" s="32">
        <v>0.99857396269065712</v>
      </c>
      <c r="G24" s="32">
        <v>0.99857396269065712</v>
      </c>
      <c r="H24" s="32">
        <v>0.99857396269065712</v>
      </c>
      <c r="I24" s="32">
        <v>0.99857396269065712</v>
      </c>
      <c r="J24" s="32">
        <v>0.99857396269065712</v>
      </c>
      <c r="M24">
        <f t="shared" si="1"/>
        <v>23</v>
      </c>
      <c r="N24" s="17">
        <v>1.0014280737958561</v>
      </c>
      <c r="O24" s="17">
        <v>1.0014280737958561</v>
      </c>
      <c r="P24" s="17">
        <v>1.0014280737958561</v>
      </c>
      <c r="Q24" s="17">
        <v>1.0014280737958561</v>
      </c>
      <c r="R24" s="17">
        <v>1.0014280737958561</v>
      </c>
      <c r="S24" s="17">
        <v>1.0014280737958561</v>
      </c>
      <c r="T24" s="17">
        <v>1.0014280737958561</v>
      </c>
      <c r="U24" s="17">
        <v>1.0014280737958561</v>
      </c>
      <c r="V24" s="17">
        <v>1.0014280737958561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20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45291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44562</v>
      </c>
      <c r="T7" s="11">
        <f>R9</f>
        <v>44593</v>
      </c>
      <c r="U7" s="11">
        <f>R10</f>
        <v>44621</v>
      </c>
      <c r="V7" s="11">
        <f>R11</f>
        <v>44652</v>
      </c>
      <c r="W7" s="11">
        <f>R12</f>
        <v>44682</v>
      </c>
      <c r="X7" s="11">
        <f>R13</f>
        <v>44713</v>
      </c>
      <c r="Y7" s="11">
        <f>R14</f>
        <v>44743</v>
      </c>
      <c r="Z7" s="11">
        <f>R15</f>
        <v>44774</v>
      </c>
      <c r="AA7" s="11">
        <f>R16</f>
        <v>44805</v>
      </c>
      <c r="AB7" s="11">
        <f>R17</f>
        <v>44835</v>
      </c>
      <c r="AC7" s="11">
        <f>R18</f>
        <v>44866</v>
      </c>
      <c r="AD7" s="11">
        <f>R19</f>
        <v>44896</v>
      </c>
      <c r="AE7" s="11">
        <f>R20</f>
        <v>44927</v>
      </c>
      <c r="AF7" s="11">
        <f>R21</f>
        <v>44958</v>
      </c>
      <c r="AG7" s="11">
        <f>R22</f>
        <v>44986</v>
      </c>
      <c r="AH7" s="11">
        <f>R23</f>
        <v>45017</v>
      </c>
      <c r="AI7" s="11">
        <f>R24</f>
        <v>45047</v>
      </c>
      <c r="AJ7" s="11">
        <f>R25</f>
        <v>45078</v>
      </c>
      <c r="AK7" s="11">
        <f>R26</f>
        <v>45108</v>
      </c>
      <c r="AL7" s="11">
        <f>R27</f>
        <v>45139</v>
      </c>
      <c r="AM7" s="11">
        <f>R28</f>
        <v>45170</v>
      </c>
      <c r="AN7" s="11">
        <f>R29</f>
        <v>45200</v>
      </c>
      <c r="AO7" s="11">
        <f>R30</f>
        <v>45231</v>
      </c>
      <c r="AP7" s="11">
        <f>R31</f>
        <v>45261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44562</v>
      </c>
      <c r="B8" s="13">
        <v>280497.57000000012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280497.57000000012</v>
      </c>
      <c r="H8" s="14">
        <f t="shared" ref="H8:H31" si="4">G8-B8</f>
        <v>0</v>
      </c>
      <c r="I8" s="13">
        <v>882113.96070000005</v>
      </c>
      <c r="J8" s="13">
        <f t="shared" ref="J8:J28" si="5">100*$G8/$I8</f>
        <v>31.798337005959155</v>
      </c>
      <c r="K8" s="13">
        <f t="shared" ref="K8:K31" si="6">100*(B8/I8)</f>
        <v>31.798337005959155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44562</v>
      </c>
      <c r="S8" s="17">
        <v>24200</v>
      </c>
      <c r="T8" s="17">
        <v>140840.31</v>
      </c>
      <c r="U8" s="17">
        <v>220846.77</v>
      </c>
      <c r="V8" s="17">
        <v>238818.08</v>
      </c>
      <c r="W8" s="17">
        <v>255488.02</v>
      </c>
      <c r="X8" s="17">
        <v>265815.21000000002</v>
      </c>
      <c r="Y8" s="17">
        <v>269151.78000000003</v>
      </c>
      <c r="Z8" s="17">
        <v>272372.98</v>
      </c>
      <c r="AA8" s="17">
        <v>273773.00000000012</v>
      </c>
      <c r="AB8" s="17">
        <v>274523.00000000012</v>
      </c>
      <c r="AC8" s="17">
        <v>275523.00000000012</v>
      </c>
      <c r="AD8" s="17">
        <v>278123.00000000012</v>
      </c>
      <c r="AE8" s="17">
        <v>280519.69000000012</v>
      </c>
      <c r="AF8" s="17">
        <v>278669.87000000011</v>
      </c>
      <c r="AG8" s="17">
        <v>278669.87000000011</v>
      </c>
      <c r="AH8" s="17">
        <v>279847.57000000012</v>
      </c>
      <c r="AI8" s="17">
        <v>279997.57000000012</v>
      </c>
      <c r="AJ8" s="17">
        <v>280047.57000000012</v>
      </c>
      <c r="AK8" s="17">
        <v>280047.57000000012</v>
      </c>
      <c r="AL8" s="17">
        <v>280047.57000000012</v>
      </c>
      <c r="AM8" s="17">
        <v>280047.57000000012</v>
      </c>
      <c r="AN8" s="17">
        <v>280097.57000000012</v>
      </c>
      <c r="AO8" s="17">
        <v>280097.57000000012</v>
      </c>
      <c r="AP8" s="17">
        <v>280497.57000000012</v>
      </c>
      <c r="AQ8" s="13"/>
      <c r="AR8" s="13"/>
    </row>
    <row r="9" spans="1:44" x14ac:dyDescent="0.35">
      <c r="A9" s="12">
        <f t="shared" si="0"/>
        <v>44593</v>
      </c>
      <c r="B9" s="13">
        <v>243259.58</v>
      </c>
      <c r="C9" s="13">
        <f>+'Completion Factors'!J29</f>
        <v>0.99857396269065712</v>
      </c>
      <c r="D9" s="13">
        <f t="shared" si="1"/>
        <v>347.3926317890091</v>
      </c>
      <c r="E9" s="13">
        <f t="shared" si="2"/>
        <v>347.3926317890091</v>
      </c>
      <c r="F9" s="13"/>
      <c r="G9" s="13">
        <f t="shared" si="3"/>
        <v>243606.97263178899</v>
      </c>
      <c r="H9" s="14">
        <f t="shared" si="4"/>
        <v>347.39263178900001</v>
      </c>
      <c r="I9" s="13">
        <v>851027.37319999991</v>
      </c>
      <c r="J9" s="13">
        <f t="shared" si="5"/>
        <v>28.625045480709694</v>
      </c>
      <c r="K9" s="13">
        <f t="shared" si="6"/>
        <v>28.584225097872562</v>
      </c>
      <c r="L9" s="13">
        <f t="shared" si="7"/>
        <v>4.082038283713274E-2</v>
      </c>
      <c r="M9" s="13"/>
      <c r="N9" s="13"/>
      <c r="O9" s="13"/>
      <c r="P9" s="13"/>
      <c r="R9" s="16">
        <f t="shared" si="8"/>
        <v>44593</v>
      </c>
      <c r="S9" s="17">
        <v>18950.490000000002</v>
      </c>
      <c r="T9" s="17">
        <v>137967.14000000001</v>
      </c>
      <c r="U9" s="17">
        <v>194097.68</v>
      </c>
      <c r="V9" s="17">
        <v>214818.74</v>
      </c>
      <c r="W9" s="17">
        <v>222057.38</v>
      </c>
      <c r="X9" s="17">
        <v>229343.97</v>
      </c>
      <c r="Y9" s="17">
        <v>235769.56</v>
      </c>
      <c r="Z9" s="17">
        <v>236715.8</v>
      </c>
      <c r="AA9" s="17">
        <v>238115.8</v>
      </c>
      <c r="AB9" s="17">
        <v>239765.8</v>
      </c>
      <c r="AC9" s="17">
        <v>240315.8</v>
      </c>
      <c r="AD9" s="17">
        <v>240965.8</v>
      </c>
      <c r="AE9" s="17">
        <v>241365.85</v>
      </c>
      <c r="AF9" s="17">
        <v>241656.72</v>
      </c>
      <c r="AG9" s="17">
        <v>242909.58</v>
      </c>
      <c r="AH9" s="17">
        <v>242959.58</v>
      </c>
      <c r="AI9" s="17">
        <v>243059.58</v>
      </c>
      <c r="AJ9" s="17">
        <v>243059.58</v>
      </c>
      <c r="AK9" s="17">
        <v>243159.58</v>
      </c>
      <c r="AL9" s="17">
        <v>243209.58</v>
      </c>
      <c r="AM9" s="17">
        <v>243209.58</v>
      </c>
      <c r="AN9" s="17">
        <v>243259.58</v>
      </c>
      <c r="AO9" s="17">
        <v>243259.58</v>
      </c>
      <c r="AP9" s="17"/>
      <c r="AQ9" s="13"/>
      <c r="AR9" s="13"/>
    </row>
    <row r="10" spans="1:44" x14ac:dyDescent="0.35">
      <c r="A10" s="12">
        <f t="shared" si="0"/>
        <v>44621</v>
      </c>
      <c r="B10" s="13">
        <v>304448.58</v>
      </c>
      <c r="C10" s="13">
        <f>+'Completion Factors'!J28</f>
        <v>0.99857396269065712</v>
      </c>
      <c r="D10" s="13">
        <f t="shared" si="1"/>
        <v>434.77503928366025</v>
      </c>
      <c r="E10" s="13">
        <f t="shared" si="2"/>
        <v>434.77503928366025</v>
      </c>
      <c r="F10" s="13"/>
      <c r="G10" s="13">
        <f t="shared" si="3"/>
        <v>304883.35503928369</v>
      </c>
      <c r="H10" s="14">
        <f t="shared" si="4"/>
        <v>434.77503928367514</v>
      </c>
      <c r="I10" s="13">
        <v>856436.59089999984</v>
      </c>
      <c r="J10" s="13">
        <f t="shared" si="5"/>
        <v>35.599057569328309</v>
      </c>
      <c r="K10" s="13">
        <f t="shared" si="6"/>
        <v>35.548291985056998</v>
      </c>
      <c r="L10" s="13">
        <f t="shared" si="7"/>
        <v>5.0765584271310615E-2</v>
      </c>
      <c r="M10" s="13"/>
      <c r="N10" s="13"/>
      <c r="O10" s="13"/>
      <c r="P10" s="13"/>
      <c r="R10" s="16">
        <f t="shared" si="8"/>
        <v>44621</v>
      </c>
      <c r="S10" s="17">
        <v>36200</v>
      </c>
      <c r="T10" s="17">
        <v>161056.28</v>
      </c>
      <c r="U10" s="17">
        <v>239715.61</v>
      </c>
      <c r="V10" s="17">
        <v>261503.4</v>
      </c>
      <c r="W10" s="17">
        <v>270680.53000000003</v>
      </c>
      <c r="X10" s="17">
        <v>276599.65999999997</v>
      </c>
      <c r="Y10" s="17">
        <v>278749.65999999997</v>
      </c>
      <c r="Z10" s="17">
        <v>280399.65999999997</v>
      </c>
      <c r="AA10" s="17">
        <v>281374.65999999997</v>
      </c>
      <c r="AB10" s="17">
        <v>281974.65999999997</v>
      </c>
      <c r="AC10" s="17">
        <v>285939.76</v>
      </c>
      <c r="AD10" s="17">
        <v>286741.54999999987</v>
      </c>
      <c r="AE10" s="17">
        <v>287125.29999999987</v>
      </c>
      <c r="AF10" s="17">
        <v>288100.58</v>
      </c>
      <c r="AG10" s="17">
        <v>288100.58</v>
      </c>
      <c r="AH10" s="17">
        <v>288150.58</v>
      </c>
      <c r="AI10" s="17">
        <v>288250.58</v>
      </c>
      <c r="AJ10" s="17">
        <v>288350.58</v>
      </c>
      <c r="AK10" s="17">
        <v>304348.58</v>
      </c>
      <c r="AL10" s="17">
        <v>304348.58</v>
      </c>
      <c r="AM10" s="17">
        <v>304448.58</v>
      </c>
      <c r="AN10" s="17">
        <v>304448.58</v>
      </c>
      <c r="AO10" s="17"/>
      <c r="AP10" s="17"/>
      <c r="AQ10" s="13"/>
      <c r="AR10" s="13"/>
    </row>
    <row r="11" spans="1:44" x14ac:dyDescent="0.35">
      <c r="A11" s="12">
        <f t="shared" si="0"/>
        <v>44652</v>
      </c>
      <c r="B11" s="13">
        <v>257361.25</v>
      </c>
      <c r="C11" s="13">
        <f>+'Completion Factors'!J27</f>
        <v>0.99845333366786804</v>
      </c>
      <c r="D11" s="13">
        <f t="shared" si="1"/>
        <v>398.66858785292163</v>
      </c>
      <c r="E11" s="13">
        <f t="shared" si="2"/>
        <v>398.66858785292163</v>
      </c>
      <c r="F11" s="13"/>
      <c r="G11" s="13">
        <f t="shared" si="3"/>
        <v>257759.91858785291</v>
      </c>
      <c r="H11" s="14">
        <f t="shared" si="4"/>
        <v>398.6685878529097</v>
      </c>
      <c r="I11" s="13">
        <v>835106.89110000001</v>
      </c>
      <c r="J11" s="13">
        <f t="shared" si="5"/>
        <v>30.865500133561632</v>
      </c>
      <c r="K11" s="13">
        <f t="shared" si="6"/>
        <v>30.817761503680639</v>
      </c>
      <c r="L11" s="13">
        <f t="shared" si="7"/>
        <v>4.7738629880992534E-2</v>
      </c>
      <c r="M11" s="13"/>
      <c r="N11" s="13"/>
      <c r="O11" s="13"/>
      <c r="P11" s="13"/>
      <c r="R11" s="16">
        <f t="shared" si="8"/>
        <v>44652</v>
      </c>
      <c r="S11" s="17">
        <v>24475</v>
      </c>
      <c r="T11" s="17">
        <v>141951.38</v>
      </c>
      <c r="U11" s="17">
        <v>184577.14</v>
      </c>
      <c r="V11" s="17">
        <v>198947.12</v>
      </c>
      <c r="W11" s="17">
        <v>210457.84</v>
      </c>
      <c r="X11" s="17">
        <v>213869.85</v>
      </c>
      <c r="Y11" s="17">
        <v>215694.85</v>
      </c>
      <c r="Z11" s="17">
        <v>227694.85</v>
      </c>
      <c r="AA11" s="17">
        <v>235846.66</v>
      </c>
      <c r="AB11" s="17">
        <v>238447.21</v>
      </c>
      <c r="AC11" s="17">
        <v>240664.28</v>
      </c>
      <c r="AD11" s="17">
        <v>241329.28</v>
      </c>
      <c r="AE11" s="17">
        <v>256096.25</v>
      </c>
      <c r="AF11" s="17">
        <v>256096.25</v>
      </c>
      <c r="AG11" s="17">
        <v>256196.25</v>
      </c>
      <c r="AH11" s="17">
        <v>257296.25</v>
      </c>
      <c r="AI11" s="17">
        <v>257346.25</v>
      </c>
      <c r="AJ11" s="17">
        <v>257396.25</v>
      </c>
      <c r="AK11" s="17">
        <v>257396.25</v>
      </c>
      <c r="AL11" s="17">
        <v>257361.25</v>
      </c>
      <c r="AM11" s="17">
        <v>257361.25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44682</v>
      </c>
      <c r="B12" s="13">
        <v>266332.40999999997</v>
      </c>
      <c r="C12" s="13">
        <f>++'Completion Factors'!J26</f>
        <v>0.99834531033742269</v>
      </c>
      <c r="D12" s="13">
        <f t="shared" si="1"/>
        <v>441.42791183878569</v>
      </c>
      <c r="E12" s="13">
        <f t="shared" si="2"/>
        <v>441.42791183878569</v>
      </c>
      <c r="F12" s="13"/>
      <c r="G12" s="13">
        <f t="shared" si="3"/>
        <v>266773.83791183878</v>
      </c>
      <c r="H12" s="14">
        <f t="shared" si="4"/>
        <v>441.42791183880763</v>
      </c>
      <c r="I12" s="13">
        <v>816477.41710000008</v>
      </c>
      <c r="J12" s="13">
        <f t="shared" si="5"/>
        <v>32.673755859577561</v>
      </c>
      <c r="K12" s="13">
        <f t="shared" si="6"/>
        <v>32.619690933519138</v>
      </c>
      <c r="L12" s="13">
        <f t="shared" si="7"/>
        <v>5.4064926058423168E-2</v>
      </c>
      <c r="M12" s="13"/>
      <c r="N12" s="13"/>
      <c r="O12" s="13"/>
      <c r="P12" s="13"/>
      <c r="R12" s="16">
        <f t="shared" si="8"/>
        <v>44682</v>
      </c>
      <c r="S12" s="17">
        <v>40450</v>
      </c>
      <c r="T12" s="17">
        <v>150937.10999999999</v>
      </c>
      <c r="U12" s="17">
        <v>188393.55</v>
      </c>
      <c r="V12" s="17">
        <v>231463.33</v>
      </c>
      <c r="W12" s="17">
        <v>238388.43</v>
      </c>
      <c r="X12" s="17">
        <v>247622.26</v>
      </c>
      <c r="Y12" s="17">
        <v>249423.75</v>
      </c>
      <c r="Z12" s="17">
        <v>258626.11</v>
      </c>
      <c r="AA12" s="17">
        <v>260041.23</v>
      </c>
      <c r="AB12" s="17">
        <v>261537.24</v>
      </c>
      <c r="AC12" s="17">
        <v>263217.28999999998</v>
      </c>
      <c r="AD12" s="17">
        <v>263867.40999999997</v>
      </c>
      <c r="AE12" s="17">
        <v>264367.40999999997</v>
      </c>
      <c r="AF12" s="17">
        <v>264417.40999999997</v>
      </c>
      <c r="AG12" s="17">
        <v>266067.40999999997</v>
      </c>
      <c r="AH12" s="17">
        <v>266067.40999999997</v>
      </c>
      <c r="AI12" s="17">
        <v>266232.40999999997</v>
      </c>
      <c r="AJ12" s="17">
        <v>266282.40999999997</v>
      </c>
      <c r="AK12" s="17">
        <v>266332.40999999997</v>
      </c>
      <c r="AL12" s="17">
        <v>266332.40999999997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44713</v>
      </c>
      <c r="B13" s="13">
        <v>256843.55</v>
      </c>
      <c r="C13" s="13">
        <f>++'Completion Factors'!J25</f>
        <v>0.99836086824114589</v>
      </c>
      <c r="D13" s="13">
        <f t="shared" si="1"/>
        <v>421.69162800174274</v>
      </c>
      <c r="E13" s="13">
        <f t="shared" si="2"/>
        <v>421.69162800174274</v>
      </c>
      <c r="F13" s="13"/>
      <c r="G13" s="13">
        <f t="shared" si="3"/>
        <v>257265.24162800174</v>
      </c>
      <c r="H13" s="14">
        <f t="shared" si="4"/>
        <v>421.69162800174672</v>
      </c>
      <c r="I13" s="13">
        <v>798222.4770999999</v>
      </c>
      <c r="J13" s="13">
        <f t="shared" si="5"/>
        <v>32.22976663882794</v>
      </c>
      <c r="K13" s="13">
        <f t="shared" si="6"/>
        <v>32.176937804749777</v>
      </c>
      <c r="L13" s="13">
        <f t="shared" si="7"/>
        <v>5.2828834078162856E-2</v>
      </c>
      <c r="M13" s="13"/>
      <c r="N13" s="13"/>
      <c r="O13" s="13"/>
      <c r="P13" s="13"/>
      <c r="R13" s="16">
        <f t="shared" si="8"/>
        <v>44713</v>
      </c>
      <c r="S13" s="17">
        <v>21800</v>
      </c>
      <c r="T13" s="17">
        <v>145144.47</v>
      </c>
      <c r="U13" s="17">
        <v>197530.01</v>
      </c>
      <c r="V13" s="17">
        <v>218271.59</v>
      </c>
      <c r="W13" s="17">
        <v>231349.41</v>
      </c>
      <c r="X13" s="17">
        <v>237303.55</v>
      </c>
      <c r="Y13" s="17">
        <v>249028.55</v>
      </c>
      <c r="Z13" s="17">
        <v>250683.53000000009</v>
      </c>
      <c r="AA13" s="17">
        <v>251463.99</v>
      </c>
      <c r="AB13" s="17">
        <v>253578.01</v>
      </c>
      <c r="AC13" s="17">
        <v>254828.01</v>
      </c>
      <c r="AD13" s="17">
        <v>255728.01</v>
      </c>
      <c r="AE13" s="17">
        <v>256528.01</v>
      </c>
      <c r="AF13" s="17">
        <v>256728.01</v>
      </c>
      <c r="AG13" s="17">
        <v>256778.55</v>
      </c>
      <c r="AH13" s="17">
        <v>256878.55</v>
      </c>
      <c r="AI13" s="17">
        <v>256928.55</v>
      </c>
      <c r="AJ13" s="17">
        <v>256843.55</v>
      </c>
      <c r="AK13" s="17">
        <v>256843.55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44743</v>
      </c>
      <c r="B14" s="13">
        <v>188733.68</v>
      </c>
      <c r="C14" s="13">
        <f>++'Completion Factors'!J24</f>
        <v>0.99329135207325536</v>
      </c>
      <c r="D14" s="13">
        <f t="shared" si="1"/>
        <v>1274.6993199891474</v>
      </c>
      <c r="E14" s="13">
        <f t="shared" si="2"/>
        <v>1274.6993199891474</v>
      </c>
      <c r="F14" s="13"/>
      <c r="G14" s="13">
        <f t="shared" si="3"/>
        <v>190008.37931998915</v>
      </c>
      <c r="H14" s="14">
        <f t="shared" si="4"/>
        <v>1274.6993199891585</v>
      </c>
      <c r="I14" s="13">
        <v>791925.72569999995</v>
      </c>
      <c r="J14" s="13">
        <f t="shared" si="5"/>
        <v>23.993207084166475</v>
      </c>
      <c r="K14" s="13">
        <f t="shared" si="6"/>
        <v>23.832245105205327</v>
      </c>
      <c r="L14" s="13">
        <f t="shared" si="7"/>
        <v>0.16096197896114717</v>
      </c>
      <c r="M14" s="13"/>
      <c r="N14" s="13"/>
      <c r="O14" s="13"/>
      <c r="P14" s="13"/>
      <c r="R14" s="16">
        <f t="shared" si="8"/>
        <v>44743</v>
      </c>
      <c r="S14" s="17">
        <v>17675</v>
      </c>
      <c r="T14" s="17">
        <v>129451.11</v>
      </c>
      <c r="U14" s="17">
        <v>158536.97</v>
      </c>
      <c r="V14" s="17">
        <v>166150.93</v>
      </c>
      <c r="W14" s="17">
        <v>170827.79</v>
      </c>
      <c r="X14" s="17">
        <v>173065.08</v>
      </c>
      <c r="Y14" s="17">
        <v>176393.25</v>
      </c>
      <c r="Z14" s="17">
        <v>178303.52</v>
      </c>
      <c r="AA14" s="17">
        <v>185503.62</v>
      </c>
      <c r="AB14" s="17">
        <v>187170.59</v>
      </c>
      <c r="AC14" s="17">
        <v>187695.59</v>
      </c>
      <c r="AD14" s="17">
        <v>188100.84</v>
      </c>
      <c r="AE14" s="17">
        <v>188575.84</v>
      </c>
      <c r="AF14" s="17">
        <v>188725.84</v>
      </c>
      <c r="AG14" s="17">
        <v>188733.68</v>
      </c>
      <c r="AH14" s="17">
        <v>188733.68</v>
      </c>
      <c r="AI14" s="17">
        <v>188733.68</v>
      </c>
      <c r="AJ14" s="17">
        <v>188733.68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44774</v>
      </c>
      <c r="B15" s="13">
        <v>269329.90000000002</v>
      </c>
      <c r="C15" s="13">
        <f>++'Completion Factors'!J23</f>
        <v>0.99327739351780542</v>
      </c>
      <c r="D15" s="13">
        <f t="shared" si="1"/>
        <v>1822.8532567084619</v>
      </c>
      <c r="E15" s="13">
        <f t="shared" si="2"/>
        <v>1822.8532567084619</v>
      </c>
      <c r="F15" s="13"/>
      <c r="G15" s="13">
        <f t="shared" si="3"/>
        <v>271152.7532567085</v>
      </c>
      <c r="H15" s="14">
        <f t="shared" si="4"/>
        <v>1822.8532567084767</v>
      </c>
      <c r="I15" s="13">
        <v>790648.10820000002</v>
      </c>
      <c r="J15" s="13">
        <f t="shared" si="5"/>
        <v>34.294998045846015</v>
      </c>
      <c r="K15" s="13">
        <f t="shared" si="6"/>
        <v>34.064446269676161</v>
      </c>
      <c r="L15" s="13">
        <f t="shared" si="7"/>
        <v>0.23055177616985389</v>
      </c>
      <c r="M15" s="13"/>
      <c r="N15" s="13"/>
      <c r="O15" s="13"/>
      <c r="P15" s="13"/>
      <c r="R15" s="16">
        <f t="shared" si="8"/>
        <v>44774</v>
      </c>
      <c r="S15" s="17">
        <v>34025.46</v>
      </c>
      <c r="T15" s="17">
        <v>145035.01</v>
      </c>
      <c r="U15" s="17">
        <v>204801.2</v>
      </c>
      <c r="V15" s="17">
        <v>213687.46</v>
      </c>
      <c r="W15" s="17">
        <v>236152.22</v>
      </c>
      <c r="X15" s="17">
        <v>242861.46</v>
      </c>
      <c r="Y15" s="17">
        <v>245594.56</v>
      </c>
      <c r="Z15" s="17">
        <v>250407.06</v>
      </c>
      <c r="AA15" s="17">
        <v>253153.78</v>
      </c>
      <c r="AB15" s="17">
        <v>265854.82</v>
      </c>
      <c r="AC15" s="17">
        <v>266629.82</v>
      </c>
      <c r="AD15" s="17">
        <v>268529.82</v>
      </c>
      <c r="AE15" s="17">
        <v>269079.82</v>
      </c>
      <c r="AF15" s="17">
        <v>269229.90000000002</v>
      </c>
      <c r="AG15" s="17">
        <v>269329.90000000002</v>
      </c>
      <c r="AH15" s="17">
        <v>269329.90000000002</v>
      </c>
      <c r="AI15" s="17">
        <v>269329.90000000002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44805</v>
      </c>
      <c r="B16" s="13">
        <v>219890.8</v>
      </c>
      <c r="C16" s="13">
        <f>++'Completion Factors'!J22</f>
        <v>0.99312350289390505</v>
      </c>
      <c r="D16" s="13">
        <f t="shared" si="1"/>
        <v>1522.5482484814829</v>
      </c>
      <c r="E16" s="13">
        <f t="shared" si="2"/>
        <v>1522.5482484814829</v>
      </c>
      <c r="F16" s="13"/>
      <c r="G16" s="13">
        <f t="shared" si="3"/>
        <v>221413.34824848146</v>
      </c>
      <c r="H16" s="14">
        <f t="shared" si="4"/>
        <v>1522.5482484814711</v>
      </c>
      <c r="I16" s="13">
        <v>773258.9781999999</v>
      </c>
      <c r="J16" s="13">
        <f t="shared" si="5"/>
        <v>28.633789518214154</v>
      </c>
      <c r="K16" s="13">
        <f t="shared" si="6"/>
        <v>28.436889347455622</v>
      </c>
      <c r="L16" s="13">
        <f t="shared" si="7"/>
        <v>0.19690017075853206</v>
      </c>
      <c r="M16" s="13"/>
      <c r="N16" s="13"/>
      <c r="O16" s="13"/>
      <c r="P16" s="13"/>
      <c r="R16" s="16">
        <f t="shared" si="8"/>
        <v>44805</v>
      </c>
      <c r="S16" s="17">
        <v>7975</v>
      </c>
      <c r="T16" s="17">
        <v>127401.52</v>
      </c>
      <c r="U16" s="17">
        <v>161868.59</v>
      </c>
      <c r="V16" s="17">
        <v>170896.85</v>
      </c>
      <c r="W16" s="17">
        <v>179335.44</v>
      </c>
      <c r="X16" s="17">
        <v>173087.37</v>
      </c>
      <c r="Y16" s="17">
        <v>176445.16</v>
      </c>
      <c r="Z16" s="17">
        <v>193689.9</v>
      </c>
      <c r="AA16" s="17">
        <v>195612.15</v>
      </c>
      <c r="AB16" s="17">
        <v>216403.3</v>
      </c>
      <c r="AC16" s="17">
        <v>218103.3</v>
      </c>
      <c r="AD16" s="17">
        <v>218953.3</v>
      </c>
      <c r="AE16" s="17">
        <v>219479.96</v>
      </c>
      <c r="AF16" s="17">
        <v>219611.16</v>
      </c>
      <c r="AG16" s="17">
        <v>219840.8</v>
      </c>
      <c r="AH16" s="17">
        <v>219890.8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44835</v>
      </c>
      <c r="B17" s="13">
        <v>208244.26</v>
      </c>
      <c r="C17" s="13">
        <f>++'Completion Factors'!J21</f>
        <v>0.9926590518961832</v>
      </c>
      <c r="D17" s="13">
        <f t="shared" si="1"/>
        <v>1540.0154792902822</v>
      </c>
      <c r="E17" s="13">
        <f t="shared" si="2"/>
        <v>1540.0154792902822</v>
      </c>
      <c r="F17" s="13"/>
      <c r="G17" s="13">
        <f t="shared" si="3"/>
        <v>209784.27547929029</v>
      </c>
      <c r="H17" s="14">
        <f t="shared" si="4"/>
        <v>1540.0154792902758</v>
      </c>
      <c r="I17" s="13">
        <v>780154.77439999999</v>
      </c>
      <c r="J17" s="13">
        <f t="shared" si="5"/>
        <v>26.890084168315294</v>
      </c>
      <c r="K17" s="13">
        <f t="shared" si="6"/>
        <v>26.692685455928423</v>
      </c>
      <c r="L17" s="13">
        <f t="shared" si="7"/>
        <v>0.19739871238687101</v>
      </c>
      <c r="M17" s="13"/>
      <c r="N17" s="13"/>
      <c r="O17" s="13"/>
      <c r="P17" s="13"/>
      <c r="R17" s="16">
        <f t="shared" si="8"/>
        <v>44835</v>
      </c>
      <c r="S17" s="17">
        <v>16390</v>
      </c>
      <c r="T17" s="17">
        <v>111047.01</v>
      </c>
      <c r="U17" s="17">
        <v>150367.70000000001</v>
      </c>
      <c r="V17" s="17">
        <v>176948.51</v>
      </c>
      <c r="W17" s="17">
        <v>186093.58</v>
      </c>
      <c r="X17" s="17">
        <v>196779.04</v>
      </c>
      <c r="Y17" s="17">
        <v>201063.17</v>
      </c>
      <c r="Z17" s="17">
        <v>202529.45</v>
      </c>
      <c r="AA17" s="17">
        <v>204130.36</v>
      </c>
      <c r="AB17" s="17">
        <v>205944.19</v>
      </c>
      <c r="AC17" s="17">
        <v>206994.26</v>
      </c>
      <c r="AD17" s="17">
        <v>207394.26</v>
      </c>
      <c r="AE17" s="17">
        <v>208194.26</v>
      </c>
      <c r="AF17" s="17">
        <v>208244.26</v>
      </c>
      <c r="AG17" s="17">
        <v>208244.26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44866</v>
      </c>
      <c r="B18" s="13">
        <v>230359.97</v>
      </c>
      <c r="C18" s="13">
        <f>++'Completion Factors'!J20</f>
        <v>0.9917036234432528</v>
      </c>
      <c r="D18" s="13">
        <f t="shared" si="1"/>
        <v>1927.1413449971533</v>
      </c>
      <c r="E18" s="13">
        <f t="shared" si="2"/>
        <v>1927.1413449971533</v>
      </c>
      <c r="F18" s="13"/>
      <c r="G18" s="13">
        <f t="shared" si="3"/>
        <v>232287.11134499716</v>
      </c>
      <c r="H18" s="14">
        <f t="shared" si="4"/>
        <v>1927.1413449971587</v>
      </c>
      <c r="I18" s="13">
        <v>786217.07439999992</v>
      </c>
      <c r="J18" s="13">
        <f t="shared" si="5"/>
        <v>29.544908004226013</v>
      </c>
      <c r="K18" s="13">
        <f t="shared" si="6"/>
        <v>29.299792322088496</v>
      </c>
      <c r="L18" s="13">
        <f t="shared" si="7"/>
        <v>0.24511568213751644</v>
      </c>
      <c r="M18" s="13"/>
      <c r="N18" s="13"/>
      <c r="O18" s="13"/>
      <c r="P18" s="13"/>
      <c r="R18" s="16">
        <f t="shared" si="8"/>
        <v>44866</v>
      </c>
      <c r="S18" s="17">
        <v>14825</v>
      </c>
      <c r="T18" s="17">
        <v>83769.31</v>
      </c>
      <c r="U18" s="17">
        <v>153423.72</v>
      </c>
      <c r="V18" s="17">
        <v>180343.16</v>
      </c>
      <c r="W18" s="17">
        <v>196899.36</v>
      </c>
      <c r="X18" s="17">
        <v>207080.27</v>
      </c>
      <c r="Y18" s="17">
        <v>213663.35</v>
      </c>
      <c r="Z18" s="17">
        <v>215165.52</v>
      </c>
      <c r="AA18" s="17">
        <v>227042.15</v>
      </c>
      <c r="AB18" s="17">
        <v>227442.15</v>
      </c>
      <c r="AC18" s="17">
        <v>227899.33</v>
      </c>
      <c r="AD18" s="17">
        <v>228599.63</v>
      </c>
      <c r="AE18" s="17">
        <v>230259.97</v>
      </c>
      <c r="AF18" s="17">
        <v>230359.97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44896</v>
      </c>
      <c r="B19" s="13">
        <v>234084.78</v>
      </c>
      <c r="C19" s="13">
        <f>++'Completion Factors'!J19</f>
        <v>0.99120918113713197</v>
      </c>
      <c r="D19" s="13">
        <f t="shared" si="1"/>
        <v>2076.0470531291644</v>
      </c>
      <c r="E19" s="13">
        <f t="shared" si="2"/>
        <v>2076.0470531291644</v>
      </c>
      <c r="F19" s="13"/>
      <c r="G19" s="13">
        <f t="shared" si="3"/>
        <v>236160.82705312915</v>
      </c>
      <c r="H19" s="14">
        <f t="shared" si="4"/>
        <v>2076.0470531291503</v>
      </c>
      <c r="I19" s="13">
        <v>807805.19689999998</v>
      </c>
      <c r="J19" s="13">
        <f t="shared" si="5"/>
        <v>29.234873452090955</v>
      </c>
      <c r="K19" s="13">
        <f t="shared" si="6"/>
        <v>28.977874975094753</v>
      </c>
      <c r="L19" s="13">
        <f t="shared" si="7"/>
        <v>0.25699847699620193</v>
      </c>
      <c r="M19" s="13">
        <f t="shared" ref="M19:M31" si="9">SUM(G8:G19)/SUM(I8:I19)*100</f>
        <v>30.417377145000778</v>
      </c>
      <c r="N19" s="18"/>
      <c r="O19" s="13"/>
      <c r="P19" s="13"/>
      <c r="R19" s="16">
        <f t="shared" si="8"/>
        <v>44896</v>
      </c>
      <c r="S19" s="17">
        <v>7975</v>
      </c>
      <c r="T19" s="17">
        <v>95725.42</v>
      </c>
      <c r="U19" s="17">
        <v>154007.29</v>
      </c>
      <c r="V19" s="17">
        <v>179333.76000000001</v>
      </c>
      <c r="W19" s="17">
        <v>187491.95</v>
      </c>
      <c r="X19" s="17">
        <v>194849.46</v>
      </c>
      <c r="Y19" s="17">
        <v>196799.76</v>
      </c>
      <c r="Z19" s="17">
        <v>213553.33</v>
      </c>
      <c r="AA19" s="17">
        <v>215903.33</v>
      </c>
      <c r="AB19" s="17">
        <v>216603.33</v>
      </c>
      <c r="AC19" s="17">
        <v>219133.33</v>
      </c>
      <c r="AD19" s="17">
        <v>219383.33</v>
      </c>
      <c r="AE19" s="17">
        <v>234084.78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44927</v>
      </c>
      <c r="B20" s="13">
        <v>226835.13</v>
      </c>
      <c r="C20" s="13">
        <f>++'Completion Factors'!J18</f>
        <v>0.97169178616324192</v>
      </c>
      <c r="D20" s="13">
        <f t="shared" si="1"/>
        <v>6608.3684735913203</v>
      </c>
      <c r="E20" s="13">
        <f t="shared" si="2"/>
        <v>6608.3684735913203</v>
      </c>
      <c r="F20" s="13"/>
      <c r="G20" s="13">
        <f t="shared" si="3"/>
        <v>233443.49847359132</v>
      </c>
      <c r="H20" s="14">
        <f t="shared" si="4"/>
        <v>6608.3684735913121</v>
      </c>
      <c r="I20" s="13">
        <v>822468.91070000001</v>
      </c>
      <c r="J20" s="13">
        <f t="shared" si="5"/>
        <v>28.383261110126156</v>
      </c>
      <c r="K20" s="13">
        <f t="shared" si="6"/>
        <v>27.579781685236167</v>
      </c>
      <c r="L20" s="13">
        <f t="shared" si="7"/>
        <v>0.80347942488998925</v>
      </c>
      <c r="M20" s="13">
        <f t="shared" si="9"/>
        <v>30.11961857083482</v>
      </c>
      <c r="N20" s="18">
        <f t="shared" ref="N20:N31" si="10">J20/J8</f>
        <v>0.89260205981234186</v>
      </c>
      <c r="O20" s="18">
        <f t="shared" ref="O20:O31" si="11">I20/I8</f>
        <v>0.93238396323229167</v>
      </c>
      <c r="P20" s="13"/>
      <c r="R20" s="16">
        <f t="shared" si="8"/>
        <v>44927</v>
      </c>
      <c r="S20" s="17">
        <v>28500.02</v>
      </c>
      <c r="T20" s="17">
        <v>94393.39</v>
      </c>
      <c r="U20" s="17">
        <v>155142.63</v>
      </c>
      <c r="V20" s="17">
        <v>191003.94</v>
      </c>
      <c r="W20" s="17">
        <v>203001.19</v>
      </c>
      <c r="X20" s="17">
        <v>210952.31</v>
      </c>
      <c r="Y20" s="17">
        <v>217385.57</v>
      </c>
      <c r="Z20" s="17">
        <v>221854.57</v>
      </c>
      <c r="AA20" s="17">
        <v>222699.03</v>
      </c>
      <c r="AB20" s="17">
        <v>225835.13</v>
      </c>
      <c r="AC20" s="17">
        <v>226485.13</v>
      </c>
      <c r="AD20" s="17">
        <v>226835.13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44958</v>
      </c>
      <c r="B21" s="13">
        <v>213466.17</v>
      </c>
      <c r="C21" s="13">
        <f>++'Completion Factors'!J17</f>
        <v>0.96917650410500211</v>
      </c>
      <c r="D21" s="13">
        <f t="shared" si="1"/>
        <v>6789.0354201189612</v>
      </c>
      <c r="E21" s="13">
        <f t="shared" si="2"/>
        <v>6789.0354201189612</v>
      </c>
      <c r="F21" s="13"/>
      <c r="G21" s="13">
        <f t="shared" si="3"/>
        <v>220255.20542011896</v>
      </c>
      <c r="H21" s="14">
        <f t="shared" si="4"/>
        <v>6789.0354201189475</v>
      </c>
      <c r="I21" s="13">
        <v>809777.05070000002</v>
      </c>
      <c r="J21" s="13">
        <f t="shared" si="5"/>
        <v>27.199487220553181</v>
      </c>
      <c r="K21" s="13">
        <f t="shared" si="6"/>
        <v>26.36110393786441</v>
      </c>
      <c r="L21" s="13">
        <f t="shared" si="7"/>
        <v>0.83838328268877049</v>
      </c>
      <c r="M21" s="13">
        <f t="shared" si="9"/>
        <v>30.006598678144247</v>
      </c>
      <c r="N21" s="18">
        <f t="shared" si="10"/>
        <v>0.95019891719937377</v>
      </c>
      <c r="O21" s="18">
        <f t="shared" si="11"/>
        <v>0.95152879472620011</v>
      </c>
      <c r="P21" s="13"/>
      <c r="R21" s="16">
        <f t="shared" si="8"/>
        <v>44958</v>
      </c>
      <c r="S21" s="17">
        <v>21390</v>
      </c>
      <c r="T21" s="17">
        <v>99308.37</v>
      </c>
      <c r="U21" s="17">
        <v>168960.25</v>
      </c>
      <c r="V21" s="17">
        <v>188756.5</v>
      </c>
      <c r="W21" s="17">
        <v>193631.5</v>
      </c>
      <c r="X21" s="17">
        <v>200273.47</v>
      </c>
      <c r="Y21" s="17">
        <v>204737.83</v>
      </c>
      <c r="Z21" s="17">
        <v>206840.12</v>
      </c>
      <c r="AA21" s="17">
        <v>211596.16</v>
      </c>
      <c r="AB21" s="17">
        <v>212916.17</v>
      </c>
      <c r="AC21" s="17">
        <v>213466.17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44986</v>
      </c>
      <c r="B22" s="13">
        <v>268802.76</v>
      </c>
      <c r="C22" s="13">
        <f>++'Completion Factors'!J16</f>
        <v>0.96387204108598601</v>
      </c>
      <c r="D22" s="13">
        <f t="shared" si="1"/>
        <v>10075.294909801431</v>
      </c>
      <c r="E22" s="13">
        <f t="shared" si="2"/>
        <v>10075.294909801431</v>
      </c>
      <c r="F22" s="13"/>
      <c r="G22" s="13">
        <f t="shared" si="3"/>
        <v>278878.05490980146</v>
      </c>
      <c r="H22" s="14">
        <f t="shared" si="4"/>
        <v>10075.294909801451</v>
      </c>
      <c r="I22" s="13">
        <v>829805.51069999998</v>
      </c>
      <c r="J22" s="13">
        <f t="shared" si="5"/>
        <v>33.60764074397963</v>
      </c>
      <c r="K22" s="13">
        <f t="shared" si="6"/>
        <v>32.393465279984191</v>
      </c>
      <c r="L22" s="13">
        <f t="shared" si="7"/>
        <v>1.2141754639954385</v>
      </c>
      <c r="M22" s="13">
        <f t="shared" si="9"/>
        <v>29.819765394853263</v>
      </c>
      <c r="N22" s="18">
        <f t="shared" si="10"/>
        <v>0.94405984423968403</v>
      </c>
      <c r="O22" s="18">
        <f t="shared" si="11"/>
        <v>0.96890478468229135</v>
      </c>
      <c r="P22" s="13"/>
      <c r="R22" s="16">
        <f t="shared" si="8"/>
        <v>44986</v>
      </c>
      <c r="S22" s="17">
        <v>24000</v>
      </c>
      <c r="T22" s="17">
        <v>144558.22</v>
      </c>
      <c r="U22" s="17">
        <v>197834.65</v>
      </c>
      <c r="V22" s="17">
        <v>209002.51</v>
      </c>
      <c r="W22" s="17">
        <v>253597.69</v>
      </c>
      <c r="X22" s="17">
        <v>262010.78</v>
      </c>
      <c r="Y22" s="17">
        <v>264519.73</v>
      </c>
      <c r="Z22" s="17">
        <v>266935.61</v>
      </c>
      <c r="AA22" s="17">
        <v>268202.76</v>
      </c>
      <c r="AB22" s="17">
        <v>268802.76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45017</v>
      </c>
      <c r="B23" s="13">
        <v>213523.47</v>
      </c>
      <c r="C23" s="13">
        <f>++'Completion Factors'!J15</f>
        <v>0.95759880720407853</v>
      </c>
      <c r="D23" s="13">
        <f t="shared" si="1"/>
        <v>9454.5333074905266</v>
      </c>
      <c r="E23" s="13">
        <f t="shared" si="2"/>
        <v>9454.5333074905266</v>
      </c>
      <c r="F23" s="13"/>
      <c r="G23" s="13">
        <f t="shared" si="3"/>
        <v>222978.00330749052</v>
      </c>
      <c r="H23" s="14">
        <f t="shared" si="4"/>
        <v>9454.5333074905211</v>
      </c>
      <c r="I23" s="13">
        <v>800031.08380000002</v>
      </c>
      <c r="J23" s="13">
        <f t="shared" si="5"/>
        <v>27.871167486191432</v>
      </c>
      <c r="K23" s="13">
        <f t="shared" si="6"/>
        <v>26.689396740162007</v>
      </c>
      <c r="L23" s="13">
        <f t="shared" si="7"/>
        <v>1.1817707460294251</v>
      </c>
      <c r="M23" s="13">
        <f t="shared" si="9"/>
        <v>29.566586278935986</v>
      </c>
      <c r="N23" s="18">
        <f t="shared" si="10"/>
        <v>0.90298771656337717</v>
      </c>
      <c r="O23" s="18">
        <f t="shared" si="11"/>
        <v>0.95799842191004048</v>
      </c>
      <c r="P23" s="13"/>
      <c r="R23" s="16">
        <f t="shared" si="8"/>
        <v>45017</v>
      </c>
      <c r="S23" s="17">
        <v>22750</v>
      </c>
      <c r="T23" s="17">
        <v>151657.04</v>
      </c>
      <c r="U23" s="17">
        <v>178966.57</v>
      </c>
      <c r="V23" s="17">
        <v>187867.56</v>
      </c>
      <c r="W23" s="17">
        <v>202515.83</v>
      </c>
      <c r="X23" s="17">
        <v>208995.87</v>
      </c>
      <c r="Y23" s="17">
        <v>211345.87</v>
      </c>
      <c r="Z23" s="17">
        <v>213273.47</v>
      </c>
      <c r="AA23" s="17">
        <v>213523.47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45047</v>
      </c>
      <c r="B24" s="13">
        <v>224441.06</v>
      </c>
      <c r="C24" s="13">
        <f>++'Completion Factors'!J14</f>
        <v>0.94573569109756483</v>
      </c>
      <c r="D24" s="13">
        <f t="shared" si="1"/>
        <v>12877.952185663622</v>
      </c>
      <c r="E24" s="13">
        <f t="shared" si="2"/>
        <v>12877.952185663622</v>
      </c>
      <c r="F24" s="19">
        <v>0</v>
      </c>
      <c r="G24" s="13">
        <f t="shared" si="3"/>
        <v>237319.01218566363</v>
      </c>
      <c r="H24" s="14">
        <f t="shared" si="4"/>
        <v>12877.952185663627</v>
      </c>
      <c r="I24" s="13">
        <v>809298.3138</v>
      </c>
      <c r="J24" s="13">
        <f t="shared" si="5"/>
        <v>29.324046292812579</v>
      </c>
      <c r="K24" s="13">
        <f t="shared" si="6"/>
        <v>27.732797186510087</v>
      </c>
      <c r="L24" s="13">
        <f t="shared" si="7"/>
        <v>1.5912491063024916</v>
      </c>
      <c r="M24" s="13">
        <f t="shared" si="9"/>
        <v>29.281864286784991</v>
      </c>
      <c r="N24" s="18">
        <f t="shared" si="10"/>
        <v>0.8974801188709044</v>
      </c>
      <c r="O24" s="18">
        <f t="shared" si="11"/>
        <v>0.99120722367864245</v>
      </c>
      <c r="P24" s="13"/>
      <c r="R24" s="16">
        <f t="shared" si="8"/>
        <v>45047</v>
      </c>
      <c r="S24" s="17">
        <v>49486.46</v>
      </c>
      <c r="T24" s="17">
        <v>147572.89000000001</v>
      </c>
      <c r="U24" s="17">
        <v>196119.13</v>
      </c>
      <c r="V24" s="17">
        <v>214278.64</v>
      </c>
      <c r="W24" s="17">
        <v>218578.64</v>
      </c>
      <c r="X24" s="17">
        <v>221937.01</v>
      </c>
      <c r="Y24" s="17">
        <v>223737.86</v>
      </c>
      <c r="Z24" s="17">
        <v>224441.06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45078</v>
      </c>
      <c r="B25" s="13">
        <v>206380.92</v>
      </c>
      <c r="C25" s="13">
        <f>++'Completion Factors'!J13</f>
        <v>0.93231977704609659</v>
      </c>
      <c r="D25" s="13">
        <f t="shared" si="1"/>
        <v>14981.883923225079</v>
      </c>
      <c r="E25" s="13">
        <f t="shared" si="2"/>
        <v>14981.883923225079</v>
      </c>
      <c r="F25" s="19">
        <v>0</v>
      </c>
      <c r="G25" s="13">
        <f t="shared" si="3"/>
        <v>221362.80392322509</v>
      </c>
      <c r="H25" s="14">
        <f t="shared" si="4"/>
        <v>14981.883923225076</v>
      </c>
      <c r="I25" s="13">
        <v>800277.33039999998</v>
      </c>
      <c r="J25" s="13">
        <f t="shared" si="5"/>
        <v>27.660761527829617</v>
      </c>
      <c r="K25" s="13">
        <f t="shared" si="6"/>
        <v>25.788675020551356</v>
      </c>
      <c r="L25" s="13">
        <f t="shared" si="7"/>
        <v>1.8720865072782615</v>
      </c>
      <c r="M25" s="13">
        <f t="shared" si="9"/>
        <v>28.90167891858388</v>
      </c>
      <c r="N25" s="18">
        <f t="shared" si="10"/>
        <v>0.85823648175305323</v>
      </c>
      <c r="O25" s="18">
        <f t="shared" si="11"/>
        <v>1.002574286441376</v>
      </c>
      <c r="P25" s="13"/>
      <c r="R25" s="16">
        <f t="shared" si="8"/>
        <v>45078</v>
      </c>
      <c r="S25" s="17">
        <v>34198.720000000001</v>
      </c>
      <c r="T25" s="17">
        <v>146591.42000000001</v>
      </c>
      <c r="U25" s="17">
        <v>174403.09</v>
      </c>
      <c r="V25" s="17">
        <v>194574.91</v>
      </c>
      <c r="W25" s="17">
        <v>200487.4</v>
      </c>
      <c r="X25" s="17">
        <v>203993.04</v>
      </c>
      <c r="Y25" s="17">
        <v>206380.92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45108</v>
      </c>
      <c r="B26" s="13">
        <v>186797.59</v>
      </c>
      <c r="C26" s="13">
        <f>++'Completion Factors'!J12</f>
        <v>0.92053833464737234</v>
      </c>
      <c r="D26" s="13">
        <f t="shared" si="1"/>
        <v>16124.529556874249</v>
      </c>
      <c r="E26" s="13">
        <f t="shared" si="2"/>
        <v>16124.529556874249</v>
      </c>
      <c r="F26" s="19">
        <v>0</v>
      </c>
      <c r="G26" s="13">
        <f t="shared" si="3"/>
        <v>202922.11955687424</v>
      </c>
      <c r="H26" s="14">
        <f t="shared" si="4"/>
        <v>16124.529556874244</v>
      </c>
      <c r="I26" s="13">
        <v>804447.08039999998</v>
      </c>
      <c r="J26" s="13">
        <f t="shared" si="5"/>
        <v>25.225042703365155</v>
      </c>
      <c r="K26" s="13">
        <f t="shared" si="6"/>
        <v>23.220618801564612</v>
      </c>
      <c r="L26" s="13">
        <f t="shared" si="7"/>
        <v>2.0044239018005428</v>
      </c>
      <c r="M26" s="13">
        <f t="shared" si="9"/>
        <v>28.998357464286883</v>
      </c>
      <c r="N26" s="18">
        <f t="shared" si="10"/>
        <v>1.0513410155998524</v>
      </c>
      <c r="O26" s="18">
        <f t="shared" si="11"/>
        <v>1.0158112740799425</v>
      </c>
      <c r="P26" s="13"/>
      <c r="R26" s="16">
        <f t="shared" si="8"/>
        <v>45108</v>
      </c>
      <c r="S26" s="17">
        <v>34530.82</v>
      </c>
      <c r="T26" s="17">
        <v>129070.95</v>
      </c>
      <c r="U26" s="17">
        <v>148774.04999999999</v>
      </c>
      <c r="V26" s="17">
        <v>173275.01</v>
      </c>
      <c r="W26" s="17">
        <v>183959.65</v>
      </c>
      <c r="X26" s="17">
        <v>186797.59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45139</v>
      </c>
      <c r="B27" s="13">
        <v>185272.16</v>
      </c>
      <c r="C27" s="13">
        <f>++'Completion Factors'!J11</f>
        <v>0.9019858126297321</v>
      </c>
      <c r="D27" s="13">
        <f t="shared" si="1"/>
        <v>20132.578528913844</v>
      </c>
      <c r="E27" s="13">
        <f t="shared" si="2"/>
        <v>20132.578528913844</v>
      </c>
      <c r="F27" s="19">
        <v>0</v>
      </c>
      <c r="G27" s="13">
        <f t="shared" si="3"/>
        <v>205404.73852891385</v>
      </c>
      <c r="H27" s="14">
        <f t="shared" si="4"/>
        <v>20132.578528913844</v>
      </c>
      <c r="I27" s="13">
        <v>796110.89039999992</v>
      </c>
      <c r="J27" s="13">
        <f t="shared" si="5"/>
        <v>25.801021064503939</v>
      </c>
      <c r="K27" s="13">
        <f t="shared" si="6"/>
        <v>23.272154951543421</v>
      </c>
      <c r="L27" s="13">
        <f t="shared" si="7"/>
        <v>2.5288661129605181</v>
      </c>
      <c r="M27" s="13">
        <f t="shared" si="9"/>
        <v>28.298413947887795</v>
      </c>
      <c r="N27" s="18">
        <f t="shared" si="10"/>
        <v>0.75232606895071952</v>
      </c>
      <c r="O27" s="18">
        <f t="shared" si="11"/>
        <v>1.0069092459000966</v>
      </c>
      <c r="P27" s="13"/>
      <c r="R27" s="16">
        <f t="shared" si="8"/>
        <v>45139</v>
      </c>
      <c r="S27" s="17">
        <v>52842.75</v>
      </c>
      <c r="T27" s="17">
        <v>145359.07999999999</v>
      </c>
      <c r="U27" s="17">
        <v>173830.95</v>
      </c>
      <c r="V27" s="17">
        <v>180957.09</v>
      </c>
      <c r="W27" s="17">
        <v>185272.16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45170</v>
      </c>
      <c r="B28" s="13">
        <v>173654.08</v>
      </c>
      <c r="C28" s="13">
        <f>++'Completion Factors'!J10</f>
        <v>0.85435085288844936</v>
      </c>
      <c r="D28" s="13">
        <f t="shared" si="1"/>
        <v>29604.428390198354</v>
      </c>
      <c r="E28" s="13">
        <f t="shared" si="2"/>
        <v>29604.428390198354</v>
      </c>
      <c r="F28" s="19">
        <v>0</v>
      </c>
      <c r="G28" s="13">
        <f t="shared" si="3"/>
        <v>203258.50839019835</v>
      </c>
      <c r="H28" s="14">
        <f t="shared" si="4"/>
        <v>29604.428390198358</v>
      </c>
      <c r="I28" s="13">
        <v>788546.05700000003</v>
      </c>
      <c r="J28" s="13">
        <f t="shared" si="5"/>
        <v>25.776364815454063</v>
      </c>
      <c r="K28" s="13">
        <f t="shared" si="6"/>
        <v>22.022059264446995</v>
      </c>
      <c r="L28" s="13">
        <f t="shared" si="7"/>
        <v>3.754305551007068</v>
      </c>
      <c r="M28" s="13">
        <f t="shared" si="9"/>
        <v>28.06508771656171</v>
      </c>
      <c r="N28" s="18">
        <f t="shared" si="10"/>
        <v>0.90020794484982636</v>
      </c>
      <c r="O28" s="18">
        <f t="shared" si="11"/>
        <v>1.0197696751424543</v>
      </c>
      <c r="P28" s="20"/>
      <c r="R28" s="16">
        <f t="shared" si="8"/>
        <v>45170</v>
      </c>
      <c r="S28" s="17">
        <v>28243.599999999999</v>
      </c>
      <c r="T28" s="17">
        <v>128438.49</v>
      </c>
      <c r="U28" s="17">
        <v>169289.84</v>
      </c>
      <c r="V28" s="17">
        <v>173654.08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45200</v>
      </c>
      <c r="B29" s="13">
        <v>164529.46</v>
      </c>
      <c r="C29" s="13">
        <f>++'Completion Factors'!J9</f>
        <v>0.79352251382645456</v>
      </c>
      <c r="D29" s="13">
        <f t="shared" si="1"/>
        <v>42811.172601109807</v>
      </c>
      <c r="E29" s="13">
        <f t="shared" si="2"/>
        <v>42811.172601109807</v>
      </c>
      <c r="F29" s="13">
        <f>ROUND(+I29*J29/100,0)-D29-B29</f>
        <v>39720.367398890201</v>
      </c>
      <c r="G29" s="13">
        <f t="shared" si="3"/>
        <v>247061</v>
      </c>
      <c r="H29" s="14">
        <f t="shared" si="4"/>
        <v>82531.540000000008</v>
      </c>
      <c r="I29" s="13">
        <v>823535.42850000004</v>
      </c>
      <c r="J29" s="19">
        <v>30</v>
      </c>
      <c r="K29" s="13">
        <f t="shared" si="6"/>
        <v>19.978431322581525</v>
      </c>
      <c r="L29" s="13">
        <f t="shared" si="7"/>
        <v>10.021568677418475</v>
      </c>
      <c r="M29" s="13">
        <f t="shared" si="9"/>
        <v>28.324449941442115</v>
      </c>
      <c r="N29" s="18">
        <f t="shared" si="10"/>
        <v>1.115652885733587</v>
      </c>
      <c r="O29" s="18">
        <f t="shared" si="11"/>
        <v>1.0556051895386569</v>
      </c>
      <c r="P29" s="13"/>
      <c r="R29" s="16">
        <f t="shared" si="8"/>
        <v>45200</v>
      </c>
      <c r="S29" s="17">
        <v>47025</v>
      </c>
      <c r="T29" s="17">
        <v>132242.14000000001</v>
      </c>
      <c r="U29" s="17">
        <v>164529.46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45231</v>
      </c>
      <c r="B30" s="13">
        <v>123031.18</v>
      </c>
      <c r="C30" s="13">
        <f>++'Completion Factors'!J8</f>
        <v>0.63783429745148645</v>
      </c>
      <c r="D30" s="13">
        <f t="shared" si="1"/>
        <v>69857.757599592995</v>
      </c>
      <c r="E30" s="13">
        <f t="shared" si="2"/>
        <v>69857.757599592995</v>
      </c>
      <c r="F30" s="13">
        <f>ROUND(+I30*J30/100,0)-D30-B30</f>
        <v>70378.062400407012</v>
      </c>
      <c r="G30" s="13">
        <f t="shared" si="3"/>
        <v>263267</v>
      </c>
      <c r="H30" s="14">
        <f t="shared" si="4"/>
        <v>140235.82</v>
      </c>
      <c r="I30" s="13">
        <v>877556.87850000011</v>
      </c>
      <c r="J30" s="19">
        <v>30</v>
      </c>
      <c r="K30" s="13">
        <f t="shared" si="6"/>
        <v>14.019738550770185</v>
      </c>
      <c r="L30" s="13">
        <f t="shared" si="7"/>
        <v>15.980261449229815</v>
      </c>
      <c r="M30" s="13">
        <f t="shared" si="9"/>
        <v>28.376738267815032</v>
      </c>
      <c r="N30" s="18">
        <f t="shared" si="10"/>
        <v>1.0154033986400937</v>
      </c>
      <c r="O30" s="18">
        <f t="shared" si="11"/>
        <v>1.1161763170428549</v>
      </c>
      <c r="P30" s="13"/>
      <c r="R30" s="16">
        <f t="shared" si="8"/>
        <v>45231</v>
      </c>
      <c r="S30" s="17">
        <v>40850.050000000003</v>
      </c>
      <c r="T30" s="17">
        <v>123031.18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45261</v>
      </c>
      <c r="B31" s="13">
        <v>8000</v>
      </c>
      <c r="C31" s="13">
        <f>+'Completion Factors'!J7</f>
        <v>0.19060580016326151</v>
      </c>
      <c r="D31" s="13">
        <f t="shared" si="1"/>
        <v>33971.440497338903</v>
      </c>
      <c r="E31" s="13">
        <f t="shared" si="2"/>
        <v>33971.440497338903</v>
      </c>
      <c r="F31" s="13">
        <f>ROUND(+I31*J31/100,0)-D31-B31</f>
        <v>229947.55950266111</v>
      </c>
      <c r="G31" s="13">
        <f t="shared" si="3"/>
        <v>271919</v>
      </c>
      <c r="H31" s="14">
        <f t="shared" si="4"/>
        <v>263919</v>
      </c>
      <c r="I31" s="13">
        <v>906397.47160000016</v>
      </c>
      <c r="J31" s="19">
        <v>30</v>
      </c>
      <c r="K31" s="13">
        <f t="shared" si="6"/>
        <v>0.88261499514977226</v>
      </c>
      <c r="L31" s="13">
        <f t="shared" si="7"/>
        <v>29.117385004850227</v>
      </c>
      <c r="M31" s="13">
        <f t="shared" si="9"/>
        <v>28.455586084002153</v>
      </c>
      <c r="N31" s="18">
        <f t="shared" si="10"/>
        <v>1.0261717071963012</v>
      </c>
      <c r="O31" s="18">
        <f t="shared" si="11"/>
        <v>1.1220495672451154</v>
      </c>
      <c r="P31" s="13"/>
      <c r="R31" s="16">
        <f t="shared" si="8"/>
        <v>45261</v>
      </c>
      <c r="S31" s="17">
        <v>8000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625542.2251972392</v>
      </c>
      <c r="I33" s="13"/>
      <c r="J33" s="22">
        <f>SUM(G20:G31)/SUM(I20:I31)</f>
        <v>0.28455586084002155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672457.89208703209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-0.12608437369050268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2024-10-23T12:51:33Z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