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\"/>
    </mc:Choice>
  </mc:AlternateContent>
  <xr:revisionPtr revIDLastSave="0" documentId="8_{3C575732-1F54-4709-8E52-405AD1D9859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<sst xmlns="http://schemas.openxmlformats.org/spreadsheetml/2006/main" count="137" uniqueCount="65">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</sst>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D-4615-9047-29354B8AF7A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9.9353691650166165E-2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D-4615-9047-29354B8AF7A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7.0461524266098204E-3</c:v>
                </c:pt>
                <c:pt idx="1">
                  <c:v>4.2254132902325797E-2</c:v>
                </c:pt>
                <c:pt idx="2">
                  <c:v>0.40789706890814059</c:v>
                </c:pt>
                <c:pt idx="3">
                  <c:v>0.41076373443349001</c:v>
                </c:pt>
                <c:pt idx="4">
                  <c:v>0.70626677438520302</c:v>
                </c:pt>
                <c:pt idx="5">
                  <c:v>0.8825036097230009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D-4615-9047-29354B8AF7A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D-4615-9047-29354B8AF7A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2.9272142190312619E-3</c:v>
                </c:pt>
                <c:pt idx="1">
                  <c:v>4.7688292259894842E-2</c:v>
                </c:pt>
                <c:pt idx="2">
                  <c:v>0.26010783686216282</c:v>
                </c:pt>
                <c:pt idx="3">
                  <c:v>0.35914841147127241</c:v>
                </c:pt>
                <c:pt idx="4">
                  <c:v>0.55441804534423844</c:v>
                </c:pt>
                <c:pt idx="5">
                  <c:v>0.70121802610843398</c:v>
                </c:pt>
                <c:pt idx="6">
                  <c:v>0.88608069269290324</c:v>
                </c:pt>
                <c:pt idx="7">
                  <c:v>0.96897750351913325</c:v>
                </c:pt>
                <c:pt idx="8">
                  <c:v>0.97467020598072518</c:v>
                </c:pt>
                <c:pt idx="9">
                  <c:v>0.97582287943173018</c:v>
                </c:pt>
                <c:pt idx="10">
                  <c:v>0.97677803703251076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D-4615-9047-29354B8AF7A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2.301519321505836E-3</c:v>
                </c:pt>
                <c:pt idx="1">
                  <c:v>2.231085012872799E-2</c:v>
                </c:pt>
                <c:pt idx="2">
                  <c:v>0.19926115810691139</c:v>
                </c:pt>
                <c:pt idx="3">
                  <c:v>0.26429761849798328</c:v>
                </c:pt>
                <c:pt idx="4">
                  <c:v>0.46491915906410408</c:v>
                </c:pt>
                <c:pt idx="5">
                  <c:v>0.64772043532047119</c:v>
                </c:pt>
                <c:pt idx="6">
                  <c:v>0.8950597021836505</c:v>
                </c:pt>
                <c:pt idx="7">
                  <c:v>0.96779068223004028</c:v>
                </c:pt>
                <c:pt idx="8">
                  <c:v>0.9744813092599981</c:v>
                </c:pt>
                <c:pt idx="9">
                  <c:v>0.97592187183028101</c:v>
                </c:pt>
                <c:pt idx="10">
                  <c:v>0.97672609987512504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D-4615-9047-29354B8AF7A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2.151721822530379E-3</c:v>
                </c:pt>
                <c:pt idx="1">
                  <c:v>1.3815773559428431E-2</c:v>
                </c:pt>
                <c:pt idx="2">
                  <c:v>0.22830044110027031</c:v>
                </c:pt>
                <c:pt idx="3">
                  <c:v>0.24211816046247719</c:v>
                </c:pt>
                <c:pt idx="4">
                  <c:v>0.55318602626923208</c:v>
                </c:pt>
                <c:pt idx="5">
                  <c:v>0.83914769980275583</c:v>
                </c:pt>
                <c:pt idx="6">
                  <c:v>0.8402796483471795</c:v>
                </c:pt>
                <c:pt idx="7">
                  <c:v>0.97410750581034289</c:v>
                </c:pt>
                <c:pt idx="8">
                  <c:v>0.9752664805495076</c:v>
                </c:pt>
                <c:pt idx="9">
                  <c:v>0.9752664805495076</c:v>
                </c:pt>
                <c:pt idx="10">
                  <c:v>0.9752664805495076</c:v>
                </c:pt>
                <c:pt idx="11">
                  <c:v>0.97624365215823006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D-4615-9047-29354B8AF7A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1.2131242576017959E-3</c:v>
                </c:pt>
                <c:pt idx="1">
                  <c:v>4.3722894166261109E-3</c:v>
                </c:pt>
                <c:pt idx="2">
                  <c:v>0.13947979075236841</c:v>
                </c:pt>
                <c:pt idx="3">
                  <c:v>0.14949102949526369</c:v>
                </c:pt>
                <c:pt idx="4">
                  <c:v>0.44170858258678919</c:v>
                </c:pt>
                <c:pt idx="5">
                  <c:v>0.75632673039534271</c:v>
                </c:pt>
                <c:pt idx="6">
                  <c:v>0.75632673039534271</c:v>
                </c:pt>
                <c:pt idx="7">
                  <c:v>0.97537801187625706</c:v>
                </c:pt>
                <c:pt idx="8">
                  <c:v>0.97661318761827376</c:v>
                </c:pt>
                <c:pt idx="9">
                  <c:v>0.97661318761827376</c:v>
                </c:pt>
                <c:pt idx="10">
                  <c:v>0.97661318761827376</c:v>
                </c:pt>
                <c:pt idx="11">
                  <c:v>0.97661318761827376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0D-4615-9047-29354B8AF7A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9.9353691650166165E-2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0D-4615-9047-29354B8A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EB4-B3C0-4B9A39198A2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EB4-B3C0-4B9A39198A2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B-4EB4-B3C0-4B9A39198A2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27.489447016367151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B-4EB4-B3C0-4B9A39198A2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1.2636307962737441</c:v>
                </c:pt>
                <c:pt idx="6">
                  <c:v>1.0935544714040619</c:v>
                </c:pt>
                <c:pt idx="7">
                  <c:v>1.0058749583358919</c:v>
                </c:pt>
                <c:pt idx="8">
                  <c:v>1.0011826292051731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B-4EB4-B3C0-4B9A39198A2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1.381861144678574</c:v>
                </c:pt>
                <c:pt idx="6">
                  <c:v>1.0812582444153731</c:v>
                </c:pt>
                <c:pt idx="7">
                  <c:v>1.0069132996967289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B-4EB4-B3C0-4B9A39198A2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1.0013489264699049</c:v>
                </c:pt>
                <c:pt idx="6">
                  <c:v>1.1592658559878271</c:v>
                </c:pt>
                <c:pt idx="7">
                  <c:v>1.00118978114043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CB-4EB4-B3C0-4B9A39198A2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1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B-4EB4-B3C0-4B9A39198A2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CB-4EB4-B3C0-4B9A3919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0.27745744666141214</v>
      </c>
      <c r="C7" s="4">
        <f t="shared" ref="C7:C29" si="1">+F7/F8</f>
        <v>0.15574385417325828</v>
      </c>
      <c r="D7" s="4">
        <f t="shared" ref="D7:D29" si="2">+G7/G8</f>
        <v>0.10315695315179156</v>
      </c>
      <c r="E7" s="5">
        <v>1.2131242576017959E-3</v>
      </c>
      <c r="F7" s="5">
        <v>2.151721822530379E-3</v>
      </c>
      <c r="G7" s="5">
        <v>2.301519321505836E-3</v>
      </c>
      <c r="H7" s="4">
        <f t="shared" ref="H7:H29" si="3">+I7/I8</f>
        <v>0.1314139763569909</v>
      </c>
      <c r="I7" s="5">
        <v>1.30564636854947E-2</v>
      </c>
      <c r="J7" s="5">
        <f t="shared" ref="J7:J30" si="4">I7</f>
        <v>1.30564636854947E-2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3.1347117693836003E-2</v>
      </c>
      <c r="C8" s="4">
        <f t="shared" si="1"/>
        <v>6.051575499742682E-2</v>
      </c>
      <c r="D8" s="4">
        <f t="shared" si="2"/>
        <v>0.1119678834585381</v>
      </c>
      <c r="E8" s="5">
        <v>4.3722894166261109E-3</v>
      </c>
      <c r="F8" s="5">
        <v>1.3815773559428431E-2</v>
      </c>
      <c r="G8" s="5">
        <v>2.231085012872799E-2</v>
      </c>
      <c r="H8" s="4">
        <f t="shared" si="3"/>
        <v>0.32285160979915806</v>
      </c>
      <c r="I8" s="5">
        <v>9.9353691650166165E-2</v>
      </c>
      <c r="J8" s="5">
        <f t="shared" si="4"/>
        <v>9.9353691650166165E-2</v>
      </c>
    </row>
    <row r="9" spans="1:10" ht="15.5" customHeight="1" x14ac:dyDescent="0.35">
      <c r="A9" s="3">
        <f t="shared" si="5"/>
        <v>2</v>
      </c>
      <c r="B9" s="4">
        <f t="shared" si="0"/>
        <v>0.93303117399955782</v>
      </c>
      <c r="C9" s="4">
        <f t="shared" si="1"/>
        <v>0.9429298515410276</v>
      </c>
      <c r="D9" s="4">
        <f t="shared" si="2"/>
        <v>0.75392717966708378</v>
      </c>
      <c r="E9" s="5">
        <v>0.13947979075236841</v>
      </c>
      <c r="F9" s="5">
        <v>0.22830044110027031</v>
      </c>
      <c r="G9" s="5">
        <v>0.19926115810691139</v>
      </c>
      <c r="H9" s="4">
        <f t="shared" si="3"/>
        <v>0.78311154503757807</v>
      </c>
      <c r="I9" s="5">
        <v>0.30773794720110842</v>
      </c>
      <c r="J9" s="5">
        <f t="shared" si="4"/>
        <v>0.30773794720110842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0.43767945856361862</v>
      </c>
      <c r="D10" s="4">
        <f t="shared" si="2"/>
        <v>0.56848080649122346</v>
      </c>
      <c r="E10" s="5">
        <v>0.14949102949526369</v>
      </c>
      <c r="F10" s="5">
        <v>0.24211816046247719</v>
      </c>
      <c r="G10" s="5">
        <v>0.26429761849798328</v>
      </c>
      <c r="H10" s="4">
        <f t="shared" si="3"/>
        <v>0.79028255338851283</v>
      </c>
      <c r="I10" s="5">
        <v>0.39296821653464631</v>
      </c>
      <c r="J10" s="5">
        <f t="shared" si="4"/>
        <v>0.39296821653464631</v>
      </c>
    </row>
    <row r="11" spans="1:10" ht="15.5" customHeight="1" x14ac:dyDescent="0.35">
      <c r="A11" s="3">
        <f t="shared" si="5"/>
        <v>4</v>
      </c>
      <c r="B11" s="4">
        <f t="shared" si="0"/>
        <v>0.58401820910904712</v>
      </c>
      <c r="C11" s="4">
        <f t="shared" si="1"/>
        <v>0.65922366992039672</v>
      </c>
      <c r="D11" s="4">
        <f t="shared" si="2"/>
        <v>0.71777750664000139</v>
      </c>
      <c r="E11" s="5">
        <v>0.44170858258678919</v>
      </c>
      <c r="F11" s="5">
        <v>0.55318602626923208</v>
      </c>
      <c r="G11" s="5">
        <v>0.46491915906410408</v>
      </c>
      <c r="H11" s="4">
        <f t="shared" si="3"/>
        <v>0.74664558263308622</v>
      </c>
      <c r="I11" s="5">
        <v>0.49725027441097791</v>
      </c>
      <c r="J11" s="5">
        <f t="shared" si="4"/>
        <v>0.49725027441097791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0.99865289068151275</v>
      </c>
      <c r="D12" s="4">
        <f t="shared" si="2"/>
        <v>0.72366171076660801</v>
      </c>
      <c r="E12" s="5">
        <v>0.75632673039534271</v>
      </c>
      <c r="F12" s="5">
        <v>0.83914769980275583</v>
      </c>
      <c r="G12" s="5">
        <v>0.64772043532047119</v>
      </c>
      <c r="H12" s="4">
        <f t="shared" si="3"/>
        <v>0.71721747591697638</v>
      </c>
      <c r="I12" s="5">
        <v>0.66597899455508436</v>
      </c>
      <c r="J12" s="5">
        <f t="shared" si="4"/>
        <v>0.66597899455508436</v>
      </c>
    </row>
    <row r="13" spans="1:10" ht="15.5" customHeight="1" x14ac:dyDescent="0.35">
      <c r="A13" s="3">
        <f t="shared" si="5"/>
        <v>6</v>
      </c>
      <c r="B13" s="4">
        <f t="shared" si="0"/>
        <v>0.77541909002075737</v>
      </c>
      <c r="C13" s="4">
        <f t="shared" si="1"/>
        <v>0.86261489962359506</v>
      </c>
      <c r="D13" s="4">
        <f t="shared" si="2"/>
        <v>0.92484843945924466</v>
      </c>
      <c r="E13" s="5">
        <v>0.75632673039534271</v>
      </c>
      <c r="F13" s="5">
        <v>0.8402796483471795</v>
      </c>
      <c r="G13" s="5">
        <v>0.8950597021836505</v>
      </c>
      <c r="H13" s="4">
        <f t="shared" si="3"/>
        <v>0.97197363817285809</v>
      </c>
      <c r="I13" s="5">
        <v>0.92855935182507554</v>
      </c>
      <c r="J13" s="5">
        <f t="shared" si="4"/>
        <v>0.92855935182507554</v>
      </c>
    </row>
    <row r="14" spans="1:10" ht="15.5" customHeight="1" x14ac:dyDescent="0.35">
      <c r="A14" s="3">
        <f t="shared" si="5"/>
        <v>7</v>
      </c>
      <c r="B14" s="4">
        <f t="shared" si="0"/>
        <v>0.99873524568613603</v>
      </c>
      <c r="C14" s="4">
        <f t="shared" si="1"/>
        <v>0.99881163275650398</v>
      </c>
      <c r="D14" s="4">
        <f t="shared" si="2"/>
        <v>0.99313416587226433</v>
      </c>
      <c r="E14" s="5">
        <v>0.97537801187625706</v>
      </c>
      <c r="F14" s="5">
        <v>0.97410750581034289</v>
      </c>
      <c r="G14" s="5">
        <v>0.96779068223004028</v>
      </c>
      <c r="H14" s="4">
        <f t="shared" si="3"/>
        <v>0.99386532878020295</v>
      </c>
      <c r="I14" s="5">
        <v>0.95533388495042537</v>
      </c>
      <c r="J14" s="5">
        <f t="shared" si="4"/>
        <v>0.95533388495042537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0.97661318761827376</v>
      </c>
      <c r="F15" s="5">
        <v>0.9752664805495076</v>
      </c>
      <c r="G15" s="5">
        <v>0.9744813092599981</v>
      </c>
      <c r="H15" s="4">
        <f t="shared" si="3"/>
        <v>0.9992872785776733</v>
      </c>
      <c r="I15" s="5">
        <v>0.96123071938019189</v>
      </c>
      <c r="J15" s="5">
        <f t="shared" si="4"/>
        <v>0.96123071938019189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0.99917660842180134</v>
      </c>
      <c r="E16" s="5">
        <v>0.97661318761827376</v>
      </c>
      <c r="F16" s="5">
        <v>0.9752664805495076</v>
      </c>
      <c r="G16" s="5">
        <v>0.97592187183028101</v>
      </c>
      <c r="H16" s="4">
        <f t="shared" si="3"/>
        <v>0.99900377899787429</v>
      </c>
      <c r="I16" s="5">
        <v>0.96191629773207077</v>
      </c>
      <c r="J16" s="5">
        <f t="shared" si="4"/>
        <v>0.96191629773207077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0.99899904946212748</v>
      </c>
      <c r="D17" s="4">
        <f t="shared" si="2"/>
        <v>0.99930876512327671</v>
      </c>
      <c r="E17" s="5">
        <v>0.97661318761827376</v>
      </c>
      <c r="F17" s="5">
        <v>0.9752664805495076</v>
      </c>
      <c r="G17" s="5">
        <v>0.97672609987512504</v>
      </c>
      <c r="H17" s="4">
        <f t="shared" si="3"/>
        <v>0.99871208171826142</v>
      </c>
      <c r="I17" s="5">
        <v>0.96287553456203445</v>
      </c>
      <c r="J17" s="5">
        <f t="shared" si="4"/>
        <v>0.96287553456203445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0.97661318761827376</v>
      </c>
      <c r="F18" s="5">
        <v>0.97624365215823006</v>
      </c>
      <c r="G18" s="5">
        <v>0.97740171402843057</v>
      </c>
      <c r="H18" s="4">
        <f t="shared" si="3"/>
        <v>1</v>
      </c>
      <c r="I18" s="5">
        <v>0.96411723877959798</v>
      </c>
      <c r="J18" s="5">
        <f t="shared" si="4"/>
        <v>0.96411723877959798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0.98630687086620328</v>
      </c>
      <c r="I19" s="5">
        <v>0.96411723877959798</v>
      </c>
      <c r="J19" s="5">
        <f t="shared" si="4"/>
        <v>0.96411723877959798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0.9999573208377851</v>
      </c>
      <c r="I20" s="5">
        <v>0.97750230405764316</v>
      </c>
      <c r="J20" s="5">
        <f t="shared" si="4"/>
        <v>0.97750230405764316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0.97754402481765057</v>
      </c>
      <c r="I21" s="5">
        <v>0.97754402481765057</v>
      </c>
      <c r="J21" s="5">
        <f t="shared" si="4"/>
        <v>0.97754402481765057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3.4669138049679229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1.450380841281822</v>
      </c>
      <c r="D50" s="4">
        <v>1.006308232874725</v>
      </c>
      <c r="E50" s="4">
        <v>1.8433768171360869</v>
      </c>
      <c r="F50" s="4">
        <v>1</v>
      </c>
      <c r="G50" s="4">
        <v>1.0080935588194291</v>
      </c>
      <c r="H50" s="4">
        <v>1</v>
      </c>
      <c r="I50" s="4">
        <v>1.0033396190135639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1.9515066523589229E-2</v>
      </c>
      <c r="C2" s="32">
        <v>1.30564636854947E-2</v>
      </c>
      <c r="D2" s="32">
        <v>7.0461524266098204E-3</v>
      </c>
      <c r="E2" s="32">
        <v>2.9980913738273211E-3</v>
      </c>
      <c r="F2" s="32">
        <v>2.9272142190312619E-3</v>
      </c>
      <c r="G2" s="32">
        <v>2.301519321505836E-3</v>
      </c>
      <c r="H2" s="32">
        <v>2.151721822530379E-3</v>
      </c>
      <c r="I2" s="32">
        <v>1.2131242576017959E-3</v>
      </c>
      <c r="J2" s="32">
        <v>1.30564636854947E-2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7.6095406875404423</v>
      </c>
    </row>
    <row r="3" spans="1:27" x14ac:dyDescent="0.35">
      <c r="A3">
        <f t="shared" ref="A3:A24" si="0">+A2+1</f>
        <v>2</v>
      </c>
      <c r="B3" s="32">
        <v>0.18478527641719009</v>
      </c>
      <c r="C3" s="32">
        <v>9.9353691650166165E-2</v>
      </c>
      <c r="D3" s="32">
        <v>4.2254132902325797E-2</v>
      </c>
      <c r="E3" s="32">
        <v>1.0612812125229409E-2</v>
      </c>
      <c r="F3" s="32">
        <v>4.7688292259894842E-2</v>
      </c>
      <c r="G3" s="32">
        <v>2.231085012872799E-2</v>
      </c>
      <c r="H3" s="32">
        <v>1.3815773559428431E-2</v>
      </c>
      <c r="I3" s="32">
        <v>4.3722894166261109E-3</v>
      </c>
      <c r="J3" s="32">
        <v>9.9353691650166165E-2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27.489447016367151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3.097398215304199</v>
      </c>
    </row>
    <row r="4" spans="1:27" x14ac:dyDescent="0.35">
      <c r="A4">
        <f t="shared" si="0"/>
        <v>3</v>
      </c>
      <c r="B4" s="32">
        <v>0.35795339065665172</v>
      </c>
      <c r="C4" s="32">
        <v>0.30773794720110842</v>
      </c>
      <c r="D4" s="32">
        <v>0.40789706890814059</v>
      </c>
      <c r="E4" s="32">
        <v>0.29174033661115267</v>
      </c>
      <c r="F4" s="32">
        <v>0.26010783686216282</v>
      </c>
      <c r="G4" s="32">
        <v>0.19926115810691139</v>
      </c>
      <c r="H4" s="32">
        <v>0.22830044110027031</v>
      </c>
      <c r="I4" s="32">
        <v>0.13947979075236841</v>
      </c>
      <c r="J4" s="32">
        <v>0.30773794720110842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1.2769572947006089</v>
      </c>
    </row>
    <row r="5" spans="1:27" x14ac:dyDescent="0.35">
      <c r="A5">
        <f t="shared" si="0"/>
        <v>4</v>
      </c>
      <c r="B5" s="32">
        <v>0.46430741397331671</v>
      </c>
      <c r="C5" s="32">
        <v>0.39296821653464631</v>
      </c>
      <c r="D5" s="32">
        <v>0.41076373443349001</v>
      </c>
      <c r="E5" s="32">
        <v>0.29263102932690882</v>
      </c>
      <c r="F5" s="32">
        <v>0.35914841147127241</v>
      </c>
      <c r="G5" s="32">
        <v>0.26429761849798328</v>
      </c>
      <c r="H5" s="32">
        <v>0.24211816046247719</v>
      </c>
      <c r="I5" s="32">
        <v>0.14949102949526369</v>
      </c>
      <c r="J5" s="32">
        <v>0.39296821653464631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1.2653702093159931</v>
      </c>
    </row>
    <row r="6" spans="1:27" x14ac:dyDescent="0.35">
      <c r="A6">
        <f t="shared" si="0"/>
        <v>5</v>
      </c>
      <c r="B6" s="32">
        <v>0.56122839210249409</v>
      </c>
      <c r="C6" s="32">
        <v>0.49725027441097791</v>
      </c>
      <c r="D6" s="32">
        <v>0.70626677438520302</v>
      </c>
      <c r="E6" s="32">
        <v>0.53699121129366822</v>
      </c>
      <c r="F6" s="32">
        <v>0.55441804534423844</v>
      </c>
      <c r="G6" s="32">
        <v>0.46491915906410408</v>
      </c>
      <c r="H6" s="32">
        <v>0.55318602626923208</v>
      </c>
      <c r="I6" s="32">
        <v>0.44170858258678919</v>
      </c>
      <c r="J6" s="32">
        <v>0.49725027441097791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1.3393235334942259</v>
      </c>
    </row>
    <row r="7" spans="1:27" x14ac:dyDescent="0.35">
      <c r="A7">
        <f t="shared" si="0"/>
        <v>6</v>
      </c>
      <c r="B7" s="32">
        <v>0.69807621214037241</v>
      </c>
      <c r="C7" s="32">
        <v>0.66597899455508436</v>
      </c>
      <c r="D7" s="32">
        <v>0.8825036097230009</v>
      </c>
      <c r="E7" s="32">
        <v>0.76822812464969659</v>
      </c>
      <c r="F7" s="32">
        <v>0.70121802610843398</v>
      </c>
      <c r="G7" s="32">
        <v>0.64772043532047119</v>
      </c>
      <c r="H7" s="32">
        <v>0.83914769980275583</v>
      </c>
      <c r="I7" s="32">
        <v>0.75632673039534271</v>
      </c>
      <c r="J7" s="32">
        <v>0.66597899455508436</v>
      </c>
      <c r="M7">
        <f t="shared" si="1"/>
        <v>6</v>
      </c>
      <c r="N7" s="17">
        <v>1.315281769311285</v>
      </c>
      <c r="O7" s="17">
        <v>1.394277236094227</v>
      </c>
      <c r="P7" s="17">
        <v>1.0021480503058939</v>
      </c>
      <c r="Q7" s="17">
        <v>1</v>
      </c>
      <c r="R7" s="17">
        <v>1.2636307962737441</v>
      </c>
      <c r="S7" s="17">
        <v>1.381861144678574</v>
      </c>
      <c r="T7" s="17">
        <v>1.0013489264699049</v>
      </c>
      <c r="U7" s="17">
        <v>1</v>
      </c>
      <c r="V7" s="17">
        <v>1.394277236094227</v>
      </c>
    </row>
    <row r="8" spans="1:27" x14ac:dyDescent="0.35">
      <c r="A8">
        <f t="shared" si="0"/>
        <v>7</v>
      </c>
      <c r="B8" s="32">
        <v>0.91816691541810891</v>
      </c>
      <c r="C8" s="32">
        <v>0.92855935182507554</v>
      </c>
      <c r="D8" s="32">
        <v>0.8843992718718191</v>
      </c>
      <c r="E8" s="32">
        <v>0.76822812464969659</v>
      </c>
      <c r="F8" s="32">
        <v>0.88608069269290324</v>
      </c>
      <c r="G8" s="32">
        <v>0.8950597021836505</v>
      </c>
      <c r="H8" s="32">
        <v>0.8402796483471795</v>
      </c>
      <c r="I8" s="32">
        <v>0.75632673039534271</v>
      </c>
      <c r="J8" s="32">
        <v>0.92855935182507554</v>
      </c>
      <c r="M8">
        <f t="shared" si="1"/>
        <v>7</v>
      </c>
      <c r="N8" s="17">
        <v>1.0411718394256479</v>
      </c>
      <c r="O8" s="17">
        <v>1.02883448761</v>
      </c>
      <c r="P8" s="17">
        <v>1.085669906382889</v>
      </c>
      <c r="Q8" s="17">
        <v>1.2622800130220799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1.02883448761</v>
      </c>
    </row>
    <row r="9" spans="1:27" x14ac:dyDescent="0.35">
      <c r="A9">
        <f t="shared" si="0"/>
        <v>8</v>
      </c>
      <c r="B9" s="32">
        <v>0.9559695362256454</v>
      </c>
      <c r="C9" s="32">
        <v>0.95533388495042537</v>
      </c>
      <c r="D9" s="32">
        <v>0.96016567469817327</v>
      </c>
      <c r="E9" s="32">
        <v>0.96971900718674708</v>
      </c>
      <c r="F9" s="32">
        <v>0.96897750351913325</v>
      </c>
      <c r="G9" s="32">
        <v>0.96779068223004028</v>
      </c>
      <c r="H9" s="32">
        <v>0.97410750581034289</v>
      </c>
      <c r="I9" s="32">
        <v>0.97537801187625706</v>
      </c>
      <c r="J9" s="32">
        <v>0.95533388495042537</v>
      </c>
      <c r="M9">
        <f t="shared" si="1"/>
        <v>8</v>
      </c>
      <c r="N9" s="17">
        <v>1.0056160594647849</v>
      </c>
      <c r="O9" s="17">
        <v>1.006172537709235</v>
      </c>
      <c r="P9" s="17">
        <v>1.001081441573985</v>
      </c>
      <c r="Q9" s="17">
        <v>1.002103644783237</v>
      </c>
      <c r="R9" s="17">
        <v>1.0058749583358919</v>
      </c>
      <c r="S9" s="17">
        <v>1.0069132996967289</v>
      </c>
      <c r="T9" s="17">
        <v>1.00118978114043</v>
      </c>
      <c r="U9" s="17">
        <v>1.0012663559430059</v>
      </c>
      <c r="V9" s="17">
        <v>1.006172537709235</v>
      </c>
    </row>
    <row r="10" spans="1:27" x14ac:dyDescent="0.35">
      <c r="A10">
        <f t="shared" si="0"/>
        <v>9</v>
      </c>
      <c r="B10" s="32">
        <v>0.9613383179876116</v>
      </c>
      <c r="C10" s="32">
        <v>0.96123071938019189</v>
      </c>
      <c r="D10" s="32">
        <v>0.96120403777670549</v>
      </c>
      <c r="E10" s="32">
        <v>0.97175895151742131</v>
      </c>
      <c r="F10" s="32">
        <v>0.97467020598072518</v>
      </c>
      <c r="G10" s="32">
        <v>0.9744813092599981</v>
      </c>
      <c r="H10" s="32">
        <v>0.9752664805495076</v>
      </c>
      <c r="I10" s="32">
        <v>0.97661318761827376</v>
      </c>
      <c r="J10" s="32">
        <v>0.96123071938019189</v>
      </c>
      <c r="M10">
        <f t="shared" si="1"/>
        <v>9</v>
      </c>
      <c r="N10" s="17">
        <v>1.000650264506737</v>
      </c>
      <c r="O10" s="17">
        <v>1.0007132297564529</v>
      </c>
      <c r="P10" s="17">
        <v>1</v>
      </c>
      <c r="Q10" s="17">
        <v>1</v>
      </c>
      <c r="R10" s="17">
        <v>1.0011826292051731</v>
      </c>
      <c r="S10" s="17">
        <v>1.0014782865064671</v>
      </c>
      <c r="T10" s="17">
        <v>1</v>
      </c>
      <c r="U10" s="17">
        <v>1</v>
      </c>
      <c r="V10" s="17">
        <v>1.0007132297564529</v>
      </c>
    </row>
    <row r="11" spans="1:27" x14ac:dyDescent="0.35">
      <c r="A11">
        <f t="shared" si="0"/>
        <v>10</v>
      </c>
      <c r="B11" s="32">
        <v>0.9619634421747657</v>
      </c>
      <c r="C11" s="32">
        <v>0.96191629773207077</v>
      </c>
      <c r="D11" s="32">
        <v>0.96120403777670549</v>
      </c>
      <c r="E11" s="32">
        <v>0.97175895151742131</v>
      </c>
      <c r="F11" s="32">
        <v>0.97582287943173018</v>
      </c>
      <c r="G11" s="32">
        <v>0.97592187183028101</v>
      </c>
      <c r="H11" s="32">
        <v>0.9752664805495076</v>
      </c>
      <c r="I11" s="32">
        <v>0.97661318761827376</v>
      </c>
      <c r="J11" s="32">
        <v>0.96191629773207077</v>
      </c>
      <c r="M11">
        <f t="shared" si="1"/>
        <v>10</v>
      </c>
      <c r="N11" s="17">
        <v>1.0010012176264751</v>
      </c>
      <c r="O11" s="17">
        <v>1.000997214448103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1.000997214448103</v>
      </c>
    </row>
    <row r="12" spans="1:27" x14ac:dyDescent="0.35">
      <c r="A12">
        <f t="shared" si="0"/>
        <v>11</v>
      </c>
      <c r="B12" s="32">
        <v>0.96292657692909522</v>
      </c>
      <c r="C12" s="32">
        <v>0.96287553456203445</v>
      </c>
      <c r="D12" s="32">
        <v>0.96120403777670549</v>
      </c>
      <c r="E12" s="32">
        <v>0.97175895151742131</v>
      </c>
      <c r="F12" s="32">
        <v>0.97677803703251076</v>
      </c>
      <c r="G12" s="32">
        <v>0.97672609987512504</v>
      </c>
      <c r="H12" s="32">
        <v>0.9752664805495076</v>
      </c>
      <c r="I12" s="32">
        <v>0.97661318761827376</v>
      </c>
      <c r="J12" s="32">
        <v>0.96287553456203445</v>
      </c>
      <c r="M12">
        <f t="shared" si="1"/>
        <v>11</v>
      </c>
      <c r="N12" s="17">
        <v>1.0012365032589501</v>
      </c>
      <c r="O12" s="17">
        <v>1.0012895791543071</v>
      </c>
      <c r="P12" s="17">
        <v>1.0013645596653631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1.0012895791543071</v>
      </c>
    </row>
    <row r="13" spans="1:27" x14ac:dyDescent="0.35">
      <c r="A13">
        <f t="shared" si="0"/>
        <v>12</v>
      </c>
      <c r="B13" s="32">
        <v>0.96411723877959798</v>
      </c>
      <c r="C13" s="32">
        <v>0.96411723877959798</v>
      </c>
      <c r="D13" s="32">
        <v>0.96251565803683992</v>
      </c>
      <c r="E13" s="32">
        <v>0.97175895151742131</v>
      </c>
      <c r="F13" s="32">
        <v>0.97740171402843057</v>
      </c>
      <c r="G13" s="32">
        <v>0.97740171402843057</v>
      </c>
      <c r="H13" s="32">
        <v>0.97624365215823006</v>
      </c>
      <c r="I13" s="32">
        <v>0.97661318761827376</v>
      </c>
      <c r="J13" s="32">
        <v>0.96411723877959798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0.96411723877959798</v>
      </c>
      <c r="C14" s="32">
        <v>0.96411723877959798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0.96411723877959798</v>
      </c>
      <c r="M14">
        <f t="shared" si="1"/>
        <v>13</v>
      </c>
      <c r="N14" s="17">
        <v>1.013883234050444</v>
      </c>
      <c r="O14" s="17">
        <v>1.013883234050444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1.013883234050444</v>
      </c>
    </row>
    <row r="15" spans="1:27" x14ac:dyDescent="0.35">
      <c r="A15">
        <f t="shared" si="0"/>
        <v>14</v>
      </c>
      <c r="B15" s="32">
        <v>0.97750230405764316</v>
      </c>
      <c r="C15" s="32">
        <v>0.97750230405764316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0.97750230405764316</v>
      </c>
      <c r="M15">
        <f t="shared" si="1"/>
        <v>14</v>
      </c>
      <c r="N15" s="17">
        <v>1.000042680983803</v>
      </c>
      <c r="O15" s="17">
        <v>1.000042680983803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1.000042680983803</v>
      </c>
    </row>
    <row r="16" spans="1:27" x14ac:dyDescent="0.35">
      <c r="A16">
        <f t="shared" si="0"/>
        <v>15</v>
      </c>
      <c r="B16" s="32">
        <v>0.97754402481765057</v>
      </c>
      <c r="C16" s="32">
        <v>0.97754402481765057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0.97754402481765057</v>
      </c>
      <c r="M16">
        <f t="shared" si="1"/>
        <v>15</v>
      </c>
      <c r="N16" s="17">
        <v>1.022971830027336</v>
      </c>
      <c r="O16" s="17">
        <v>1.022971830027336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1.022971830027336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5460.5700000000006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5460.5700000000006</v>
      </c>
      <c r="H10" s="14">
        <f t="shared" si="4"/>
        <v>0</v>
      </c>
      <c r="I10" s="13">
        <v>29592.067500000001</v>
      </c>
      <c r="J10" s="13">
        <f t="shared" si="5"/>
        <v>18.452816789499419</v>
      </c>
      <c r="K10" s="13">
        <f t="shared" si="6"/>
        <v>18.452816789499419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5460.5700000000006</v>
      </c>
      <c r="AC10" s="17">
        <v>5460.5700000000006</v>
      </c>
      <c r="AD10" s="17">
        <v>5460.5700000000006</v>
      </c>
      <c r="AE10" s="17">
        <v>5460.5700000000006</v>
      </c>
      <c r="AF10" s="17">
        <v>5460.5700000000006</v>
      </c>
      <c r="AG10" s="17">
        <v>5460.5700000000006</v>
      </c>
      <c r="AH10" s="17">
        <v>5460.5700000000006</v>
      </c>
      <c r="AI10" s="17">
        <v>5460.5700000000006</v>
      </c>
      <c r="AJ10" s="17">
        <v>5460.5700000000006</v>
      </c>
      <c r="AK10" s="17">
        <v>5460.5700000000006</v>
      </c>
      <c r="AL10" s="17">
        <v>5460.5700000000006</v>
      </c>
      <c r="AM10" s="17">
        <v>5460.5700000000006</v>
      </c>
      <c r="AN10" s="17">
        <v>5460.5700000000006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900.98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0.97754402481765057</v>
      </c>
      <c r="D17" s="13">
        <f t="shared" si="1"/>
        <v>676.18316784025842</v>
      </c>
      <c r="E17" s="13">
        <f t="shared" si="2"/>
        <v>676.18316784025842</v>
      </c>
      <c r="F17" s="13"/>
      <c r="G17" s="13">
        <f t="shared" si="3"/>
        <v>30111.503167840259</v>
      </c>
      <c r="H17" s="14">
        <f t="shared" si="4"/>
        <v>676.18316784025956</v>
      </c>
      <c r="I17" s="13">
        <v>27160.433333333331</v>
      </c>
      <c r="J17" s="13">
        <f t="shared" si="5"/>
        <v>110.86532677254878</v>
      </c>
      <c r="K17" s="13">
        <f t="shared" si="6"/>
        <v>108.37573774596135</v>
      </c>
      <c r="L17" s="13">
        <f t="shared" si="7"/>
        <v>2.4895890265874385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0.97750230405764316</v>
      </c>
      <c r="D18" s="13">
        <f t="shared" si="1"/>
        <v>102.38579474021279</v>
      </c>
      <c r="E18" s="13">
        <f t="shared" si="2"/>
        <v>102.38579474021279</v>
      </c>
      <c r="F18" s="13"/>
      <c r="G18" s="13">
        <f t="shared" si="3"/>
        <v>4550.9457947402116</v>
      </c>
      <c r="H18" s="14">
        <f t="shared" si="4"/>
        <v>102.38579474021299</v>
      </c>
      <c r="I18" s="13">
        <v>26614.09</v>
      </c>
      <c r="J18" s="13">
        <f t="shared" si="5"/>
        <v>17.099761046649395</v>
      </c>
      <c r="K18" s="13">
        <f t="shared" si="6"/>
        <v>16.715055821934918</v>
      </c>
      <c r="L18" s="13">
        <f t="shared" si="7"/>
        <v>0.38470522471447666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20252.04</v>
      </c>
      <c r="C19" s="13">
        <f>++'Completion Factors'!J19</f>
        <v>0.96411723877959798</v>
      </c>
      <c r="D19" s="13">
        <f t="shared" si="1"/>
        <v>753.74558851981942</v>
      </c>
      <c r="E19" s="13">
        <f t="shared" si="2"/>
        <v>753.74558851981942</v>
      </c>
      <c r="F19" s="13"/>
      <c r="G19" s="13">
        <f t="shared" si="3"/>
        <v>21005.785588519819</v>
      </c>
      <c r="H19" s="14">
        <f t="shared" si="4"/>
        <v>753.74558851981783</v>
      </c>
      <c r="I19" s="13">
        <v>25974.005833333329</v>
      </c>
      <c r="J19" s="13">
        <f t="shared" si="5"/>
        <v>80.872337225559477</v>
      </c>
      <c r="K19" s="13">
        <f t="shared" si="6"/>
        <v>77.970414459558896</v>
      </c>
      <c r="L19" s="13">
        <f t="shared" si="7"/>
        <v>2.9019227660005811</v>
      </c>
      <c r="M19" s="13">
        <f t="shared" ref="M19:M31" si="9">SUM(G8:G19)/SUM(I8:I19)*100</f>
        <v>42.624132461129555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20252.04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5948.6200000000008</v>
      </c>
      <c r="C20" s="13">
        <f>++'Completion Factors'!J18</f>
        <v>0.96411723877959798</v>
      </c>
      <c r="D20" s="13">
        <f t="shared" si="1"/>
        <v>221.39725591993542</v>
      </c>
      <c r="E20" s="13">
        <f t="shared" si="2"/>
        <v>221.39725591993542</v>
      </c>
      <c r="F20" s="13"/>
      <c r="G20" s="13">
        <f t="shared" si="3"/>
        <v>6170.0172559199364</v>
      </c>
      <c r="H20" s="14">
        <f t="shared" si="4"/>
        <v>221.39725591993556</v>
      </c>
      <c r="I20" s="13">
        <v>25374.62833333333</v>
      </c>
      <c r="J20" s="13">
        <f t="shared" si="5"/>
        <v>24.315695090653627</v>
      </c>
      <c r="K20" s="13">
        <f t="shared" si="6"/>
        <v>23.443180809807597</v>
      </c>
      <c r="L20" s="13">
        <f t="shared" si="7"/>
        <v>0.87251428084602978</v>
      </c>
      <c r="M20" s="13">
        <f t="shared" si="9"/>
        <v>43.230669968754945</v>
      </c>
      <c r="N20" s="18">
        <f t="shared" ref="N20:N31" si="10">J20/J8</f>
        <v>1.1607845824743084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</v>
      </c>
      <c r="X20" s="17">
        <v>5881.22</v>
      </c>
      <c r="Y20" s="17">
        <v>5928.8200000000006</v>
      </c>
      <c r="Z20" s="17">
        <v>5928.8200000000006</v>
      </c>
      <c r="AA20" s="17">
        <v>5948.6200000000008</v>
      </c>
      <c r="AB20" s="17">
        <v>5948.6200000000008</v>
      </c>
      <c r="AC20" s="17">
        <v>5948.6200000000008</v>
      </c>
      <c r="AD20" s="17">
        <v>5948.6200000000008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0.96287553456203445</v>
      </c>
      <c r="D21" s="13">
        <f t="shared" si="1"/>
        <v>279.3362173555393</v>
      </c>
      <c r="E21" s="13">
        <f t="shared" si="2"/>
        <v>279.3362173555393</v>
      </c>
      <c r="F21" s="13"/>
      <c r="G21" s="13">
        <f t="shared" si="3"/>
        <v>7524.3162173555393</v>
      </c>
      <c r="H21" s="14">
        <f t="shared" si="4"/>
        <v>279.3362173555397</v>
      </c>
      <c r="I21" s="13">
        <v>24674.52916666666</v>
      </c>
      <c r="J21" s="13">
        <f t="shared" si="5"/>
        <v>30.494264618107877</v>
      </c>
      <c r="K21" s="13">
        <f t="shared" si="6"/>
        <v>29.362181345236753</v>
      </c>
      <c r="L21" s="13">
        <f t="shared" si="7"/>
        <v>1.1320832728711245</v>
      </c>
      <c r="M21" s="13">
        <f t="shared" si="9"/>
        <v>45.476381229035603</v>
      </c>
      <c r="N21" s="18">
        <f t="shared" si="10"/>
        <v>3.8729359263047649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0.96191629773207077</v>
      </c>
      <c r="D22" s="13">
        <f t="shared" si="1"/>
        <v>138.65376318500336</v>
      </c>
      <c r="E22" s="13">
        <f t="shared" si="2"/>
        <v>138.65376318500336</v>
      </c>
      <c r="F22" s="13"/>
      <c r="G22" s="13">
        <f t="shared" si="3"/>
        <v>3640.7637631850034</v>
      </c>
      <c r="H22" s="14">
        <f t="shared" si="4"/>
        <v>138.6537631850033</v>
      </c>
      <c r="I22" s="13">
        <v>24313.241666666669</v>
      </c>
      <c r="J22" s="13">
        <f t="shared" si="5"/>
        <v>14.974407004626093</v>
      </c>
      <c r="K22" s="13">
        <f t="shared" si="6"/>
        <v>14.404126146623121</v>
      </c>
      <c r="L22" s="13">
        <f t="shared" si="7"/>
        <v>0.57028085800297212</v>
      </c>
      <c r="M22" s="13">
        <f t="shared" si="9"/>
        <v>45.654987604616707</v>
      </c>
      <c r="N22" s="18">
        <f t="shared" si="10"/>
        <v>0.81149708336926007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0.96123071938019189</v>
      </c>
      <c r="D23" s="13">
        <f t="shared" si="1"/>
        <v>93.364753574075252</v>
      </c>
      <c r="E23" s="13">
        <f t="shared" si="2"/>
        <v>93.364753574075252</v>
      </c>
      <c r="F23" s="13"/>
      <c r="G23" s="13">
        <f t="shared" si="3"/>
        <v>2408.2147535740751</v>
      </c>
      <c r="H23" s="14">
        <f t="shared" si="4"/>
        <v>93.364753574075166</v>
      </c>
      <c r="I23" s="13">
        <v>24142.316666666669</v>
      </c>
      <c r="J23" s="13">
        <f t="shared" si="5"/>
        <v>9.9750773168305784</v>
      </c>
      <c r="K23" s="13">
        <f t="shared" si="6"/>
        <v>9.5883507451300929</v>
      </c>
      <c r="L23" s="13">
        <f t="shared" si="7"/>
        <v>0.38672657170048552</v>
      </c>
      <c r="M23" s="13">
        <f t="shared" si="9"/>
        <v>45.715595082119712</v>
      </c>
      <c r="N23" s="18">
        <f t="shared" si="10"/>
        <v>0.63702209406691768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2092.84</v>
      </c>
      <c r="C24" s="13">
        <f>++'Completion Factors'!J14</f>
        <v>0.95533388495042537</v>
      </c>
      <c r="D24" s="13">
        <f t="shared" si="1"/>
        <v>97.849593417491562</v>
      </c>
      <c r="E24" s="13">
        <f t="shared" si="2"/>
        <v>97.849593417491562</v>
      </c>
      <c r="F24" s="19">
        <v>0</v>
      </c>
      <c r="G24" s="13">
        <f t="shared" si="3"/>
        <v>2190.6895934174918</v>
      </c>
      <c r="H24" s="14">
        <f t="shared" si="4"/>
        <v>97.849593417491633</v>
      </c>
      <c r="I24" s="13">
        <v>23964.32166666667</v>
      </c>
      <c r="J24" s="13">
        <f t="shared" si="5"/>
        <v>9.1414629793784048</v>
      </c>
      <c r="K24" s="13">
        <f t="shared" si="6"/>
        <v>8.7331493422200612</v>
      </c>
      <c r="L24" s="13">
        <f t="shared" si="7"/>
        <v>0.40831363715834357</v>
      </c>
      <c r="M24" s="13">
        <f t="shared" si="9"/>
        <v>45.311746831835876</v>
      </c>
      <c r="N24" s="18">
        <f t="shared" si="10"/>
        <v>0.45779680925515814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838.94</v>
      </c>
      <c r="U24" s="17">
        <v>884.35</v>
      </c>
      <c r="V24" s="17">
        <v>964.35</v>
      </c>
      <c r="W24" s="17">
        <v>1164.3499999999999</v>
      </c>
      <c r="X24" s="17">
        <v>2092.84</v>
      </c>
      <c r="Y24" s="17">
        <v>2092.84</v>
      </c>
      <c r="Z24" s="17">
        <v>2092.84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0.92855935182507554</v>
      </c>
      <c r="D25" s="13">
        <f t="shared" si="1"/>
        <v>215.0060648011314</v>
      </c>
      <c r="E25" s="13">
        <f t="shared" si="2"/>
        <v>215.0060648011314</v>
      </c>
      <c r="F25" s="19">
        <v>0</v>
      </c>
      <c r="G25" s="13">
        <f t="shared" si="3"/>
        <v>3009.5760648011315</v>
      </c>
      <c r="H25" s="14">
        <f t="shared" si="4"/>
        <v>215.00606480113129</v>
      </c>
      <c r="I25" s="13">
        <v>23798.84</v>
      </c>
      <c r="J25" s="13">
        <f t="shared" si="5"/>
        <v>12.645893937692474</v>
      </c>
      <c r="K25" s="13">
        <f t="shared" si="6"/>
        <v>11.742463078032376</v>
      </c>
      <c r="L25" s="13">
        <f t="shared" si="7"/>
        <v>0.90343085966009795</v>
      </c>
      <c r="M25" s="13">
        <f t="shared" si="9"/>
        <v>45.331900027897106</v>
      </c>
      <c r="N25" s="18">
        <f t="shared" si="10"/>
        <v>0.70321074264384142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0.66597899455508436</v>
      </c>
      <c r="D26" s="13">
        <f t="shared" si="1"/>
        <v>1761.8809590101616</v>
      </c>
      <c r="E26" s="13">
        <f t="shared" si="2"/>
        <v>1761.8809590101616</v>
      </c>
      <c r="F26" s="19">
        <v>0</v>
      </c>
      <c r="G26" s="13">
        <f t="shared" si="3"/>
        <v>5274.760959010162</v>
      </c>
      <c r="H26" s="14">
        <f t="shared" si="4"/>
        <v>1761.8809590101619</v>
      </c>
      <c r="I26" s="13">
        <v>23172.67083333333</v>
      </c>
      <c r="J26" s="13">
        <f t="shared" si="5"/>
        <v>22.762852831890854</v>
      </c>
      <c r="K26" s="13">
        <f t="shared" si="6"/>
        <v>15.159581842188025</v>
      </c>
      <c r="L26" s="13">
        <f t="shared" si="7"/>
        <v>7.6032709897028283</v>
      </c>
      <c r="M26" s="13">
        <f t="shared" si="9"/>
        <v>40.241072774901802</v>
      </c>
      <c r="N26" s="18">
        <f t="shared" si="10"/>
        <v>0.27979281909594733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0.49725027441097791</v>
      </c>
      <c r="D27" s="13">
        <f t="shared" si="1"/>
        <v>1945.0564773228737</v>
      </c>
      <c r="E27" s="13">
        <f t="shared" si="2"/>
        <v>1945.0564773228737</v>
      </c>
      <c r="F27" s="19">
        <v>0</v>
      </c>
      <c r="G27" s="13">
        <f t="shared" si="3"/>
        <v>3868.8364773228736</v>
      </c>
      <c r="H27" s="14">
        <f t="shared" si="4"/>
        <v>1945.0564773228737</v>
      </c>
      <c r="I27" s="13">
        <v>22582.26416666666</v>
      </c>
      <c r="J27" s="13">
        <f t="shared" si="5"/>
        <v>17.132190327635989</v>
      </c>
      <c r="K27" s="13">
        <f t="shared" si="6"/>
        <v>8.5189863416780973</v>
      </c>
      <c r="L27" s="13">
        <f t="shared" si="7"/>
        <v>8.6132039859578917</v>
      </c>
      <c r="M27" s="13">
        <f t="shared" si="9"/>
        <v>34.083495832501413</v>
      </c>
      <c r="N27" s="18">
        <f t="shared" si="10"/>
        <v>0.19589709693310814</v>
      </c>
      <c r="O27" s="18">
        <f t="shared" si="11"/>
        <v>0.80737604217145542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0.39296821653464631</v>
      </c>
      <c r="D28" s="13">
        <f t="shared" si="1"/>
        <v>42353.638693048553</v>
      </c>
      <c r="E28" s="13">
        <f t="shared" si="2"/>
        <v>42353.638693048553</v>
      </c>
      <c r="F28" s="19">
        <v>0</v>
      </c>
      <c r="G28" s="13">
        <f t="shared" si="3"/>
        <v>69771.698693048558</v>
      </c>
      <c r="H28" s="14">
        <f t="shared" si="4"/>
        <v>42353.638693048561</v>
      </c>
      <c r="I28" s="13">
        <v>22313.555833333339</v>
      </c>
      <c r="J28" s="13">
        <f t="shared" si="5"/>
        <v>312.68749460728878</v>
      </c>
      <c r="K28" s="13">
        <f t="shared" si="6"/>
        <v>122.8762470885131</v>
      </c>
      <c r="L28" s="13">
        <f t="shared" si="7"/>
        <v>189.8112475187757</v>
      </c>
      <c r="M28" s="13">
        <f t="shared" si="9"/>
        <v>54.245256959764511</v>
      </c>
      <c r="N28" s="18">
        <f t="shared" si="10"/>
        <v>7.0178536906886002</v>
      </c>
      <c r="O28" s="18">
        <f t="shared" si="11"/>
        <v>0.81314541407079832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0.30773794720110842</v>
      </c>
      <c r="D29" s="13">
        <f t="shared" si="1"/>
        <v>1851.0833752812532</v>
      </c>
      <c r="E29" s="13">
        <f t="shared" si="2"/>
        <v>1851.0833752812532</v>
      </c>
      <c r="F29" s="13">
        <f>ROUND(+I29*J29/100,0)-D29-B29</f>
        <v>14782.036624718747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50.865656863329924</v>
      </c>
      <c r="N29" s="18">
        <f t="shared" si="10"/>
        <v>0.72159621343224778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9.9353691650166165E-2</v>
      </c>
      <c r="D30" s="13">
        <f t="shared" si="1"/>
        <v>955.54705402833622</v>
      </c>
      <c r="E30" s="13">
        <f t="shared" si="2"/>
        <v>955.54705402833622</v>
      </c>
      <c r="F30" s="13">
        <f>ROUND(+I30*J30/100,0)-D30-B30</f>
        <v>11861.042945971663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54.726996623776735</v>
      </c>
      <c r="N30" s="18">
        <f t="shared" si="10"/>
        <v>3.5088209616681558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1.30564636854947E-2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52.697835796193594</v>
      </c>
      <c r="N31" s="18">
        <f t="shared" si="10"/>
        <v>0.74191005303402024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90920.208328735054</v>
      </c>
      <c r="I33" s="13"/>
      <c r="J33" s="22">
        <f>SUM(G20:G31)/SUM(I20:I31)</f>
        <v>0.52697835796193593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97739.223953390174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