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"/>
    </mc:Choice>
  </mc:AlternateContent>
  <xr:revisionPtr revIDLastSave="0" documentId="8_{7B4022AA-8A7E-4983-95F8-39A5439839B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<sst xmlns="http://schemas.openxmlformats.org/spreadsheetml/2006/main" count="137" uniqueCount="65">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</sst>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0.13212517446592939</c:v>
                </c:pt>
                <c:pt idx="1">
                  <c:v>0.59312509891473586</c:v>
                </c:pt>
                <c:pt idx="2">
                  <c:v>0.77717046295329029</c:v>
                </c:pt>
                <c:pt idx="3">
                  <c:v>0.8489367864507793</c:v>
                </c:pt>
                <c:pt idx="4">
                  <c:v>0.89263933005021712</c:v>
                </c:pt>
                <c:pt idx="5">
                  <c:v>0.92281556958890976</c:v>
                </c:pt>
                <c:pt idx="6">
                  <c:v>0.93906877757834073</c:v>
                </c:pt>
                <c:pt idx="7">
                  <c:v>0.95675831436812364</c:v>
                </c:pt>
                <c:pt idx="8">
                  <c:v>0.97245888379704426</c:v>
                </c:pt>
                <c:pt idx="9">
                  <c:v>0.97971673354953426</c:v>
                </c:pt>
                <c:pt idx="10">
                  <c:v>0.98502599233393806</c:v>
                </c:pt>
                <c:pt idx="11">
                  <c:v>0.99131933793343519</c:v>
                </c:pt>
                <c:pt idx="12">
                  <c:v>0.99712548395544942</c:v>
                </c:pt>
                <c:pt idx="13">
                  <c:v>0.99784237197331949</c:v>
                </c:pt>
                <c:pt idx="14">
                  <c:v>0.99883432537398187</c:v>
                </c:pt>
                <c:pt idx="15">
                  <c:v>0.99959685065785775</c:v>
                </c:pt>
                <c:pt idx="16">
                  <c:v>0.99974454225442821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F-4252-AC90-BD6F340692A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0.16084565663431671</c:v>
                </c:pt>
                <c:pt idx="1">
                  <c:v>0.61999444304743212</c:v>
                </c:pt>
                <c:pt idx="2">
                  <c:v>0.78215184037826169</c:v>
                </c:pt>
                <c:pt idx="3">
                  <c:v>0.84967803656854457</c:v>
                </c:pt>
                <c:pt idx="4">
                  <c:v>0.89320986468622188</c:v>
                </c:pt>
                <c:pt idx="5">
                  <c:v>0.92517519137547377</c:v>
                </c:pt>
                <c:pt idx="6">
                  <c:v>0.94423809775700385</c:v>
                </c:pt>
                <c:pt idx="7">
                  <c:v>0.95842987167966553</c:v>
                </c:pt>
                <c:pt idx="8">
                  <c:v>0.97295893554275181</c:v>
                </c:pt>
                <c:pt idx="9">
                  <c:v>0.97987141257812871</c:v>
                </c:pt>
                <c:pt idx="10">
                  <c:v>0.98469447522547748</c:v>
                </c:pt>
                <c:pt idx="11">
                  <c:v>0.99131933793343519</c:v>
                </c:pt>
                <c:pt idx="12">
                  <c:v>0.99712548395544942</c:v>
                </c:pt>
                <c:pt idx="13">
                  <c:v>0.99784237197331949</c:v>
                </c:pt>
                <c:pt idx="14">
                  <c:v>0.99883432537398187</c:v>
                </c:pt>
                <c:pt idx="15">
                  <c:v>0.99959685065785775</c:v>
                </c:pt>
                <c:pt idx="16">
                  <c:v>0.99974454225442821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F-4252-AC90-BD6F340692A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0.17170874228154301</c:v>
                </c:pt>
                <c:pt idx="1">
                  <c:v>0.64042138338286192</c:v>
                </c:pt>
                <c:pt idx="2">
                  <c:v>0.79211377446319742</c:v>
                </c:pt>
                <c:pt idx="3">
                  <c:v>0.85083260319008736</c:v>
                </c:pt>
                <c:pt idx="4">
                  <c:v>0.89566033782305121</c:v>
                </c:pt>
                <c:pt idx="5">
                  <c:v>0.92391291730751735</c:v>
                </c:pt>
                <c:pt idx="6">
                  <c:v>0.94204679656805601</c:v>
                </c:pt>
                <c:pt idx="7">
                  <c:v>0.95682811167374116</c:v>
                </c:pt>
                <c:pt idx="8">
                  <c:v>0.96934423211437992</c:v>
                </c:pt>
                <c:pt idx="9">
                  <c:v>0.97463896354856738</c:v>
                </c:pt>
                <c:pt idx="10">
                  <c:v>0.97986055770163683</c:v>
                </c:pt>
                <c:pt idx="11">
                  <c:v>0.98921990337929622</c:v>
                </c:pt>
                <c:pt idx="12">
                  <c:v>0.99825633543677195</c:v>
                </c:pt>
                <c:pt idx="13">
                  <c:v>0.99919061611232185</c:v>
                </c:pt>
                <c:pt idx="14">
                  <c:v>0.99948562945249464</c:v>
                </c:pt>
                <c:pt idx="15">
                  <c:v>0.99973630326665741</c:v>
                </c:pt>
                <c:pt idx="16">
                  <c:v>0.99977473202691902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F-4252-AC90-BD6F340692A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0.14183298760582469</c:v>
                </c:pt>
                <c:pt idx="1">
                  <c:v>0.61003458754887285</c:v>
                </c:pt>
                <c:pt idx="2">
                  <c:v>0.74712045322159726</c:v>
                </c:pt>
                <c:pt idx="3">
                  <c:v>0.80316703907546916</c:v>
                </c:pt>
                <c:pt idx="4">
                  <c:v>0.85731794245436421</c:v>
                </c:pt>
                <c:pt idx="5">
                  <c:v>0.89831255364419049</c:v>
                </c:pt>
                <c:pt idx="6">
                  <c:v>0.92280838637652762</c:v>
                </c:pt>
                <c:pt idx="7">
                  <c:v>0.94511133170939177</c:v>
                </c:pt>
                <c:pt idx="8">
                  <c:v>0.96105079003757687</c:v>
                </c:pt>
                <c:pt idx="9">
                  <c:v>0.96412822609695947</c:v>
                </c:pt>
                <c:pt idx="10">
                  <c:v>0.96868588331793337</c:v>
                </c:pt>
                <c:pt idx="11">
                  <c:v>0.98485783861481102</c:v>
                </c:pt>
                <c:pt idx="12">
                  <c:v>0.99760095420206241</c:v>
                </c:pt>
                <c:pt idx="13">
                  <c:v>0.99903777507018898</c:v>
                </c:pt>
                <c:pt idx="14">
                  <c:v>0.99911564036899136</c:v>
                </c:pt>
                <c:pt idx="15">
                  <c:v>0.99953523097093255</c:v>
                </c:pt>
                <c:pt idx="16">
                  <c:v>0.99953523097093255</c:v>
                </c:pt>
                <c:pt idx="17">
                  <c:v>0.99961272711203752</c:v>
                </c:pt>
                <c:pt idx="18">
                  <c:v>0.99969266826336056</c:v>
                </c:pt>
                <c:pt idx="19">
                  <c:v>0.9999200150840506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F-4252-AC90-BD6F340692A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9.7042020740367621E-2</c:v>
                </c:pt>
                <c:pt idx="1">
                  <c:v>0.5795077147536829</c:v>
                </c:pt>
                <c:pt idx="2">
                  <c:v>0.77441014297659494</c:v>
                </c:pt>
                <c:pt idx="3">
                  <c:v>0.84833050497573526</c:v>
                </c:pt>
                <c:pt idx="4">
                  <c:v>0.89201060095025209</c:v>
                </c:pt>
                <c:pt idx="5">
                  <c:v>0.92227540030227939</c:v>
                </c:pt>
                <c:pt idx="6">
                  <c:v>0.93887923333521417</c:v>
                </c:pt>
                <c:pt idx="7">
                  <c:v>0.95643587481400405</c:v>
                </c:pt>
                <c:pt idx="8">
                  <c:v>0.97254596498859192</c:v>
                </c:pt>
                <c:pt idx="9">
                  <c:v>0.97992626634883095</c:v>
                </c:pt>
                <c:pt idx="10">
                  <c:v>0.98528240093537023</c:v>
                </c:pt>
                <c:pt idx="11">
                  <c:v>0.99160558488550721</c:v>
                </c:pt>
                <c:pt idx="12">
                  <c:v>0.99724937315615825</c:v>
                </c:pt>
                <c:pt idx="13">
                  <c:v>0.99799979417490037</c:v>
                </c:pt>
                <c:pt idx="14">
                  <c:v>0.9989132746140611</c:v>
                </c:pt>
                <c:pt idx="15">
                  <c:v>0.99963141698845892</c:v>
                </c:pt>
                <c:pt idx="16">
                  <c:v>0.99976654870058623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AF-4252-AC90-BD6F340692A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0.119539942291015</c:v>
                </c:pt>
                <c:pt idx="1">
                  <c:v>0.60988170011273501</c:v>
                </c:pt>
                <c:pt idx="2">
                  <c:v>0.780002997067473</c:v>
                </c:pt>
                <c:pt idx="3">
                  <c:v>0.84894122932088989</c:v>
                </c:pt>
                <c:pt idx="4">
                  <c:v>0.89241820679681227</c:v>
                </c:pt>
                <c:pt idx="5">
                  <c:v>0.92455657456601015</c:v>
                </c:pt>
                <c:pt idx="6">
                  <c:v>0.94383063481510487</c:v>
                </c:pt>
                <c:pt idx="7">
                  <c:v>0.95823295886435</c:v>
                </c:pt>
                <c:pt idx="8">
                  <c:v>0.97295200944441784</c:v>
                </c:pt>
                <c:pt idx="9">
                  <c:v>0.98005096826282689</c:v>
                </c:pt>
                <c:pt idx="10">
                  <c:v>0.98498265183692157</c:v>
                </c:pt>
                <c:pt idx="11">
                  <c:v>0.99160558488550721</c:v>
                </c:pt>
                <c:pt idx="12">
                  <c:v>0.99724937315615825</c:v>
                </c:pt>
                <c:pt idx="13">
                  <c:v>0.99799979417490037</c:v>
                </c:pt>
                <c:pt idx="14">
                  <c:v>0.9989132746140611</c:v>
                </c:pt>
                <c:pt idx="15">
                  <c:v>0.99963141698845892</c:v>
                </c:pt>
                <c:pt idx="16">
                  <c:v>0.99976654870058623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AF-4252-AC90-BD6F340692A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0.1089682499369745</c:v>
                </c:pt>
                <c:pt idx="1">
                  <c:v>0.63155715684756608</c:v>
                </c:pt>
                <c:pt idx="2">
                  <c:v>0.78956006297028491</c:v>
                </c:pt>
                <c:pt idx="3">
                  <c:v>0.84968264196744059</c:v>
                </c:pt>
                <c:pt idx="4">
                  <c:v>0.89411175021857181</c:v>
                </c:pt>
                <c:pt idx="5">
                  <c:v>0.92273545389033773</c:v>
                </c:pt>
                <c:pt idx="6">
                  <c:v>0.94128863372224669</c:v>
                </c:pt>
                <c:pt idx="7">
                  <c:v>0.95633496644247584</c:v>
                </c:pt>
                <c:pt idx="8">
                  <c:v>0.96947671438144212</c:v>
                </c:pt>
                <c:pt idx="9">
                  <c:v>0.97481611596385809</c:v>
                </c:pt>
                <c:pt idx="10">
                  <c:v>0.98021075161519011</c:v>
                </c:pt>
                <c:pt idx="11">
                  <c:v>0.98962983963777362</c:v>
                </c:pt>
                <c:pt idx="12">
                  <c:v>0.99824177748398213</c:v>
                </c:pt>
                <c:pt idx="13">
                  <c:v>0.99920520964466819</c:v>
                </c:pt>
                <c:pt idx="14">
                  <c:v>0.99950182176925562</c:v>
                </c:pt>
                <c:pt idx="15">
                  <c:v>0.99975833516632329</c:v>
                </c:pt>
                <c:pt idx="16">
                  <c:v>0.99979353615711741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AF-4252-AC90-BD6F340692A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7.3648784665029859E-2</c:v>
                </c:pt>
                <c:pt idx="1">
                  <c:v>0.59909053523672973</c:v>
                </c:pt>
                <c:pt idx="2">
                  <c:v>0.74746371591692506</c:v>
                </c:pt>
                <c:pt idx="3">
                  <c:v>0.80362852659341555</c:v>
                </c:pt>
                <c:pt idx="4">
                  <c:v>0.85662695830780955</c:v>
                </c:pt>
                <c:pt idx="5">
                  <c:v>0.89745624163271709</c:v>
                </c:pt>
                <c:pt idx="6">
                  <c:v>0.92217867140654131</c:v>
                </c:pt>
                <c:pt idx="7">
                  <c:v>0.9443433754193179</c:v>
                </c:pt>
                <c:pt idx="8">
                  <c:v>0.9609965859119769</c:v>
                </c:pt>
                <c:pt idx="9">
                  <c:v>0.96405212880483837</c:v>
                </c:pt>
                <c:pt idx="10">
                  <c:v>0.9686136153519288</c:v>
                </c:pt>
                <c:pt idx="11">
                  <c:v>0.98529307560624357</c:v>
                </c:pt>
                <c:pt idx="12">
                  <c:v>0.99758567215556038</c:v>
                </c:pt>
                <c:pt idx="13">
                  <c:v>0.9990709071209799</c:v>
                </c:pt>
                <c:pt idx="14">
                  <c:v>0.9991431747480507</c:v>
                </c:pt>
                <c:pt idx="15">
                  <c:v>0.99957367336796532</c:v>
                </c:pt>
                <c:pt idx="16">
                  <c:v>0.99957367336796532</c:v>
                </c:pt>
                <c:pt idx="17">
                  <c:v>0.99965603257153401</c:v>
                </c:pt>
                <c:pt idx="18">
                  <c:v>0.99974431005267139</c:v>
                </c:pt>
                <c:pt idx="19">
                  <c:v>0.99995704096778848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AF-4252-AC90-BD6F340692A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0.1553475125915674</c:v>
                </c:pt>
                <c:pt idx="1">
                  <c:v>0.62485877720003435</c:v>
                </c:pt>
                <c:pt idx="2">
                  <c:v>0.76895951445955513</c:v>
                </c:pt>
                <c:pt idx="3">
                  <c:v>0.82631299933901636</c:v>
                </c:pt>
                <c:pt idx="4">
                  <c:v>0.87606981398414296</c:v>
                </c:pt>
                <c:pt idx="5">
                  <c:v>0.91093290629715407</c:v>
                </c:pt>
                <c:pt idx="6">
                  <c:v>0.93232835684268556</c:v>
                </c:pt>
                <c:pt idx="7">
                  <c:v>0.95093363144347509</c:v>
                </c:pt>
                <c:pt idx="8">
                  <c:v>0.96517969576338913</c:v>
                </c:pt>
                <c:pt idx="9">
                  <c:v>0.96935510362424138</c:v>
                </c:pt>
                <c:pt idx="10">
                  <c:v>0.97424117781761388</c:v>
                </c:pt>
                <c:pt idx="11">
                  <c:v>0.98703405163036784</c:v>
                </c:pt>
                <c:pt idx="12">
                  <c:v>0.99792853721539021</c:v>
                </c:pt>
                <c:pt idx="13">
                  <c:v>0.99911418974598176</c:v>
                </c:pt>
                <c:pt idx="14">
                  <c:v>0.99930060066381143</c:v>
                </c:pt>
                <c:pt idx="15">
                  <c:v>0.99963575700759499</c:v>
                </c:pt>
                <c:pt idx="16">
                  <c:v>0.99965496715378743</c:v>
                </c:pt>
                <c:pt idx="17">
                  <c:v>0.99969941039790233</c:v>
                </c:pt>
                <c:pt idx="18">
                  <c:v>0.99977627487915577</c:v>
                </c:pt>
                <c:pt idx="19">
                  <c:v>0.99993982916241808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AF-4252-AC90-BD6F3406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4.4891149723150043</c:v>
                </c:pt>
                <c:pt idx="1">
                  <c:v>1.3102977169155541</c:v>
                </c:pt>
                <c:pt idx="2">
                  <c:v>1.092343091919336</c:v>
                </c:pt>
                <c:pt idx="3">
                  <c:v>1.051479149327653</c:v>
                </c:pt>
                <c:pt idx="4">
                  <c:v>1.033805635179659</c:v>
                </c:pt>
                <c:pt idx="5">
                  <c:v>1.0176126287039899</c:v>
                </c:pt>
                <c:pt idx="6">
                  <c:v>1.0188373175768879</c:v>
                </c:pt>
                <c:pt idx="7">
                  <c:v>1.016410172969638</c:v>
                </c:pt>
                <c:pt idx="8">
                  <c:v>1.007463400122534</c:v>
                </c:pt>
                <c:pt idx="9">
                  <c:v>1.0054191774036241</c:v>
                </c:pt>
                <c:pt idx="10">
                  <c:v>1.006389014755424</c:v>
                </c:pt>
                <c:pt idx="11">
                  <c:v>1.0058569885604349</c:v>
                </c:pt>
                <c:pt idx="12">
                  <c:v>1.0007189546645889</c:v>
                </c:pt>
                <c:pt idx="13">
                  <c:v>1.000994098295005</c:v>
                </c:pt>
                <c:pt idx="14">
                  <c:v>1.0007634151775771</c:v>
                </c:pt>
                <c:pt idx="15">
                  <c:v>1.000147751162354</c:v>
                </c:pt>
                <c:pt idx="16">
                  <c:v>1.000041577085637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F-45E9-981C-26598D21709E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3.854592383908706</c:v>
                </c:pt>
                <c:pt idx="1">
                  <c:v>1.261546533439533</c:v>
                </c:pt>
                <c:pt idx="2">
                  <c:v>1.0863338711286881</c:v>
                </c:pt>
                <c:pt idx="3">
                  <c:v>1.0512333216161289</c:v>
                </c:pt>
                <c:pt idx="4">
                  <c:v>1.0357870282819599</c:v>
                </c:pt>
                <c:pt idx="5">
                  <c:v>1.020604645000466</c:v>
                </c:pt>
                <c:pt idx="6">
                  <c:v>1.015029867950016</c:v>
                </c:pt>
                <c:pt idx="7">
                  <c:v>1.0151592352162651</c:v>
                </c:pt>
                <c:pt idx="8">
                  <c:v>1.0071045927868689</c:v>
                </c:pt>
                <c:pt idx="9">
                  <c:v>1.004922138339212</c:v>
                </c:pt>
                <c:pt idx="10">
                  <c:v>1.006727835764937</c:v>
                </c:pt>
                <c:pt idx="11">
                  <c:v>1.0058569885604349</c:v>
                </c:pt>
                <c:pt idx="12">
                  <c:v>1.0007189546645889</c:v>
                </c:pt>
                <c:pt idx="13">
                  <c:v>1.000994098295005</c:v>
                </c:pt>
                <c:pt idx="14">
                  <c:v>1.0007634151775771</c:v>
                </c:pt>
                <c:pt idx="15">
                  <c:v>1.000147751162354</c:v>
                </c:pt>
                <c:pt idx="16">
                  <c:v>1.000041577085637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F-45E9-981C-26598D21709E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3.7296958493399961</c:v>
                </c:pt>
                <c:pt idx="1">
                  <c:v>1.2368634074631599</c:v>
                </c:pt>
                <c:pt idx="2">
                  <c:v>1.0741292862463889</c:v>
                </c:pt>
                <c:pt idx="3">
                  <c:v>1.05268690276429</c:v>
                </c:pt>
                <c:pt idx="4">
                  <c:v>1.0315438546191911</c:v>
                </c:pt>
                <c:pt idx="5">
                  <c:v>1.0196272602329071</c:v>
                </c:pt>
                <c:pt idx="6">
                  <c:v>1.0156906378319359</c:v>
                </c:pt>
                <c:pt idx="7">
                  <c:v>1.013080845230127</c:v>
                </c:pt>
                <c:pt idx="8">
                  <c:v>1.0054621787170881</c:v>
                </c:pt>
                <c:pt idx="9">
                  <c:v>1.0053574650186961</c:v>
                </c:pt>
                <c:pt idx="10">
                  <c:v>1.0095517118268471</c:v>
                </c:pt>
                <c:pt idx="11">
                  <c:v>1.0091349072401461</c:v>
                </c:pt>
                <c:pt idx="12">
                  <c:v>1.0009359125931729</c:v>
                </c:pt>
                <c:pt idx="13">
                  <c:v>1.0002952523126369</c:v>
                </c:pt>
                <c:pt idx="14">
                  <c:v>1.000250802819747</c:v>
                </c:pt>
                <c:pt idx="15">
                  <c:v>1.0000384388964729</c:v>
                </c:pt>
                <c:pt idx="16">
                  <c:v>1.00001137925534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F-45E9-981C-26598D21709E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4.3010769063417822</c:v>
                </c:pt>
                <c:pt idx="1">
                  <c:v>1.224718185609011</c:v>
                </c:pt>
                <c:pt idx="2">
                  <c:v>1.07501680031941</c:v>
                </c:pt>
                <c:pt idx="3">
                  <c:v>1.0674217201956251</c:v>
                </c:pt>
                <c:pt idx="4">
                  <c:v>1.0478172789344229</c:v>
                </c:pt>
                <c:pt idx="5">
                  <c:v>1.0272687191478791</c:v>
                </c:pt>
                <c:pt idx="6">
                  <c:v>1.0241685550999799</c:v>
                </c:pt>
                <c:pt idx="7">
                  <c:v>1.0168651647625</c:v>
                </c:pt>
                <c:pt idx="8">
                  <c:v>1.003202157566784</c:v>
                </c:pt>
                <c:pt idx="9">
                  <c:v>1.0047272313968281</c:v>
                </c:pt>
                <c:pt idx="10">
                  <c:v>1.016694736214681</c:v>
                </c:pt>
                <c:pt idx="11">
                  <c:v>1.0129390406286189</c:v>
                </c:pt>
                <c:pt idx="12">
                  <c:v>1.0014402761565879</c:v>
                </c:pt>
                <c:pt idx="13">
                  <c:v>1.0000779402948969</c:v>
                </c:pt>
                <c:pt idx="14">
                  <c:v>1.0004199619993801</c:v>
                </c:pt>
                <c:pt idx="15">
                  <c:v>1</c:v>
                </c:pt>
                <c:pt idx="16">
                  <c:v>1.000077532175659</c:v>
                </c:pt>
                <c:pt idx="17">
                  <c:v>1.0000799721223581</c:v>
                </c:pt>
                <c:pt idx="18">
                  <c:v>1.0002274167130629</c:v>
                </c:pt>
                <c:pt idx="19">
                  <c:v>1.0001484980226889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F-45E9-981C-26598D21709E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5.971719367882236</c:v>
                </c:pt>
                <c:pt idx="1">
                  <c:v>1.3363241303970459</c:v>
                </c:pt>
                <c:pt idx="2">
                  <c:v>1.095453762672856</c:v>
                </c:pt>
                <c:pt idx="3">
                  <c:v>1.051489479298833</c:v>
                </c:pt>
                <c:pt idx="4">
                  <c:v>1.033928744030381</c:v>
                </c:pt>
                <c:pt idx="5">
                  <c:v>1.0180031181873579</c:v>
                </c:pt>
                <c:pt idx="6">
                  <c:v>1.0186995737635209</c:v>
                </c:pt>
                <c:pt idx="7">
                  <c:v>1.0168438790292349</c:v>
                </c:pt>
                <c:pt idx="8">
                  <c:v>1.0075886401526799</c:v>
                </c:pt>
                <c:pt idx="9">
                  <c:v>1.0054658546979209</c:v>
                </c:pt>
                <c:pt idx="10">
                  <c:v>1.006417636145875</c:v>
                </c:pt>
                <c:pt idx="11">
                  <c:v>1.005691565635245</c:v>
                </c:pt>
                <c:pt idx="12">
                  <c:v>1.000752490840247</c:v>
                </c:pt>
                <c:pt idx="13">
                  <c:v>1.0009153112500551</c:v>
                </c:pt>
                <c:pt idx="14">
                  <c:v>1.000718923646976</c:v>
                </c:pt>
                <c:pt idx="15">
                  <c:v>1.0001351815377451</c:v>
                </c:pt>
                <c:pt idx="16">
                  <c:v>1.0000419726937899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F-45E9-981C-26598D21709E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5.1019072656736224</c:v>
                </c:pt>
                <c:pt idx="1">
                  <c:v>1.2789414683590139</c:v>
                </c:pt>
                <c:pt idx="2">
                  <c:v>1.088382009444322</c:v>
                </c:pt>
                <c:pt idx="3">
                  <c:v>1.0512131770425399</c:v>
                </c:pt>
                <c:pt idx="4">
                  <c:v>1.0360126760350989</c:v>
                </c:pt>
                <c:pt idx="5">
                  <c:v>1.0208468154132611</c:v>
                </c:pt>
                <c:pt idx="6">
                  <c:v>1.015259436934961</c:v>
                </c:pt>
                <c:pt idx="7">
                  <c:v>1.0153606181502171</c:v>
                </c:pt>
                <c:pt idx="8">
                  <c:v>1.0072963093240981</c:v>
                </c:pt>
                <c:pt idx="9">
                  <c:v>1.0050320684676599</c:v>
                </c:pt>
                <c:pt idx="10">
                  <c:v>1.006723908320857</c:v>
                </c:pt>
                <c:pt idx="11">
                  <c:v>1.005691565635245</c:v>
                </c:pt>
                <c:pt idx="12">
                  <c:v>1.000752490840247</c:v>
                </c:pt>
                <c:pt idx="13">
                  <c:v>1.0009153112500551</c:v>
                </c:pt>
                <c:pt idx="14">
                  <c:v>1.000718923646976</c:v>
                </c:pt>
                <c:pt idx="15">
                  <c:v>1.0001351815377451</c:v>
                </c:pt>
                <c:pt idx="16">
                  <c:v>1.0000419726937899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EF-45E9-981C-26598D21709E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5.7957905831547158</c:v>
                </c:pt>
                <c:pt idx="1">
                  <c:v>1.250179899648979</c:v>
                </c:pt>
                <c:pt idx="2">
                  <c:v>1.0761469352578159</c:v>
                </c:pt>
                <c:pt idx="3">
                  <c:v>1.05228906188816</c:v>
                </c:pt>
                <c:pt idx="4">
                  <c:v>1.0320135639250561</c:v>
                </c:pt>
                <c:pt idx="5">
                  <c:v>1.0201067161272359</c:v>
                </c:pt>
                <c:pt idx="6">
                  <c:v>1.0159848235505931</c:v>
                </c:pt>
                <c:pt idx="7">
                  <c:v>1.013741783371001</c:v>
                </c:pt>
                <c:pt idx="8">
                  <c:v>1.005507508848031</c:v>
                </c:pt>
                <c:pt idx="9">
                  <c:v>1.0055340033499529</c:v>
                </c:pt>
                <c:pt idx="10">
                  <c:v>1.009609247814373</c:v>
                </c:pt>
                <c:pt idx="11">
                  <c:v>1.008702180857199</c:v>
                </c:pt>
                <c:pt idx="12">
                  <c:v>1.000965129072352</c:v>
                </c:pt>
                <c:pt idx="13">
                  <c:v>1.0002968480565599</c:v>
                </c:pt>
                <c:pt idx="14">
                  <c:v>1.000256641250151</c:v>
                </c:pt>
                <c:pt idx="15">
                  <c:v>1.000035209499692</c:v>
                </c:pt>
                <c:pt idx="16">
                  <c:v>1.000014978531204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EF-45E9-981C-26598D21709E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8.1344252720736581</c:v>
                </c:pt>
                <c:pt idx="1">
                  <c:v>1.2476640373254539</c:v>
                </c:pt>
                <c:pt idx="2">
                  <c:v>1.075140517834491</c:v>
                </c:pt>
                <c:pt idx="3">
                  <c:v>1.065948917890029</c:v>
                </c:pt>
                <c:pt idx="4">
                  <c:v>1.0476628512900901</c:v>
                </c:pt>
                <c:pt idx="5">
                  <c:v>1.0275472258445131</c:v>
                </c:pt>
                <c:pt idx="6">
                  <c:v>1.024035151430005</c:v>
                </c:pt>
                <c:pt idx="7">
                  <c:v>1.017634698274094</c:v>
                </c:pt>
                <c:pt idx="8">
                  <c:v>1.003179556449685</c:v>
                </c:pt>
                <c:pt idx="9">
                  <c:v>1.0047315766552429</c:v>
                </c:pt>
                <c:pt idx="10">
                  <c:v>1.017219931652783</c:v>
                </c:pt>
                <c:pt idx="11">
                  <c:v>1.0124760813342299</c:v>
                </c:pt>
                <c:pt idx="12">
                  <c:v>1.0014888294879081</c:v>
                </c:pt>
                <c:pt idx="13">
                  <c:v>1.0000723348328491</c:v>
                </c:pt>
                <c:pt idx="14">
                  <c:v>1.000430867798324</c:v>
                </c:pt>
                <c:pt idx="15">
                  <c:v>1</c:v>
                </c:pt>
                <c:pt idx="16">
                  <c:v>1.000082394330466</c:v>
                </c:pt>
                <c:pt idx="17">
                  <c:v>1.000088307856164</c:v>
                </c:pt>
                <c:pt idx="18">
                  <c:v>1.0002127853221849</c:v>
                </c:pt>
                <c:pt idx="19">
                  <c:v>1.000113383398324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EF-45E9-981C-26598D21709E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4.0153863778408887</c:v>
                </c:pt>
                <c:pt idx="1">
                  <c:v>1.230790796536086</c:v>
                </c:pt>
                <c:pt idx="2">
                  <c:v>1.0745730432828999</c:v>
                </c:pt>
                <c:pt idx="3">
                  <c:v>1.060054311479957</c:v>
                </c:pt>
                <c:pt idx="4">
                  <c:v>1.039680566776807</c:v>
                </c:pt>
                <c:pt idx="5">
                  <c:v>1.023447989690393</c:v>
                </c:pt>
                <c:pt idx="6">
                  <c:v>1.019929596465958</c:v>
                </c:pt>
                <c:pt idx="7">
                  <c:v>1.0149730049963139</c:v>
                </c:pt>
                <c:pt idx="8">
                  <c:v>1.0043321681419359</c:v>
                </c:pt>
                <c:pt idx="9">
                  <c:v>1.0050423482077619</c:v>
                </c:pt>
                <c:pt idx="10">
                  <c:v>1.013123224020763</c:v>
                </c:pt>
                <c:pt idx="11">
                  <c:v>1.011036973934383</c:v>
                </c:pt>
                <c:pt idx="12">
                  <c:v>1.0011880943748801</c:v>
                </c:pt>
                <c:pt idx="13">
                  <c:v>1.0001865963037671</c:v>
                </c:pt>
                <c:pt idx="14">
                  <c:v>1.0003353824095631</c:v>
                </c:pt>
                <c:pt idx="15">
                  <c:v>1.000019219448236</c:v>
                </c:pt>
                <c:pt idx="16">
                  <c:v>1.000044455715499</c:v>
                </c:pt>
                <c:pt idx="17">
                  <c:v>1.0000768873348771</c:v>
                </c:pt>
                <c:pt idx="18">
                  <c:v>1.000163589617876</c:v>
                </c:pt>
                <c:pt idx="19">
                  <c:v>1.0001286798094919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F-45E9-981C-26598D21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0.12293431515476647</v>
      </c>
      <c r="C7" s="4">
        <f t="shared" ref="C7:C29" si="1">+F7/F8</f>
        <v>0.17253901528231008</v>
      </c>
      <c r="D7" s="4">
        <f t="shared" ref="D7:D29" si="2">+G7/G8</f>
        <v>0.19600513061618074</v>
      </c>
      <c r="E7" s="5">
        <v>7.3648784665029859E-2</v>
      </c>
      <c r="F7" s="5">
        <v>0.1089682499369745</v>
      </c>
      <c r="G7" s="5">
        <v>0.119539942291015</v>
      </c>
      <c r="H7" s="4">
        <f t="shared" ref="H7:H29" si="3">+I7/I8</f>
        <v>0.24861219568311579</v>
      </c>
      <c r="I7" s="5">
        <v>0.1553475125915674</v>
      </c>
      <c r="J7" s="5">
        <f t="shared" ref="J7:J30" si="4">I7</f>
        <v>0.1553475125915674</v>
      </c>
    </row>
    <row r="8" spans="1:10" ht="15.5" customHeight="1" x14ac:dyDescent="0.35">
      <c r="A8" s="3">
        <f t="shared" ref="A8:A29" si="5">1+A7</f>
        <v>1</v>
      </c>
      <c r="B8" s="4">
        <f t="shared" si="0"/>
        <v>0.80149781518400032</v>
      </c>
      <c r="C8" s="4">
        <f t="shared" si="1"/>
        <v>0.79988488079257714</v>
      </c>
      <c r="D8" s="4">
        <f t="shared" si="2"/>
        <v>0.78189661117414666</v>
      </c>
      <c r="E8" s="5">
        <v>0.59909053523672973</v>
      </c>
      <c r="F8" s="5">
        <v>0.63155715684756608</v>
      </c>
      <c r="G8" s="5">
        <v>0.60988170011273501</v>
      </c>
      <c r="H8" s="4">
        <f t="shared" si="3"/>
        <v>0.81260295951887851</v>
      </c>
      <c r="I8" s="5">
        <v>0.62485877720003435</v>
      </c>
      <c r="J8" s="5">
        <f t="shared" si="4"/>
        <v>0.62485877720003435</v>
      </c>
    </row>
    <row r="9" spans="1:10" ht="15.5" customHeight="1" x14ac:dyDescent="0.35">
      <c r="A9" s="3">
        <f t="shared" si="5"/>
        <v>2</v>
      </c>
      <c r="B9" s="4">
        <f t="shared" si="0"/>
        <v>0.93011097936683096</v>
      </c>
      <c r="C9" s="4">
        <f t="shared" si="1"/>
        <v>0.92924113542211262</v>
      </c>
      <c r="D9" s="4">
        <f t="shared" si="2"/>
        <v>0.91879504743978102</v>
      </c>
      <c r="E9" s="5">
        <v>0.74746371591692506</v>
      </c>
      <c r="F9" s="5">
        <v>0.78956006297028491</v>
      </c>
      <c r="G9" s="5">
        <v>0.780002997067473</v>
      </c>
      <c r="H9" s="4">
        <f t="shared" si="3"/>
        <v>0.93059108966536963</v>
      </c>
      <c r="I9" s="5">
        <v>0.76895951445955513</v>
      </c>
      <c r="J9" s="5">
        <f t="shared" si="4"/>
        <v>0.76895951445955513</v>
      </c>
    </row>
    <row r="10" spans="1:10" ht="15.5" customHeight="1" x14ac:dyDescent="0.35">
      <c r="A10" s="3">
        <f t="shared" si="5"/>
        <v>3</v>
      </c>
      <c r="B10" s="4">
        <f t="shared" si="0"/>
        <v>0.93813125865302249</v>
      </c>
      <c r="C10" s="4">
        <f t="shared" si="1"/>
        <v>0.95030922226414072</v>
      </c>
      <c r="D10" s="4">
        <f t="shared" si="2"/>
        <v>0.95128183496841034</v>
      </c>
      <c r="E10" s="5">
        <v>0.80362852659341555</v>
      </c>
      <c r="F10" s="5">
        <v>0.84968264196744059</v>
      </c>
      <c r="G10" s="5">
        <v>0.84894122932088989</v>
      </c>
      <c r="H10" s="4">
        <f t="shared" si="3"/>
        <v>0.94320450967389768</v>
      </c>
      <c r="I10" s="5">
        <v>0.82631299933901636</v>
      </c>
      <c r="J10" s="5">
        <f t="shared" si="4"/>
        <v>0.82631299933901636</v>
      </c>
    </row>
    <row r="11" spans="1:10" ht="15.5" customHeight="1" x14ac:dyDescent="0.35">
      <c r="A11" s="3">
        <f t="shared" si="5"/>
        <v>4</v>
      </c>
      <c r="B11" s="4">
        <f t="shared" si="0"/>
        <v>0.9545055441916277</v>
      </c>
      <c r="C11" s="4">
        <f t="shared" si="1"/>
        <v>0.96897951243654312</v>
      </c>
      <c r="D11" s="4">
        <f t="shared" si="2"/>
        <v>0.96523915501408475</v>
      </c>
      <c r="E11" s="5">
        <v>0.85662695830780955</v>
      </c>
      <c r="F11" s="5">
        <v>0.89411175021857181</v>
      </c>
      <c r="G11" s="5">
        <v>0.89241820679681227</v>
      </c>
      <c r="H11" s="4">
        <f t="shared" si="3"/>
        <v>0.9617281447711381</v>
      </c>
      <c r="I11" s="5">
        <v>0.87606981398414296</v>
      </c>
      <c r="J11" s="5">
        <f t="shared" si="4"/>
        <v>0.87606981398414296</v>
      </c>
    </row>
    <row r="12" spans="1:10" ht="15.5" customHeight="1" x14ac:dyDescent="0.35">
      <c r="A12" s="3">
        <f t="shared" si="5"/>
        <v>5</v>
      </c>
      <c r="B12" s="4">
        <f t="shared" si="0"/>
        <v>0.97319128001939514</v>
      </c>
      <c r="C12" s="4">
        <f t="shared" si="1"/>
        <v>0.9802895953831483</v>
      </c>
      <c r="D12" s="4">
        <f t="shared" si="2"/>
        <v>0.97957889949941024</v>
      </c>
      <c r="E12" s="5">
        <v>0.89745624163271709</v>
      </c>
      <c r="F12" s="5">
        <v>0.92273545389033773</v>
      </c>
      <c r="G12" s="5">
        <v>0.92455657456601015</v>
      </c>
      <c r="H12" s="4">
        <f t="shared" si="3"/>
        <v>0.97705159304819733</v>
      </c>
      <c r="I12" s="5">
        <v>0.91093290629715407</v>
      </c>
      <c r="J12" s="5">
        <f t="shared" si="4"/>
        <v>0.91093290629715407</v>
      </c>
    </row>
    <row r="13" spans="1:10" ht="15.5" customHeight="1" x14ac:dyDescent="0.35">
      <c r="A13" s="3">
        <f t="shared" si="5"/>
        <v>6</v>
      </c>
      <c r="B13" s="4">
        <f t="shared" si="0"/>
        <v>0.97652897813474382</v>
      </c>
      <c r="C13" s="4">
        <f t="shared" si="1"/>
        <v>0.9842666709383211</v>
      </c>
      <c r="D13" s="4">
        <f t="shared" si="2"/>
        <v>0.98496991371877451</v>
      </c>
      <c r="E13" s="5">
        <v>0.92217867140654131</v>
      </c>
      <c r="F13" s="5">
        <v>0.94128863372224669</v>
      </c>
      <c r="G13" s="5">
        <v>0.94383063481510487</v>
      </c>
      <c r="H13" s="4">
        <f t="shared" si="3"/>
        <v>0.98043472858085001</v>
      </c>
      <c r="I13" s="5">
        <v>0.93232835684268556</v>
      </c>
      <c r="J13" s="5">
        <f t="shared" si="4"/>
        <v>0.93232835684268556</v>
      </c>
    </row>
    <row r="14" spans="1:10" ht="15.5" customHeight="1" x14ac:dyDescent="0.35">
      <c r="A14" s="3">
        <f t="shared" si="5"/>
        <v>7</v>
      </c>
      <c r="B14" s="4">
        <f t="shared" si="0"/>
        <v>0.98267089525936735</v>
      </c>
      <c r="C14" s="4">
        <f t="shared" si="1"/>
        <v>0.98644449346331009</v>
      </c>
      <c r="D14" s="4">
        <f t="shared" si="2"/>
        <v>0.98487176095306816</v>
      </c>
      <c r="E14" s="5">
        <v>0.9443433754193179</v>
      </c>
      <c r="F14" s="5">
        <v>0.95633496644247584</v>
      </c>
      <c r="G14" s="5">
        <v>0.95823295886435</v>
      </c>
      <c r="H14" s="4">
        <f t="shared" si="3"/>
        <v>0.98523998755625875</v>
      </c>
      <c r="I14" s="5">
        <v>0.95093363144347509</v>
      </c>
      <c r="J14" s="5">
        <f t="shared" si="4"/>
        <v>0.95093363144347509</v>
      </c>
    </row>
    <row r="15" spans="1:10" ht="15.5" customHeight="1" x14ac:dyDescent="0.35">
      <c r="A15" s="3">
        <f t="shared" si="5"/>
        <v>8</v>
      </c>
      <c r="B15" s="4">
        <f t="shared" si="0"/>
        <v>0.99683052108743386</v>
      </c>
      <c r="C15" s="4">
        <f t="shared" si="1"/>
        <v>0.99452265766335157</v>
      </c>
      <c r="D15" s="4">
        <f t="shared" si="2"/>
        <v>0.99275654119194212</v>
      </c>
      <c r="E15" s="5">
        <v>0.9609965859119769</v>
      </c>
      <c r="F15" s="5">
        <v>0.96947671438144212</v>
      </c>
      <c r="G15" s="5">
        <v>0.97295200944441784</v>
      </c>
      <c r="H15" s="4">
        <f t="shared" si="3"/>
        <v>0.99569259206946847</v>
      </c>
      <c r="I15" s="5">
        <v>0.96517969576338913</v>
      </c>
      <c r="J15" s="5">
        <f t="shared" si="4"/>
        <v>0.96517969576338913</v>
      </c>
    </row>
    <row r="16" spans="1:10" ht="15.5" customHeight="1" x14ac:dyDescent="0.35">
      <c r="A16" s="3">
        <f t="shared" si="5"/>
        <v>9</v>
      </c>
      <c r="B16" s="4">
        <f t="shared" si="0"/>
        <v>0.99529070573157996</v>
      </c>
      <c r="C16" s="4">
        <f t="shared" si="1"/>
        <v>0.99449645329594405</v>
      </c>
      <c r="D16" s="4">
        <f t="shared" si="2"/>
        <v>0.99499312646278848</v>
      </c>
      <c r="E16" s="5">
        <v>0.96405212880483837</v>
      </c>
      <c r="F16" s="5">
        <v>0.97481611596385809</v>
      </c>
      <c r="G16" s="5">
        <v>0.98005096826282689</v>
      </c>
      <c r="H16" s="4">
        <f t="shared" si="3"/>
        <v>0.99498473857949865</v>
      </c>
      <c r="I16" s="5">
        <v>0.96935510362424138</v>
      </c>
      <c r="J16" s="5">
        <f t="shared" si="4"/>
        <v>0.96935510362424138</v>
      </c>
    </row>
    <row r="17" spans="1:10" ht="15.5" customHeight="1" x14ac:dyDescent="0.35">
      <c r="A17" s="3">
        <f t="shared" si="5"/>
        <v>10</v>
      </c>
      <c r="B17" s="4">
        <f t="shared" si="0"/>
        <v>0.98307157467431505</v>
      </c>
      <c r="C17" s="4">
        <f t="shared" si="1"/>
        <v>0.9904822109789746</v>
      </c>
      <c r="D17" s="4">
        <f t="shared" si="2"/>
        <v>0.99332100065839146</v>
      </c>
      <c r="E17" s="5">
        <v>0.9686136153519288</v>
      </c>
      <c r="F17" s="5">
        <v>0.98021075161519011</v>
      </c>
      <c r="G17" s="5">
        <v>0.98498265183692157</v>
      </c>
      <c r="H17" s="4">
        <f t="shared" si="3"/>
        <v>0.98703907550947922</v>
      </c>
      <c r="I17" s="5">
        <v>0.97424117781761388</v>
      </c>
      <c r="J17" s="5">
        <f t="shared" si="4"/>
        <v>0.97424117781761388</v>
      </c>
    </row>
    <row r="18" spans="1:10" ht="15.5" customHeight="1" x14ac:dyDescent="0.35">
      <c r="A18" s="3">
        <f t="shared" si="5"/>
        <v>11</v>
      </c>
      <c r="B18" s="4">
        <f t="shared" si="0"/>
        <v>0.98767765326585411</v>
      </c>
      <c r="C18" s="4">
        <f t="shared" si="1"/>
        <v>0.99137289378138982</v>
      </c>
      <c r="D18" s="4">
        <f t="shared" si="2"/>
        <v>0.99434064495544461</v>
      </c>
      <c r="E18" s="5">
        <v>0.98529307560624357</v>
      </c>
      <c r="F18" s="5">
        <v>0.98962983963777362</v>
      </c>
      <c r="G18" s="5">
        <v>0.99160558488550721</v>
      </c>
      <c r="H18" s="4">
        <f t="shared" si="3"/>
        <v>0.98908290004871269</v>
      </c>
      <c r="I18" s="5">
        <v>0.98703405163036784</v>
      </c>
      <c r="J18" s="5">
        <f t="shared" si="4"/>
        <v>0.98703405163036784</v>
      </c>
    </row>
    <row r="19" spans="1:10" ht="15.5" customHeight="1" x14ac:dyDescent="0.35">
      <c r="A19" s="3">
        <f t="shared" si="5"/>
        <v>12</v>
      </c>
      <c r="B19" s="4">
        <f t="shared" si="0"/>
        <v>0.99851338383008315</v>
      </c>
      <c r="C19" s="4">
        <f t="shared" si="1"/>
        <v>0.99903580150364846</v>
      </c>
      <c r="D19" s="4">
        <f t="shared" si="2"/>
        <v>0.99924807497644574</v>
      </c>
      <c r="E19" s="5">
        <v>0.99758567215556038</v>
      </c>
      <c r="F19" s="5">
        <v>0.99824177748398213</v>
      </c>
      <c r="G19" s="5">
        <v>0.99724937315615825</v>
      </c>
      <c r="H19" s="4">
        <f t="shared" si="3"/>
        <v>0.99881329627508042</v>
      </c>
      <c r="I19" s="5">
        <v>0.99792853721539021</v>
      </c>
      <c r="J19" s="5">
        <f t="shared" si="4"/>
        <v>0.99792853721539021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0.99970324003605882</v>
      </c>
      <c r="D20" s="4">
        <f t="shared" si="2"/>
        <v>0.99908552577848797</v>
      </c>
      <c r="E20" s="5">
        <v>0.9990709071209799</v>
      </c>
      <c r="F20" s="5">
        <v>0.99920520964466819</v>
      </c>
      <c r="G20" s="5">
        <v>0.99799979417490037</v>
      </c>
      <c r="H20" s="4">
        <f t="shared" si="3"/>
        <v>0.99981345861524962</v>
      </c>
      <c r="I20" s="5">
        <v>0.99911418974598176</v>
      </c>
      <c r="J20" s="5">
        <f t="shared" si="4"/>
        <v>0.99911418974598176</v>
      </c>
    </row>
    <row r="21" spans="1:10" ht="15.5" customHeight="1" x14ac:dyDescent="0.35">
      <c r="A21" s="3">
        <f t="shared" si="5"/>
        <v>14</v>
      </c>
      <c r="B21" s="4">
        <f t="shared" si="0"/>
        <v>0.99956931776878022</v>
      </c>
      <c r="C21" s="4">
        <f t="shared" si="1"/>
        <v>0.9997434245976804</v>
      </c>
      <c r="D21" s="4">
        <f t="shared" si="2"/>
        <v>0.99928159283292506</v>
      </c>
      <c r="E21" s="5">
        <v>0.9991431747480507</v>
      </c>
      <c r="F21" s="5">
        <v>0.99950182176925562</v>
      </c>
      <c r="G21" s="5">
        <v>0.9989132746140611</v>
      </c>
      <c r="H21" s="4">
        <f t="shared" si="3"/>
        <v>0.99966472153338448</v>
      </c>
      <c r="I21" s="5">
        <v>0.99930060066381143</v>
      </c>
      <c r="J21" s="5">
        <f t="shared" si="4"/>
        <v>0.99930060066381143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0.99996479173997321</v>
      </c>
      <c r="D22" s="4">
        <f t="shared" si="2"/>
        <v>0.99986483673383253</v>
      </c>
      <c r="E22" s="5">
        <v>0.99957367336796532</v>
      </c>
      <c r="F22" s="5">
        <v>0.99975833516632329</v>
      </c>
      <c r="G22" s="5">
        <v>0.99963141698845892</v>
      </c>
      <c r="H22" s="4">
        <f t="shared" si="3"/>
        <v>0.99998078322338846</v>
      </c>
      <c r="I22" s="5">
        <v>0.99963575700759499</v>
      </c>
      <c r="J22" s="5">
        <f t="shared" si="4"/>
        <v>0.99963575700759499</v>
      </c>
    </row>
    <row r="23" spans="1:10" ht="15.5" customHeight="1" x14ac:dyDescent="0.35">
      <c r="A23" s="3">
        <f t="shared" si="5"/>
        <v>16</v>
      </c>
      <c r="B23" s="4">
        <f t="shared" si="0"/>
        <v>0.99991761245780031</v>
      </c>
      <c r="C23" s="4">
        <f t="shared" si="1"/>
        <v>0.99998502169314907</v>
      </c>
      <c r="D23" s="4">
        <f t="shared" si="2"/>
        <v>0.99995802906784315</v>
      </c>
      <c r="E23" s="5">
        <v>0.99957367336796532</v>
      </c>
      <c r="F23" s="5">
        <v>0.99979353615711741</v>
      </c>
      <c r="G23" s="5">
        <v>0.99976654870058623</v>
      </c>
      <c r="H23" s="4">
        <f t="shared" si="3"/>
        <v>0.99995554339269122</v>
      </c>
      <c r="I23" s="5">
        <v>0.99965496715378743</v>
      </c>
      <c r="J23" s="5">
        <f t="shared" si="4"/>
        <v>0.99965496715378743</v>
      </c>
    </row>
    <row r="24" spans="1:10" ht="15.5" customHeight="1" x14ac:dyDescent="0.35">
      <c r="A24" s="3">
        <f t="shared" si="5"/>
        <v>17</v>
      </c>
      <c r="B24" s="4">
        <f t="shared" si="0"/>
        <v>0.99991169994142526</v>
      </c>
      <c r="C24" s="4">
        <f t="shared" si="1"/>
        <v>0.99992223402927083</v>
      </c>
      <c r="D24" s="4">
        <f t="shared" si="2"/>
        <v>0.99992223402927083</v>
      </c>
      <c r="E24" s="5">
        <v>0.99965603257153401</v>
      </c>
      <c r="F24" s="5">
        <v>0.99980851159579631</v>
      </c>
      <c r="G24" s="5">
        <v>0.99980851159579631</v>
      </c>
      <c r="H24" s="4">
        <f t="shared" si="3"/>
        <v>0.9999231183183831</v>
      </c>
      <c r="I24" s="5">
        <v>0.99969941039790233</v>
      </c>
      <c r="J24" s="5">
        <f t="shared" si="4"/>
        <v>0.99969941039790233</v>
      </c>
    </row>
    <row r="25" spans="1:10" ht="15.5" customHeight="1" x14ac:dyDescent="0.35">
      <c r="A25" s="3">
        <f t="shared" si="5"/>
        <v>18</v>
      </c>
      <c r="B25" s="4">
        <f t="shared" si="0"/>
        <v>0.99978725994577611</v>
      </c>
      <c r="C25" s="4">
        <f t="shared" si="1"/>
        <v>0.99990088408383759</v>
      </c>
      <c r="D25" s="4">
        <f t="shared" si="2"/>
        <v>0.99990088408383759</v>
      </c>
      <c r="E25" s="5">
        <v>0.99974431005267139</v>
      </c>
      <c r="F25" s="5">
        <v>0.99988626872210229</v>
      </c>
      <c r="G25" s="5">
        <v>0.99988626872210229</v>
      </c>
      <c r="H25" s="4">
        <f t="shared" si="3"/>
        <v>0.9998364358749473</v>
      </c>
      <c r="I25" s="5">
        <v>0.99977627487915577</v>
      </c>
      <c r="J25" s="5">
        <f t="shared" si="4"/>
        <v>0.99977627487915577</v>
      </c>
    </row>
    <row r="26" spans="1:10" ht="15.5" customHeight="1" x14ac:dyDescent="0.35">
      <c r="A26" s="3">
        <f t="shared" si="5"/>
        <v>19</v>
      </c>
      <c r="B26" s="4">
        <f t="shared" si="0"/>
        <v>0.99988662945601403</v>
      </c>
      <c r="C26" s="4">
        <f t="shared" si="1"/>
        <v>0.9999149696820272</v>
      </c>
      <c r="D26" s="4">
        <f t="shared" si="2"/>
        <v>0.9999149696820272</v>
      </c>
      <c r="E26" s="5">
        <v>0.99995704096778848</v>
      </c>
      <c r="F26" s="5">
        <v>0.99998538318950614</v>
      </c>
      <c r="G26" s="5">
        <v>0.99998538318950614</v>
      </c>
      <c r="H26" s="4">
        <f t="shared" si="3"/>
        <v>0.99987133674687112</v>
      </c>
      <c r="I26" s="5">
        <v>0.99993982916241808</v>
      </c>
      <c r="J26" s="5">
        <f t="shared" si="4"/>
        <v>0.99993982916241808</v>
      </c>
    </row>
    <row r="27" spans="1:10" ht="15.5" customHeight="1" x14ac:dyDescent="0.35">
      <c r="A27" s="3">
        <f t="shared" si="5"/>
        <v>20</v>
      </c>
      <c r="B27" s="4">
        <f t="shared" si="0"/>
        <v>1.000070419495271</v>
      </c>
      <c r="C27" s="4">
        <f t="shared" si="1"/>
        <v>1.000070419495271</v>
      </c>
      <c r="D27" s="4">
        <f t="shared" si="2"/>
        <v>1.000070419495271</v>
      </c>
      <c r="E27" s="5">
        <v>1.000070419495271</v>
      </c>
      <c r="F27" s="5">
        <v>1.000070419495271</v>
      </c>
      <c r="G27" s="5">
        <v>1.000070419495271</v>
      </c>
      <c r="H27" s="4">
        <f t="shared" si="3"/>
        <v>1.0000685012291379</v>
      </c>
      <c r="I27" s="5">
        <v>1.0000685012291379</v>
      </c>
      <c r="J27" s="5">
        <f t="shared" si="4"/>
        <v>1.0000685012291379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1.0031542304655641</v>
      </c>
      <c r="N38" s="4">
        <v>1</v>
      </c>
      <c r="O38" s="4">
        <v>1.0004099655239489</v>
      </c>
      <c r="P38" s="4">
        <v>1.004507772732032</v>
      </c>
      <c r="Q38" s="4">
        <v>1.000203979268363</v>
      </c>
      <c r="R38" s="4">
        <v>1.0002039376693059</v>
      </c>
      <c r="S38" s="4">
        <v>1</v>
      </c>
      <c r="T38" s="4">
        <v>0.99985727273895042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1.130948113669497</v>
      </c>
      <c r="E39" s="4">
        <v>1.032502542788569</v>
      </c>
      <c r="F39" s="4">
        <v>1.0419741620047931</v>
      </c>
      <c r="G39" s="4">
        <v>1.0078591407309221</v>
      </c>
      <c r="H39" s="4">
        <v>1.0398329608968779</v>
      </c>
      <c r="I39" s="4">
        <v>1.0058907834789479</v>
      </c>
      <c r="J39" s="4">
        <v>1.006191037845652</v>
      </c>
      <c r="K39" s="4">
        <v>1.006909883488025</v>
      </c>
      <c r="L39" s="4">
        <v>1.002655531396496</v>
      </c>
      <c r="M39" s="4">
        <v>1.002036930279258</v>
      </c>
      <c r="N39" s="4">
        <v>1.000203278962851</v>
      </c>
      <c r="O39" s="4">
        <v>1.0067068424141199</v>
      </c>
      <c r="P39" s="4">
        <v>1</v>
      </c>
      <c r="Q39" s="4">
        <v>1.0006662160354489</v>
      </c>
      <c r="R39" s="4">
        <v>1.000201749238528</v>
      </c>
      <c r="S39" s="4">
        <v>1.000201708543982</v>
      </c>
      <c r="T39" s="4">
        <v>1</v>
      </c>
      <c r="U39" s="4">
        <v>1.0006050035975531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1.0533669795288321</v>
      </c>
      <c r="E40" s="4">
        <v>1.062852501872072</v>
      </c>
      <c r="F40" s="4">
        <v>1.0269236078902499</v>
      </c>
      <c r="G40" s="4">
        <v>1.007595654052964</v>
      </c>
      <c r="H40" s="4">
        <v>1.0072324017260961</v>
      </c>
      <c r="I40" s="4">
        <v>1.0033861855552111</v>
      </c>
      <c r="J40" s="4">
        <v>1.009141155092931</v>
      </c>
      <c r="K40" s="4">
        <v>1.0053561173137091</v>
      </c>
      <c r="L40" s="4">
        <v>1.003835859154242</v>
      </c>
      <c r="M40" s="4">
        <v>1.003396623611774</v>
      </c>
      <c r="N40" s="4">
        <v>1.0008462814035459</v>
      </c>
      <c r="O40" s="4">
        <v>1.0002136744819361</v>
      </c>
      <c r="P40" s="4">
        <v>1.0004226925898401</v>
      </c>
      <c r="Q40" s="4">
        <v>1.0002112569981521</v>
      </c>
      <c r="R40" s="4">
        <v>0.99964093895729944</v>
      </c>
      <c r="S40" s="4">
        <v>0.99999999999999989</v>
      </c>
      <c r="T40" s="4">
        <v>1.000211288243436</v>
      </c>
      <c r="U40" s="4">
        <v>1</v>
      </c>
      <c r="V40" s="4">
        <v>0.9997887563898552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1.343132254756972</v>
      </c>
      <c r="D42" s="4">
        <v>1.0456170701207179</v>
      </c>
      <c r="E42" s="4">
        <v>1.041557590241442</v>
      </c>
      <c r="F42" s="4">
        <v>1.0316246513941729</v>
      </c>
      <c r="G42" s="4">
        <v>1.0124878084976681</v>
      </c>
      <c r="H42" s="4">
        <v>1.021717590901148</v>
      </c>
      <c r="I42" s="4">
        <v>1.0121317771627789</v>
      </c>
      <c r="J42" s="4">
        <v>1.0066594581158561</v>
      </c>
      <c r="K42" s="4">
        <v>1.0033596350127201</v>
      </c>
      <c r="L42" s="4">
        <v>1.0082089454866401</v>
      </c>
      <c r="M42" s="4">
        <v>1.002356925817945</v>
      </c>
      <c r="N42" s="4">
        <v>1.0006416285051329</v>
      </c>
      <c r="O42" s="4">
        <v>1.000427250187883</v>
      </c>
      <c r="P42" s="4">
        <v>1</v>
      </c>
      <c r="Q42" s="4">
        <v>1</v>
      </c>
      <c r="R42" s="4">
        <v>1</v>
      </c>
      <c r="S42" s="4">
        <v>1</v>
      </c>
      <c r="T42" s="4">
        <v>1.000427067723118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1.0253822111234681</v>
      </c>
      <c r="G43" s="4">
        <v>1.0182600360209619</v>
      </c>
      <c r="H43" s="4">
        <v>1.026019364132029</v>
      </c>
      <c r="I43" s="4">
        <v>1.0100056132414199</v>
      </c>
      <c r="J43" s="4">
        <v>1.0244918287475731</v>
      </c>
      <c r="K43" s="4">
        <v>1.0085516610117551</v>
      </c>
      <c r="L43" s="4">
        <v>1.0042395750968161</v>
      </c>
      <c r="M43" s="4">
        <v>1.002615751056946</v>
      </c>
      <c r="N43" s="4">
        <v>1.0006499282081971</v>
      </c>
      <c r="O43" s="4">
        <v>1.00113683365293</v>
      </c>
      <c r="P43" s="4">
        <v>1.0002472441059349</v>
      </c>
      <c r="Q43" s="4">
        <v>1</v>
      </c>
      <c r="R43" s="4">
        <v>1.0002471829913979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1.462159894414671</v>
      </c>
      <c r="D46" s="4">
        <v>1.1809474695509701</v>
      </c>
      <c r="E46" s="4">
        <v>1.049356128662708</v>
      </c>
      <c r="F46" s="4">
        <v>1.042418492465834</v>
      </c>
      <c r="G46" s="4">
        <v>1.010786577853507</v>
      </c>
      <c r="H46" s="4">
        <v>1.015066726913803</v>
      </c>
      <c r="I46" s="4">
        <v>1.0126676502872509</v>
      </c>
      <c r="J46" s="4">
        <v>1.0037261411852989</v>
      </c>
      <c r="K46" s="4">
        <v>1.013417343937596</v>
      </c>
      <c r="L46" s="4">
        <v>1.0013082709780861</v>
      </c>
      <c r="M46" s="4">
        <v>1.003665950653466</v>
      </c>
      <c r="N46" s="4">
        <v>1.0026035786918119</v>
      </c>
      <c r="O46" s="4">
        <v>1</v>
      </c>
      <c r="P46" s="4">
        <v>1.0002596817672651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1.166586394471673</v>
      </c>
      <c r="E47" s="4">
        <v>1.0662451076437101</v>
      </c>
      <c r="F47" s="4">
        <v>1.0416937875939549</v>
      </c>
      <c r="G47" s="4">
        <v>1.031982033912511</v>
      </c>
      <c r="H47" s="4">
        <v>1.0215284713672541</v>
      </c>
      <c r="I47" s="4">
        <v>1.0039822768261959</v>
      </c>
      <c r="J47" s="4">
        <v>1.0147304569682629</v>
      </c>
      <c r="K47" s="4">
        <v>1.0030087699162631</v>
      </c>
      <c r="L47" s="4">
        <v>1.001615246971493</v>
      </c>
      <c r="M47" s="4">
        <v>1.006017505092379</v>
      </c>
      <c r="N47" s="4">
        <v>1.001017765135787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1.0602632954025291</v>
      </c>
      <c r="F49" s="4">
        <v>1.0379656033418041</v>
      </c>
      <c r="G49" s="4">
        <v>1.010907967009198</v>
      </c>
      <c r="H49" s="4">
        <v>1.0114345995498959</v>
      </c>
      <c r="I49" s="4">
        <v>1.0053880350457209</v>
      </c>
      <c r="J49" s="4">
        <v>1.0025375810466379</v>
      </c>
      <c r="K49" s="4">
        <v>1.0045605139769489</v>
      </c>
      <c r="L49" s="4">
        <v>1.0026261229841089</v>
      </c>
      <c r="M49" s="4">
        <v>1.0279447234065631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1.25391682713539</v>
      </c>
      <c r="D51" s="4">
        <v>1.098136104074201</v>
      </c>
      <c r="E51" s="4">
        <v>1.021161038256992</v>
      </c>
      <c r="F51" s="4">
        <v>1.0161846317491099</v>
      </c>
      <c r="G51" s="4">
        <v>1.008540419395604</v>
      </c>
      <c r="H51" s="4">
        <v>1.0033066422599599</v>
      </c>
      <c r="I51" s="4">
        <v>1.008752891626719</v>
      </c>
      <c r="J51" s="4">
        <v>1.0045058014400441</v>
      </c>
      <c r="K51" s="4">
        <v>1.0068141842153009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1.0099600321396009</v>
      </c>
      <c r="H53" s="4">
        <v>1.0064002022706691</v>
      </c>
      <c r="I53" s="4">
        <v>1.0403194260359501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1.038948868923782</v>
      </c>
      <c r="F55" s="4">
        <v>1.030643832027355</v>
      </c>
      <c r="G55" s="4">
        <v>1.059418735721692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1.4796940092747219</v>
      </c>
      <c r="D57" s="4">
        <v>1.052371922866709</v>
      </c>
      <c r="E57" s="4">
        <v>1.1163235851164659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1.090813233580576</v>
      </c>
    </row>
    <row r="59" spans="1:22" ht="15.5" customHeight="1" x14ac:dyDescent="0.35">
      <c r="A59" s="1">
        <f t="shared" si="6"/>
        <v>21</v>
      </c>
      <c r="B59" s="4">
        <v>3.630928910235629</v>
      </c>
      <c r="C59" s="4">
        <v>1.058450604658288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K2" sqref="K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0.13212517446592939</v>
      </c>
      <c r="C2" s="32">
        <v>0.16084565663431671</v>
      </c>
      <c r="D2" s="32">
        <v>0.17170874228154301</v>
      </c>
      <c r="E2" s="32">
        <v>0.14183298760582469</v>
      </c>
      <c r="F2" s="32">
        <v>9.7042020740367621E-2</v>
      </c>
      <c r="G2" s="32">
        <v>0.119539942291015</v>
      </c>
      <c r="H2" s="32">
        <v>0.1089682499369745</v>
      </c>
      <c r="I2" s="32">
        <v>7.3648784665029859E-2</v>
      </c>
      <c r="J2" s="32">
        <v>0.1553475125915674</v>
      </c>
      <c r="M2" s="31">
        <v>1</v>
      </c>
      <c r="N2" s="17">
        <v>4.4891149723150043</v>
      </c>
      <c r="O2" s="17">
        <v>3.854592383908706</v>
      </c>
      <c r="P2" s="17">
        <v>3.7296958493399961</v>
      </c>
      <c r="Q2" s="17">
        <v>4.3010769063417822</v>
      </c>
      <c r="R2" s="17">
        <v>5.971719367882236</v>
      </c>
      <c r="S2" s="17">
        <v>5.1019072656736224</v>
      </c>
      <c r="T2" s="17">
        <v>5.7957905831547158</v>
      </c>
      <c r="U2" s="17">
        <v>8.1344252720736581</v>
      </c>
      <c r="V2" s="17">
        <v>4.0153863778408887</v>
      </c>
    </row>
    <row r="3" spans="1:27" x14ac:dyDescent="0.35">
      <c r="A3">
        <f t="shared" ref="A3:A24" si="0">+A2+1</f>
        <v>2</v>
      </c>
      <c r="B3" s="32">
        <v>0.59312509891473586</v>
      </c>
      <c r="C3" s="32">
        <v>0.61999444304743212</v>
      </c>
      <c r="D3" s="32">
        <v>0.64042138338286192</v>
      </c>
      <c r="E3" s="32">
        <v>0.61003458754887285</v>
      </c>
      <c r="F3" s="32">
        <v>0.5795077147536829</v>
      </c>
      <c r="G3" s="32">
        <v>0.60988170011273501</v>
      </c>
      <c r="H3" s="32">
        <v>0.63155715684756608</v>
      </c>
      <c r="I3" s="32">
        <v>0.59909053523672973</v>
      </c>
      <c r="J3" s="32">
        <v>0.62485877720003435</v>
      </c>
      <c r="M3">
        <f t="shared" ref="M3:M24" si="1">+M2+1</f>
        <v>2</v>
      </c>
      <c r="N3" s="17">
        <v>1.3102977169155541</v>
      </c>
      <c r="O3" s="17">
        <v>1.261546533439533</v>
      </c>
      <c r="P3" s="17">
        <v>1.2368634074631599</v>
      </c>
      <c r="Q3" s="17">
        <v>1.224718185609011</v>
      </c>
      <c r="R3" s="17">
        <v>1.3363241303970459</v>
      </c>
      <c r="S3" s="17">
        <v>1.2789414683590139</v>
      </c>
      <c r="T3" s="17">
        <v>1.250179899648979</v>
      </c>
      <c r="U3" s="17">
        <v>1.2476640373254539</v>
      </c>
      <c r="V3" s="17">
        <v>1.230790796536086</v>
      </c>
    </row>
    <row r="4" spans="1:27" x14ac:dyDescent="0.35">
      <c r="A4">
        <f t="shared" si="0"/>
        <v>3</v>
      </c>
      <c r="B4" s="32">
        <v>0.77717046295329029</v>
      </c>
      <c r="C4" s="32">
        <v>0.78215184037826169</v>
      </c>
      <c r="D4" s="32">
        <v>0.79211377446319742</v>
      </c>
      <c r="E4" s="32">
        <v>0.74712045322159726</v>
      </c>
      <c r="F4" s="32">
        <v>0.77441014297659494</v>
      </c>
      <c r="G4" s="32">
        <v>0.780002997067473</v>
      </c>
      <c r="H4" s="32">
        <v>0.78956006297028491</v>
      </c>
      <c r="I4" s="32">
        <v>0.74746371591692506</v>
      </c>
      <c r="J4" s="32">
        <v>0.76895951445955513</v>
      </c>
      <c r="M4">
        <f t="shared" si="1"/>
        <v>3</v>
      </c>
      <c r="N4" s="17">
        <v>1.092343091919336</v>
      </c>
      <c r="O4" s="17">
        <v>1.0863338711286881</v>
      </c>
      <c r="P4" s="17">
        <v>1.0741292862463889</v>
      </c>
      <c r="Q4" s="17">
        <v>1.07501680031941</v>
      </c>
      <c r="R4" s="17">
        <v>1.095453762672856</v>
      </c>
      <c r="S4" s="17">
        <v>1.088382009444322</v>
      </c>
      <c r="T4" s="17">
        <v>1.0761469352578159</v>
      </c>
      <c r="U4" s="17">
        <v>1.075140517834491</v>
      </c>
      <c r="V4" s="17">
        <v>1.0745730432828999</v>
      </c>
    </row>
    <row r="5" spans="1:27" x14ac:dyDescent="0.35">
      <c r="A5">
        <f t="shared" si="0"/>
        <v>4</v>
      </c>
      <c r="B5" s="32">
        <v>0.8489367864507793</v>
      </c>
      <c r="C5" s="32">
        <v>0.84967803656854457</v>
      </c>
      <c r="D5" s="32">
        <v>0.85083260319008736</v>
      </c>
      <c r="E5" s="32">
        <v>0.80316703907546916</v>
      </c>
      <c r="F5" s="32">
        <v>0.84833050497573526</v>
      </c>
      <c r="G5" s="32">
        <v>0.84894122932088989</v>
      </c>
      <c r="H5" s="32">
        <v>0.84968264196744059</v>
      </c>
      <c r="I5" s="32">
        <v>0.80362852659341555</v>
      </c>
      <c r="J5" s="32">
        <v>0.82631299933901636</v>
      </c>
      <c r="M5">
        <f t="shared" si="1"/>
        <v>4</v>
      </c>
      <c r="N5" s="17">
        <v>1.051479149327653</v>
      </c>
      <c r="O5" s="17">
        <v>1.0512333216161289</v>
      </c>
      <c r="P5" s="17">
        <v>1.05268690276429</v>
      </c>
      <c r="Q5" s="17">
        <v>1.0674217201956251</v>
      </c>
      <c r="R5" s="17">
        <v>1.051489479298833</v>
      </c>
      <c r="S5" s="17">
        <v>1.0512131770425399</v>
      </c>
      <c r="T5" s="17">
        <v>1.05228906188816</v>
      </c>
      <c r="U5" s="17">
        <v>1.065948917890029</v>
      </c>
      <c r="V5" s="17">
        <v>1.060054311479957</v>
      </c>
    </row>
    <row r="6" spans="1:27" x14ac:dyDescent="0.35">
      <c r="A6">
        <f t="shared" si="0"/>
        <v>5</v>
      </c>
      <c r="B6" s="32">
        <v>0.89263933005021712</v>
      </c>
      <c r="C6" s="32">
        <v>0.89320986468622188</v>
      </c>
      <c r="D6" s="32">
        <v>0.89566033782305121</v>
      </c>
      <c r="E6" s="32">
        <v>0.85731794245436421</v>
      </c>
      <c r="F6" s="32">
        <v>0.89201060095025209</v>
      </c>
      <c r="G6" s="32">
        <v>0.89241820679681227</v>
      </c>
      <c r="H6" s="32">
        <v>0.89411175021857181</v>
      </c>
      <c r="I6" s="32">
        <v>0.85662695830780955</v>
      </c>
      <c r="J6" s="32">
        <v>0.87606981398414296</v>
      </c>
      <c r="M6">
        <f t="shared" si="1"/>
        <v>5</v>
      </c>
      <c r="N6" s="17">
        <v>1.033805635179659</v>
      </c>
      <c r="O6" s="17">
        <v>1.0357870282819599</v>
      </c>
      <c r="P6" s="17">
        <v>1.0315438546191911</v>
      </c>
      <c r="Q6" s="17">
        <v>1.0478172789344229</v>
      </c>
      <c r="R6" s="17">
        <v>1.033928744030381</v>
      </c>
      <c r="S6" s="17">
        <v>1.0360126760350989</v>
      </c>
      <c r="T6" s="17">
        <v>1.0320135639250561</v>
      </c>
      <c r="U6" s="17">
        <v>1.0476628512900901</v>
      </c>
      <c r="V6" s="17">
        <v>1.039680566776807</v>
      </c>
    </row>
    <row r="7" spans="1:27" x14ac:dyDescent="0.35">
      <c r="A7">
        <f t="shared" si="0"/>
        <v>6</v>
      </c>
      <c r="B7" s="32">
        <v>0.92281556958890976</v>
      </c>
      <c r="C7" s="32">
        <v>0.92517519137547377</v>
      </c>
      <c r="D7" s="32">
        <v>0.92391291730751735</v>
      </c>
      <c r="E7" s="32">
        <v>0.89831255364419049</v>
      </c>
      <c r="F7" s="32">
        <v>0.92227540030227939</v>
      </c>
      <c r="G7" s="32">
        <v>0.92455657456601015</v>
      </c>
      <c r="H7" s="32">
        <v>0.92273545389033773</v>
      </c>
      <c r="I7" s="32">
        <v>0.89745624163271709</v>
      </c>
      <c r="J7" s="32">
        <v>0.91093290629715407</v>
      </c>
      <c r="M7">
        <f t="shared" si="1"/>
        <v>6</v>
      </c>
      <c r="N7" s="17">
        <v>1.0176126287039899</v>
      </c>
      <c r="O7" s="17">
        <v>1.020604645000466</v>
      </c>
      <c r="P7" s="17">
        <v>1.0196272602329071</v>
      </c>
      <c r="Q7" s="17">
        <v>1.0272687191478791</v>
      </c>
      <c r="R7" s="17">
        <v>1.0180031181873579</v>
      </c>
      <c r="S7" s="17">
        <v>1.0208468154132611</v>
      </c>
      <c r="T7" s="17">
        <v>1.0201067161272359</v>
      </c>
      <c r="U7" s="17">
        <v>1.0275472258445131</v>
      </c>
      <c r="V7" s="17">
        <v>1.023447989690393</v>
      </c>
    </row>
    <row r="8" spans="1:27" x14ac:dyDescent="0.35">
      <c r="A8">
        <f t="shared" si="0"/>
        <v>7</v>
      </c>
      <c r="B8" s="32">
        <v>0.93906877757834073</v>
      </c>
      <c r="C8" s="32">
        <v>0.94423809775700385</v>
      </c>
      <c r="D8" s="32">
        <v>0.94204679656805601</v>
      </c>
      <c r="E8" s="32">
        <v>0.92280838637652762</v>
      </c>
      <c r="F8" s="32">
        <v>0.93887923333521417</v>
      </c>
      <c r="G8" s="32">
        <v>0.94383063481510487</v>
      </c>
      <c r="H8" s="32">
        <v>0.94128863372224669</v>
      </c>
      <c r="I8" s="32">
        <v>0.92217867140654131</v>
      </c>
      <c r="J8" s="32">
        <v>0.93232835684268556</v>
      </c>
      <c r="M8">
        <f t="shared" si="1"/>
        <v>7</v>
      </c>
      <c r="N8" s="17">
        <v>1.0188373175768879</v>
      </c>
      <c r="O8" s="17">
        <v>1.015029867950016</v>
      </c>
      <c r="P8" s="17">
        <v>1.0156906378319359</v>
      </c>
      <c r="Q8" s="17">
        <v>1.0241685550999799</v>
      </c>
      <c r="R8" s="17">
        <v>1.0186995737635209</v>
      </c>
      <c r="S8" s="17">
        <v>1.015259436934961</v>
      </c>
      <c r="T8" s="17">
        <v>1.0159848235505931</v>
      </c>
      <c r="U8" s="17">
        <v>1.024035151430005</v>
      </c>
      <c r="V8" s="17">
        <v>1.019929596465958</v>
      </c>
    </row>
    <row r="9" spans="1:27" x14ac:dyDescent="0.35">
      <c r="A9">
        <f t="shared" si="0"/>
        <v>8</v>
      </c>
      <c r="B9" s="32">
        <v>0.95675831436812364</v>
      </c>
      <c r="C9" s="32">
        <v>0.95842987167966553</v>
      </c>
      <c r="D9" s="32">
        <v>0.95682811167374116</v>
      </c>
      <c r="E9" s="32">
        <v>0.94511133170939177</v>
      </c>
      <c r="F9" s="32">
        <v>0.95643587481400405</v>
      </c>
      <c r="G9" s="32">
        <v>0.95823295886435</v>
      </c>
      <c r="H9" s="32">
        <v>0.95633496644247584</v>
      </c>
      <c r="I9" s="32">
        <v>0.9443433754193179</v>
      </c>
      <c r="J9" s="32">
        <v>0.95093363144347509</v>
      </c>
      <c r="M9">
        <f t="shared" si="1"/>
        <v>8</v>
      </c>
      <c r="N9" s="17">
        <v>1.016410172969638</v>
      </c>
      <c r="O9" s="17">
        <v>1.0151592352162651</v>
      </c>
      <c r="P9" s="17">
        <v>1.013080845230127</v>
      </c>
      <c r="Q9" s="17">
        <v>1.0168651647625</v>
      </c>
      <c r="R9" s="17">
        <v>1.0168438790292349</v>
      </c>
      <c r="S9" s="17">
        <v>1.0153606181502171</v>
      </c>
      <c r="T9" s="17">
        <v>1.013741783371001</v>
      </c>
      <c r="U9" s="17">
        <v>1.017634698274094</v>
      </c>
      <c r="V9" s="17">
        <v>1.0149730049963139</v>
      </c>
    </row>
    <row r="10" spans="1:27" x14ac:dyDescent="0.35">
      <c r="A10">
        <f t="shared" si="0"/>
        <v>9</v>
      </c>
      <c r="B10" s="32">
        <v>0.97245888379704426</v>
      </c>
      <c r="C10" s="32">
        <v>0.97295893554275181</v>
      </c>
      <c r="D10" s="32">
        <v>0.96934423211437992</v>
      </c>
      <c r="E10" s="32">
        <v>0.96105079003757687</v>
      </c>
      <c r="F10" s="32">
        <v>0.97254596498859192</v>
      </c>
      <c r="G10" s="32">
        <v>0.97295200944441784</v>
      </c>
      <c r="H10" s="32">
        <v>0.96947671438144212</v>
      </c>
      <c r="I10" s="32">
        <v>0.9609965859119769</v>
      </c>
      <c r="J10" s="32">
        <v>0.96517969576338913</v>
      </c>
      <c r="M10">
        <f t="shared" si="1"/>
        <v>9</v>
      </c>
      <c r="N10" s="17">
        <v>1.007463400122534</v>
      </c>
      <c r="O10" s="17">
        <v>1.0071045927868689</v>
      </c>
      <c r="P10" s="17">
        <v>1.0054621787170881</v>
      </c>
      <c r="Q10" s="17">
        <v>1.003202157566784</v>
      </c>
      <c r="R10" s="17">
        <v>1.0075886401526799</v>
      </c>
      <c r="S10" s="17">
        <v>1.0072963093240981</v>
      </c>
      <c r="T10" s="17">
        <v>1.005507508848031</v>
      </c>
      <c r="U10" s="17">
        <v>1.003179556449685</v>
      </c>
      <c r="V10" s="17">
        <v>1.0043321681419359</v>
      </c>
    </row>
    <row r="11" spans="1:27" x14ac:dyDescent="0.35">
      <c r="A11">
        <f t="shared" si="0"/>
        <v>10</v>
      </c>
      <c r="B11" s="32">
        <v>0.97971673354953426</v>
      </c>
      <c r="C11" s="32">
        <v>0.97987141257812871</v>
      </c>
      <c r="D11" s="32">
        <v>0.97463896354856738</v>
      </c>
      <c r="E11" s="32">
        <v>0.96412822609695947</v>
      </c>
      <c r="F11" s="32">
        <v>0.97992626634883095</v>
      </c>
      <c r="G11" s="32">
        <v>0.98005096826282689</v>
      </c>
      <c r="H11" s="32">
        <v>0.97481611596385809</v>
      </c>
      <c r="I11" s="32">
        <v>0.96405212880483837</v>
      </c>
      <c r="J11" s="32">
        <v>0.96935510362424138</v>
      </c>
      <c r="M11">
        <f t="shared" si="1"/>
        <v>10</v>
      </c>
      <c r="N11" s="17">
        <v>1.0054191774036241</v>
      </c>
      <c r="O11" s="17">
        <v>1.004922138339212</v>
      </c>
      <c r="P11" s="17">
        <v>1.0053574650186961</v>
      </c>
      <c r="Q11" s="17">
        <v>1.0047272313968281</v>
      </c>
      <c r="R11" s="17">
        <v>1.0054658546979209</v>
      </c>
      <c r="S11" s="17">
        <v>1.0050320684676599</v>
      </c>
      <c r="T11" s="17">
        <v>1.0055340033499529</v>
      </c>
      <c r="U11" s="17">
        <v>1.0047315766552429</v>
      </c>
      <c r="V11" s="17">
        <v>1.0050423482077619</v>
      </c>
    </row>
    <row r="12" spans="1:27" x14ac:dyDescent="0.35">
      <c r="A12">
        <f t="shared" si="0"/>
        <v>11</v>
      </c>
      <c r="B12" s="32">
        <v>0.98502599233393806</v>
      </c>
      <c r="C12" s="32">
        <v>0.98469447522547748</v>
      </c>
      <c r="D12" s="32">
        <v>0.97986055770163683</v>
      </c>
      <c r="E12" s="32">
        <v>0.96868588331793337</v>
      </c>
      <c r="F12" s="32">
        <v>0.98528240093537023</v>
      </c>
      <c r="G12" s="32">
        <v>0.98498265183692157</v>
      </c>
      <c r="H12" s="32">
        <v>0.98021075161519011</v>
      </c>
      <c r="I12" s="32">
        <v>0.9686136153519288</v>
      </c>
      <c r="J12" s="32">
        <v>0.97424117781761388</v>
      </c>
      <c r="M12">
        <f t="shared" si="1"/>
        <v>11</v>
      </c>
      <c r="N12" s="17">
        <v>1.006389014755424</v>
      </c>
      <c r="O12" s="17">
        <v>1.006727835764937</v>
      </c>
      <c r="P12" s="17">
        <v>1.0095517118268471</v>
      </c>
      <c r="Q12" s="17">
        <v>1.016694736214681</v>
      </c>
      <c r="R12" s="17">
        <v>1.006417636145875</v>
      </c>
      <c r="S12" s="17">
        <v>1.006723908320857</v>
      </c>
      <c r="T12" s="17">
        <v>1.009609247814373</v>
      </c>
      <c r="U12" s="17">
        <v>1.017219931652783</v>
      </c>
      <c r="V12" s="17">
        <v>1.013123224020763</v>
      </c>
    </row>
    <row r="13" spans="1:27" x14ac:dyDescent="0.35">
      <c r="A13">
        <f t="shared" si="0"/>
        <v>12</v>
      </c>
      <c r="B13" s="32">
        <v>0.99131933793343519</v>
      </c>
      <c r="C13" s="32">
        <v>0.99131933793343519</v>
      </c>
      <c r="D13" s="32">
        <v>0.98921990337929622</v>
      </c>
      <c r="E13" s="32">
        <v>0.98485783861481102</v>
      </c>
      <c r="F13" s="32">
        <v>0.99160558488550721</v>
      </c>
      <c r="G13" s="32">
        <v>0.99160558488550721</v>
      </c>
      <c r="H13" s="32">
        <v>0.98962983963777362</v>
      </c>
      <c r="I13" s="32">
        <v>0.98529307560624357</v>
      </c>
      <c r="J13" s="32">
        <v>0.98703405163036784</v>
      </c>
      <c r="M13">
        <f t="shared" si="1"/>
        <v>12</v>
      </c>
      <c r="N13" s="17">
        <v>1.0058569885604349</v>
      </c>
      <c r="O13" s="17">
        <v>1.0058569885604349</v>
      </c>
      <c r="P13" s="17">
        <v>1.0091349072401461</v>
      </c>
      <c r="Q13" s="17">
        <v>1.0129390406286189</v>
      </c>
      <c r="R13" s="17">
        <v>1.005691565635245</v>
      </c>
      <c r="S13" s="17">
        <v>1.005691565635245</v>
      </c>
      <c r="T13" s="17">
        <v>1.008702180857199</v>
      </c>
      <c r="U13" s="17">
        <v>1.0124760813342299</v>
      </c>
      <c r="V13" s="17">
        <v>1.011036973934383</v>
      </c>
    </row>
    <row r="14" spans="1:27" x14ac:dyDescent="0.35">
      <c r="A14">
        <f t="shared" si="0"/>
        <v>13</v>
      </c>
      <c r="B14" s="32">
        <v>0.99712548395544942</v>
      </c>
      <c r="C14" s="32">
        <v>0.99712548395544942</v>
      </c>
      <c r="D14" s="32">
        <v>0.99825633543677195</v>
      </c>
      <c r="E14" s="32">
        <v>0.99760095420206241</v>
      </c>
      <c r="F14" s="32">
        <v>0.99724937315615825</v>
      </c>
      <c r="G14" s="32">
        <v>0.99724937315615825</v>
      </c>
      <c r="H14" s="32">
        <v>0.99824177748398213</v>
      </c>
      <c r="I14" s="32">
        <v>0.99758567215556038</v>
      </c>
      <c r="J14" s="32">
        <v>0.99792853721539021</v>
      </c>
      <c r="M14">
        <f t="shared" si="1"/>
        <v>13</v>
      </c>
      <c r="N14" s="17">
        <v>1.0007189546645889</v>
      </c>
      <c r="O14" s="17">
        <v>1.0007189546645889</v>
      </c>
      <c r="P14" s="17">
        <v>1.0009359125931729</v>
      </c>
      <c r="Q14" s="17">
        <v>1.0014402761565879</v>
      </c>
      <c r="R14" s="17">
        <v>1.000752490840247</v>
      </c>
      <c r="S14" s="17">
        <v>1.000752490840247</v>
      </c>
      <c r="T14" s="17">
        <v>1.000965129072352</v>
      </c>
      <c r="U14" s="17">
        <v>1.0014888294879081</v>
      </c>
      <c r="V14" s="17">
        <v>1.0011880943748801</v>
      </c>
    </row>
    <row r="15" spans="1:27" x14ac:dyDescent="0.35">
      <c r="A15">
        <f t="shared" si="0"/>
        <v>14</v>
      </c>
      <c r="B15" s="32">
        <v>0.99784237197331949</v>
      </c>
      <c r="C15" s="32">
        <v>0.99784237197331949</v>
      </c>
      <c r="D15" s="32">
        <v>0.99919061611232185</v>
      </c>
      <c r="E15" s="32">
        <v>0.99903777507018898</v>
      </c>
      <c r="F15" s="32">
        <v>0.99799979417490037</v>
      </c>
      <c r="G15" s="32">
        <v>0.99799979417490037</v>
      </c>
      <c r="H15" s="32">
        <v>0.99920520964466819</v>
      </c>
      <c r="I15" s="32">
        <v>0.9990709071209799</v>
      </c>
      <c r="J15" s="32">
        <v>0.99911418974598176</v>
      </c>
      <c r="M15">
        <f t="shared" si="1"/>
        <v>14</v>
      </c>
      <c r="N15" s="17">
        <v>1.000994098295005</v>
      </c>
      <c r="O15" s="17">
        <v>1.000994098295005</v>
      </c>
      <c r="P15" s="17">
        <v>1.0002952523126369</v>
      </c>
      <c r="Q15" s="17">
        <v>1.0000779402948969</v>
      </c>
      <c r="R15" s="17">
        <v>1.0009153112500551</v>
      </c>
      <c r="S15" s="17">
        <v>1.0009153112500551</v>
      </c>
      <c r="T15" s="17">
        <v>1.0002968480565599</v>
      </c>
      <c r="U15" s="17">
        <v>1.0000723348328491</v>
      </c>
      <c r="V15" s="17">
        <v>1.0001865963037671</v>
      </c>
    </row>
    <row r="16" spans="1:27" x14ac:dyDescent="0.35">
      <c r="A16">
        <f t="shared" si="0"/>
        <v>15</v>
      </c>
      <c r="B16" s="32">
        <v>0.99883432537398187</v>
      </c>
      <c r="C16" s="32">
        <v>0.99883432537398187</v>
      </c>
      <c r="D16" s="32">
        <v>0.99948562945249464</v>
      </c>
      <c r="E16" s="32">
        <v>0.99911564036899136</v>
      </c>
      <c r="F16" s="32">
        <v>0.9989132746140611</v>
      </c>
      <c r="G16" s="32">
        <v>0.9989132746140611</v>
      </c>
      <c r="H16" s="32">
        <v>0.99950182176925562</v>
      </c>
      <c r="I16" s="32">
        <v>0.9991431747480507</v>
      </c>
      <c r="J16" s="32">
        <v>0.99930060066381143</v>
      </c>
      <c r="M16">
        <f t="shared" si="1"/>
        <v>15</v>
      </c>
      <c r="N16" s="17">
        <v>1.0007634151775771</v>
      </c>
      <c r="O16" s="17">
        <v>1.0007634151775771</v>
      </c>
      <c r="P16" s="17">
        <v>1.000250802819747</v>
      </c>
      <c r="Q16" s="17">
        <v>1.0004199619993801</v>
      </c>
      <c r="R16" s="17">
        <v>1.000718923646976</v>
      </c>
      <c r="S16" s="17">
        <v>1.000718923646976</v>
      </c>
      <c r="T16" s="17">
        <v>1.000256641250151</v>
      </c>
      <c r="U16" s="17">
        <v>1.000430867798324</v>
      </c>
      <c r="V16" s="17">
        <v>1.0003353824095631</v>
      </c>
    </row>
    <row r="17" spans="1:22" x14ac:dyDescent="0.35">
      <c r="A17">
        <f t="shared" si="0"/>
        <v>16</v>
      </c>
      <c r="B17" s="32">
        <v>0.99959685065785775</v>
      </c>
      <c r="C17" s="32">
        <v>0.99959685065785775</v>
      </c>
      <c r="D17" s="32">
        <v>0.99973630326665741</v>
      </c>
      <c r="E17" s="32">
        <v>0.99953523097093255</v>
      </c>
      <c r="F17" s="32">
        <v>0.99963141698845892</v>
      </c>
      <c r="G17" s="32">
        <v>0.99963141698845892</v>
      </c>
      <c r="H17" s="32">
        <v>0.99975833516632329</v>
      </c>
      <c r="I17" s="32">
        <v>0.99957367336796532</v>
      </c>
      <c r="J17" s="32">
        <v>0.99963575700759499</v>
      </c>
      <c r="M17">
        <f t="shared" si="1"/>
        <v>16</v>
      </c>
      <c r="N17" s="17">
        <v>1.000147751162354</v>
      </c>
      <c r="O17" s="17">
        <v>1.000147751162354</v>
      </c>
      <c r="P17" s="17">
        <v>1.0000384388964729</v>
      </c>
      <c r="Q17" s="17">
        <v>1</v>
      </c>
      <c r="R17" s="17">
        <v>1.0001351815377451</v>
      </c>
      <c r="S17" s="17">
        <v>1.0001351815377451</v>
      </c>
      <c r="T17" s="17">
        <v>1.000035209499692</v>
      </c>
      <c r="U17" s="17">
        <v>1</v>
      </c>
      <c r="V17" s="17">
        <v>1.000019219448236</v>
      </c>
    </row>
    <row r="18" spans="1:22" x14ac:dyDescent="0.35">
      <c r="A18">
        <f t="shared" si="0"/>
        <v>17</v>
      </c>
      <c r="B18" s="32">
        <v>0.99974454225442821</v>
      </c>
      <c r="C18" s="32">
        <v>0.99974454225442821</v>
      </c>
      <c r="D18" s="32">
        <v>0.99977473202691902</v>
      </c>
      <c r="E18" s="32">
        <v>0.99953523097093255</v>
      </c>
      <c r="F18" s="32">
        <v>0.99976654870058623</v>
      </c>
      <c r="G18" s="32">
        <v>0.99976654870058623</v>
      </c>
      <c r="H18" s="32">
        <v>0.99979353615711741</v>
      </c>
      <c r="I18" s="32">
        <v>0.99957367336796532</v>
      </c>
      <c r="J18" s="32">
        <v>0.99965496715378743</v>
      </c>
      <c r="M18">
        <f t="shared" si="1"/>
        <v>17</v>
      </c>
      <c r="N18" s="17">
        <v>1.000041577085637</v>
      </c>
      <c r="O18" s="17">
        <v>1.000041577085637</v>
      </c>
      <c r="P18" s="17">
        <v>1.00001137925534</v>
      </c>
      <c r="Q18" s="17">
        <v>1.000077532175659</v>
      </c>
      <c r="R18" s="17">
        <v>1.0000419726937899</v>
      </c>
      <c r="S18" s="17">
        <v>1.0000419726937899</v>
      </c>
      <c r="T18" s="17">
        <v>1.000014978531204</v>
      </c>
      <c r="U18" s="17">
        <v>1.000082394330466</v>
      </c>
      <c r="V18" s="17">
        <v>1.000044455715499</v>
      </c>
    </row>
    <row r="19" spans="1:22" x14ac:dyDescent="0.35">
      <c r="A19">
        <f t="shared" si="0"/>
        <v>18</v>
      </c>
      <c r="B19" s="32">
        <v>0.99978610871887696</v>
      </c>
      <c r="C19" s="32">
        <v>0.99978610871887696</v>
      </c>
      <c r="D19" s="32">
        <v>0.99978610871887696</v>
      </c>
      <c r="E19" s="32">
        <v>0.99961272711203752</v>
      </c>
      <c r="F19" s="32">
        <v>0.99980851159579631</v>
      </c>
      <c r="G19" s="32">
        <v>0.99980851159579631</v>
      </c>
      <c r="H19" s="32">
        <v>0.99980851159579631</v>
      </c>
      <c r="I19" s="32">
        <v>0.99965603257153401</v>
      </c>
      <c r="J19" s="32">
        <v>0.99969941039790233</v>
      </c>
      <c r="M19">
        <f t="shared" si="1"/>
        <v>18</v>
      </c>
      <c r="N19" s="17">
        <v>1.000073802547395</v>
      </c>
      <c r="O19" s="17">
        <v>1.000073802547395</v>
      </c>
      <c r="P19" s="17">
        <v>1.000073802547395</v>
      </c>
      <c r="Q19" s="17">
        <v>1.0000799721223581</v>
      </c>
      <c r="R19" s="17">
        <v>1.0000777720187459</v>
      </c>
      <c r="S19" s="17">
        <v>1.0000777720187459</v>
      </c>
      <c r="T19" s="17">
        <v>1.0000777720187459</v>
      </c>
      <c r="U19" s="17">
        <v>1.000088307856164</v>
      </c>
      <c r="V19" s="17">
        <v>1.0000768873348771</v>
      </c>
    </row>
    <row r="20" spans="1:22" x14ac:dyDescent="0.35">
      <c r="A20">
        <f t="shared" si="0"/>
        <v>19</v>
      </c>
      <c r="B20" s="32">
        <v>0.99985989548055088</v>
      </c>
      <c r="C20" s="32">
        <v>0.99985989548055088</v>
      </c>
      <c r="D20" s="32">
        <v>0.99985989548055088</v>
      </c>
      <c r="E20" s="32">
        <v>0.99969266826336056</v>
      </c>
      <c r="F20" s="32">
        <v>0.99988626872210229</v>
      </c>
      <c r="G20" s="32">
        <v>0.99988626872210229</v>
      </c>
      <c r="H20" s="32">
        <v>0.99988626872210229</v>
      </c>
      <c r="I20" s="32">
        <v>0.99974431005267139</v>
      </c>
      <c r="J20" s="32">
        <v>0.99977627487915577</v>
      </c>
      <c r="M20">
        <f t="shared" si="1"/>
        <v>19</v>
      </c>
      <c r="N20" s="17">
        <v>1.000099762522688</v>
      </c>
      <c r="O20" s="17">
        <v>1.000099762522688</v>
      </c>
      <c r="P20" s="17">
        <v>1.000099762522688</v>
      </c>
      <c r="Q20" s="17">
        <v>1.0002274167130629</v>
      </c>
      <c r="R20" s="17">
        <v>1.0000991257411009</v>
      </c>
      <c r="S20" s="17">
        <v>1.0000991257411009</v>
      </c>
      <c r="T20" s="17">
        <v>1.0000991257411009</v>
      </c>
      <c r="U20" s="17">
        <v>1.0002127853221849</v>
      </c>
      <c r="V20" s="17">
        <v>1.000163589617876</v>
      </c>
    </row>
    <row r="21" spans="1:22" x14ac:dyDescent="0.35">
      <c r="A21">
        <f t="shared" si="0"/>
        <v>20</v>
      </c>
      <c r="B21" s="32">
        <v>0.99995964402605897</v>
      </c>
      <c r="C21" s="32">
        <v>0.99995964402605897</v>
      </c>
      <c r="D21" s="32">
        <v>0.99995964402605897</v>
      </c>
      <c r="E21" s="32">
        <v>0.9999200150840506</v>
      </c>
      <c r="F21" s="32">
        <v>0.99998538318950614</v>
      </c>
      <c r="G21" s="32">
        <v>0.99998538318950614</v>
      </c>
      <c r="H21" s="32">
        <v>0.99998538318950614</v>
      </c>
      <c r="I21" s="32">
        <v>0.99995704096778848</v>
      </c>
      <c r="J21" s="32">
        <v>0.99993982916241808</v>
      </c>
      <c r="M21">
        <f t="shared" si="1"/>
        <v>20</v>
      </c>
      <c r="N21" s="17">
        <v>1.000108861596295</v>
      </c>
      <c r="O21" s="17">
        <v>1.000108861596295</v>
      </c>
      <c r="P21" s="17">
        <v>1.000108861596295</v>
      </c>
      <c r="Q21" s="17">
        <v>1.0001484980226889</v>
      </c>
      <c r="R21" s="17">
        <v>1.0000850375487429</v>
      </c>
      <c r="S21" s="17">
        <v>1.0000850375487429</v>
      </c>
      <c r="T21" s="17">
        <v>1.0000850375487429</v>
      </c>
      <c r="U21" s="17">
        <v>1.000113383398324</v>
      </c>
      <c r="V21" s="17">
        <v>1.0001286798094919</v>
      </c>
    </row>
    <row r="22" spans="1:22" x14ac:dyDescent="0.35">
      <c r="A22">
        <f t="shared" si="0"/>
        <v>21</v>
      </c>
      <c r="B22" s="32">
        <v>1.0000685012291379</v>
      </c>
      <c r="C22" s="32">
        <v>1.0000685012291379</v>
      </c>
      <c r="D22" s="32">
        <v>1.0000685012291379</v>
      </c>
      <c r="E22" s="32">
        <v>1.0000685012291379</v>
      </c>
      <c r="F22" s="32">
        <v>1.000070419495271</v>
      </c>
      <c r="G22" s="32">
        <v>1.000070419495271</v>
      </c>
      <c r="H22" s="32">
        <v>1.000070419495271</v>
      </c>
      <c r="I22" s="32">
        <v>1.000070419495271</v>
      </c>
      <c r="J22" s="32">
        <v>1.0000685012291379</v>
      </c>
      <c r="M22">
        <f t="shared" si="1"/>
        <v>21</v>
      </c>
      <c r="N22" s="17">
        <v>0.99993150346295889</v>
      </c>
      <c r="O22" s="17">
        <v>0.99993150346295889</v>
      </c>
      <c r="P22" s="17">
        <v>0.99993150346295889</v>
      </c>
      <c r="Q22" s="17">
        <v>0.99993150346295889</v>
      </c>
      <c r="R22" s="17">
        <v>0.99992958546328514</v>
      </c>
      <c r="S22" s="17">
        <v>0.99992958546328514</v>
      </c>
      <c r="T22" s="17">
        <v>0.99992958546328514</v>
      </c>
      <c r="U22" s="17">
        <v>0.99992958546328514</v>
      </c>
      <c r="V22" s="17">
        <v>0.99993150346295889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245187.95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245187.95</v>
      </c>
      <c r="H8" s="14">
        <f t="shared" ref="H8:H31" si="4">G8-B8</f>
        <v>0</v>
      </c>
      <c r="I8" s="13">
        <v>895661.50109999999</v>
      </c>
      <c r="J8" s="13">
        <f t="shared" ref="J8:J28" si="5">100*$G8/$I8</f>
        <v>27.375068560932256</v>
      </c>
      <c r="K8" s="13">
        <f t="shared" ref="K8:K31" si="6">100*(B8/I8)</f>
        <v>27.375068560932259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243922.95</v>
      </c>
      <c r="AF8" s="17">
        <v>243922.95</v>
      </c>
      <c r="AG8" s="17">
        <v>244022.95</v>
      </c>
      <c r="AH8" s="17">
        <v>245122.95</v>
      </c>
      <c r="AI8" s="17">
        <v>245172.95</v>
      </c>
      <c r="AJ8" s="17">
        <v>245222.95</v>
      </c>
      <c r="AK8" s="17">
        <v>245222.95</v>
      </c>
      <c r="AL8" s="17">
        <v>245187.95</v>
      </c>
      <c r="AM8" s="17">
        <v>245187.95</v>
      </c>
      <c r="AN8" s="17">
        <v>245187.95</v>
      </c>
      <c r="AO8" s="17">
        <v>245187.95</v>
      </c>
      <c r="AP8" s="17">
        <v>245187.95</v>
      </c>
      <c r="AQ8" s="13"/>
      <c r="AR8" s="13"/>
    </row>
    <row r="9" spans="1:44" x14ac:dyDescent="0.35">
      <c r="A9" s="12">
        <f t="shared" si="0"/>
        <v>44682</v>
      </c>
      <c r="B9" s="13">
        <v>248082.41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248082.41</v>
      </c>
      <c r="H9" s="14">
        <f t="shared" si="4"/>
        <v>0</v>
      </c>
      <c r="I9" s="13">
        <v>875004.19709999999</v>
      </c>
      <c r="J9" s="13">
        <f t="shared" si="5"/>
        <v>28.352139432269244</v>
      </c>
      <c r="K9" s="13">
        <f t="shared" si="6"/>
        <v>28.352139432269247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213063.33</v>
      </c>
      <c r="W9" s="17">
        <v>219988.43</v>
      </c>
      <c r="X9" s="17">
        <v>229222.26</v>
      </c>
      <c r="Y9" s="17">
        <v>231023.75</v>
      </c>
      <c r="Z9" s="17">
        <v>240226.11</v>
      </c>
      <c r="AA9" s="17">
        <v>241641.23</v>
      </c>
      <c r="AB9" s="17">
        <v>243137.24</v>
      </c>
      <c r="AC9" s="17">
        <v>244817.29</v>
      </c>
      <c r="AD9" s="17">
        <v>245467.41</v>
      </c>
      <c r="AE9" s="17">
        <v>245967.41</v>
      </c>
      <c r="AF9" s="17">
        <v>246017.41</v>
      </c>
      <c r="AG9" s="17">
        <v>247667.41</v>
      </c>
      <c r="AH9" s="17">
        <v>247667.41</v>
      </c>
      <c r="AI9" s="17">
        <v>247832.41</v>
      </c>
      <c r="AJ9" s="17">
        <v>247882.41</v>
      </c>
      <c r="AK9" s="17">
        <v>247932.41</v>
      </c>
      <c r="AL9" s="17">
        <v>247932.41</v>
      </c>
      <c r="AM9" s="17">
        <v>248082.41</v>
      </c>
      <c r="AN9" s="17">
        <v>248082.41</v>
      </c>
      <c r="AO9" s="17">
        <v>248082.41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236643.55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236643.55</v>
      </c>
      <c r="H10" s="14">
        <f t="shared" si="4"/>
        <v>0</v>
      </c>
      <c r="I10" s="13">
        <v>854241.57709999999</v>
      </c>
      <c r="J10" s="13">
        <f t="shared" si="5"/>
        <v>27.702181249871174</v>
      </c>
      <c r="K10" s="13">
        <f t="shared" si="6"/>
        <v>27.70218124987117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208071.59</v>
      </c>
      <c r="W10" s="17">
        <v>221149.41</v>
      </c>
      <c r="X10" s="17">
        <v>227103.55</v>
      </c>
      <c r="Y10" s="17">
        <v>228828.55</v>
      </c>
      <c r="Z10" s="17">
        <v>230483.53</v>
      </c>
      <c r="AA10" s="17">
        <v>231263.99</v>
      </c>
      <c r="AB10" s="17">
        <v>233378.01</v>
      </c>
      <c r="AC10" s="17">
        <v>234628.01</v>
      </c>
      <c r="AD10" s="17">
        <v>235528.01</v>
      </c>
      <c r="AE10" s="17">
        <v>236328.01</v>
      </c>
      <c r="AF10" s="17">
        <v>236528.01</v>
      </c>
      <c r="AG10" s="17">
        <v>236578.55</v>
      </c>
      <c r="AH10" s="17">
        <v>236678.55</v>
      </c>
      <c r="AI10" s="17">
        <v>236728.55</v>
      </c>
      <c r="AJ10" s="17">
        <v>236643.55</v>
      </c>
      <c r="AK10" s="17">
        <v>236643.55</v>
      </c>
      <c r="AL10" s="17">
        <v>236693.55</v>
      </c>
      <c r="AM10" s="17">
        <v>236693.55</v>
      </c>
      <c r="AN10" s="17">
        <v>236643.55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1.0000685012291379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845794.70169999998</v>
      </c>
      <c r="J11" s="13">
        <f t="shared" si="5"/>
        <v>22.314360638658041</v>
      </c>
      <c r="K11" s="13">
        <f t="shared" si="6"/>
        <v>22.314360638658044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234254.9</v>
      </c>
      <c r="C12" s="13">
        <f>++'Completion Factors'!J26</f>
        <v>0.99993982916241808</v>
      </c>
      <c r="D12" s="13">
        <f t="shared" si="1"/>
        <v>14.096161718533393</v>
      </c>
      <c r="E12" s="13">
        <f t="shared" si="2"/>
        <v>14.096161718533393</v>
      </c>
      <c r="F12" s="13"/>
      <c r="G12" s="13">
        <f t="shared" si="3"/>
        <v>234268.99616171853</v>
      </c>
      <c r="H12" s="14">
        <f t="shared" si="4"/>
        <v>14.096161718538497</v>
      </c>
      <c r="I12" s="13">
        <v>843099.59820000001</v>
      </c>
      <c r="J12" s="13">
        <f t="shared" si="5"/>
        <v>27.786633591319212</v>
      </c>
      <c r="K12" s="13">
        <f t="shared" si="6"/>
        <v>27.784961646302442</v>
      </c>
      <c r="L12" s="13">
        <f t="shared" si="7"/>
        <v>1.6719450167705929E-3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194801.2</v>
      </c>
      <c r="V12" s="17">
        <v>203687.46</v>
      </c>
      <c r="W12" s="17">
        <v>212152.22</v>
      </c>
      <c r="X12" s="17">
        <v>218861.46</v>
      </c>
      <c r="Y12" s="17">
        <v>221594.56</v>
      </c>
      <c r="Z12" s="17">
        <v>226407.06</v>
      </c>
      <c r="AA12" s="17">
        <v>229153.78</v>
      </c>
      <c r="AB12" s="17">
        <v>230679.82</v>
      </c>
      <c r="AC12" s="17">
        <v>231454.82</v>
      </c>
      <c r="AD12" s="17">
        <v>233354.82</v>
      </c>
      <c r="AE12" s="17">
        <v>233904.82</v>
      </c>
      <c r="AF12" s="17">
        <v>234054.9</v>
      </c>
      <c r="AG12" s="17">
        <v>234154.9</v>
      </c>
      <c r="AH12" s="17">
        <v>234154.9</v>
      </c>
      <c r="AI12" s="17">
        <v>234154.9</v>
      </c>
      <c r="AJ12" s="17">
        <v>234154.9</v>
      </c>
      <c r="AK12" s="17">
        <v>234154.9</v>
      </c>
      <c r="AL12" s="17">
        <v>234254.9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202329.29</v>
      </c>
      <c r="C13" s="13">
        <f>++'Completion Factors'!J25</f>
        <v>0.99977627487915577</v>
      </c>
      <c r="D13" s="13">
        <f t="shared" si="1"/>
        <v>45.276274295512756</v>
      </c>
      <c r="E13" s="13">
        <f t="shared" si="2"/>
        <v>45.276274295512756</v>
      </c>
      <c r="F13" s="13"/>
      <c r="G13" s="13">
        <f t="shared" si="3"/>
        <v>202374.56627429553</v>
      </c>
      <c r="H13" s="14">
        <f t="shared" si="4"/>
        <v>45.276274295523763</v>
      </c>
      <c r="I13" s="13">
        <v>822369.03819999995</v>
      </c>
      <c r="J13" s="13">
        <f t="shared" si="5"/>
        <v>24.608728791304284</v>
      </c>
      <c r="K13" s="13">
        <f t="shared" si="6"/>
        <v>24.603223200481629</v>
      </c>
      <c r="L13" s="13">
        <f t="shared" si="7"/>
        <v>5.5055908226542272E-3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183887.37</v>
      </c>
      <c r="Y13" s="17">
        <v>187245.16</v>
      </c>
      <c r="Z13" s="17">
        <v>192117.16</v>
      </c>
      <c r="AA13" s="17">
        <v>194039.41</v>
      </c>
      <c r="AB13" s="17">
        <v>198791.79</v>
      </c>
      <c r="AC13" s="17">
        <v>200491.79</v>
      </c>
      <c r="AD13" s="17">
        <v>201341.79</v>
      </c>
      <c r="AE13" s="17">
        <v>201868.45</v>
      </c>
      <c r="AF13" s="17">
        <v>201999.65</v>
      </c>
      <c r="AG13" s="17">
        <v>202229.29</v>
      </c>
      <c r="AH13" s="17">
        <v>202279.29</v>
      </c>
      <c r="AI13" s="17">
        <v>202279.29</v>
      </c>
      <c r="AJ13" s="17">
        <v>202329.29</v>
      </c>
      <c r="AK13" s="17">
        <v>202329.29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0.99969941039790233</v>
      </c>
      <c r="D14" s="13">
        <f t="shared" si="1"/>
        <v>62.679556899004979</v>
      </c>
      <c r="E14" s="13">
        <f t="shared" si="2"/>
        <v>62.679556899004979</v>
      </c>
      <c r="F14" s="13"/>
      <c r="G14" s="13">
        <f t="shared" si="3"/>
        <v>208522.03955689899</v>
      </c>
      <c r="H14" s="14">
        <f t="shared" si="4"/>
        <v>62.679556899005547</v>
      </c>
      <c r="I14" s="13">
        <v>827952.37439999997</v>
      </c>
      <c r="J14" s="13">
        <f t="shared" si="5"/>
        <v>25.185269830044344</v>
      </c>
      <c r="K14" s="13">
        <f t="shared" si="6"/>
        <v>25.177699399807409</v>
      </c>
      <c r="L14" s="13">
        <f t="shared" si="7"/>
        <v>7.5704302369352661E-3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230459.97</v>
      </c>
      <c r="C15" s="13">
        <f>++'Completion Factors'!J23</f>
        <v>0.99965496715378743</v>
      </c>
      <c r="D15" s="13">
        <f t="shared" si="1"/>
        <v>79.543704577957911</v>
      </c>
      <c r="E15" s="13">
        <f t="shared" si="2"/>
        <v>79.543704577957911</v>
      </c>
      <c r="F15" s="13"/>
      <c r="G15" s="13">
        <f t="shared" si="3"/>
        <v>230539.51370457796</v>
      </c>
      <c r="H15" s="14">
        <f t="shared" si="4"/>
        <v>79.543704577954486</v>
      </c>
      <c r="I15" s="13">
        <v>832848.83440000005</v>
      </c>
      <c r="J15" s="13">
        <f t="shared" si="5"/>
        <v>27.680835246730332</v>
      </c>
      <c r="K15" s="13">
        <f t="shared" si="6"/>
        <v>27.671284449359611</v>
      </c>
      <c r="L15" s="13">
        <f t="shared" si="7"/>
        <v>9.5507973707213978E-3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192593.36</v>
      </c>
      <c r="C16" s="13">
        <f>++'Completion Factors'!J22</f>
        <v>0.99963575700759499</v>
      </c>
      <c r="D16" s="13">
        <f t="shared" si="1"/>
        <v>70.176343004899735</v>
      </c>
      <c r="E16" s="13">
        <f t="shared" si="2"/>
        <v>70.176343004899735</v>
      </c>
      <c r="F16" s="13"/>
      <c r="G16" s="13">
        <f t="shared" si="3"/>
        <v>192663.53634300487</v>
      </c>
      <c r="H16" s="14">
        <f t="shared" si="4"/>
        <v>70.176343004888622</v>
      </c>
      <c r="I16" s="13">
        <v>854103.69689999998</v>
      </c>
      <c r="J16" s="13">
        <f t="shared" si="5"/>
        <v>22.557394030992267</v>
      </c>
      <c r="K16" s="13">
        <f t="shared" si="6"/>
        <v>22.549177658289558</v>
      </c>
      <c r="L16" s="13">
        <f t="shared" si="7"/>
        <v>8.2163727027086964E-3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139965.87</v>
      </c>
      <c r="V16" s="17">
        <v>165292.34</v>
      </c>
      <c r="W16" s="17">
        <v>173450.53</v>
      </c>
      <c r="X16" s="17">
        <v>180808.04</v>
      </c>
      <c r="Y16" s="17">
        <v>182758.34</v>
      </c>
      <c r="Z16" s="17">
        <v>185511.91</v>
      </c>
      <c r="AA16" s="17">
        <v>187861.91</v>
      </c>
      <c r="AB16" s="17">
        <v>188561.91</v>
      </c>
      <c r="AC16" s="17">
        <v>191091.91</v>
      </c>
      <c r="AD16" s="17">
        <v>191341.91</v>
      </c>
      <c r="AE16" s="17">
        <v>192043.36</v>
      </c>
      <c r="AF16" s="17">
        <v>192543.35999999999</v>
      </c>
      <c r="AG16" s="17">
        <v>192543.35999999999</v>
      </c>
      <c r="AH16" s="17">
        <v>192593.36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218563.36</v>
      </c>
      <c r="C17" s="13">
        <f>++'Completion Factors'!J21</f>
        <v>0.99930060066381143</v>
      </c>
      <c r="D17" s="13">
        <f t="shared" si="1"/>
        <v>152.97005605479788</v>
      </c>
      <c r="E17" s="13">
        <f t="shared" si="2"/>
        <v>152.97005605479788</v>
      </c>
      <c r="F17" s="13"/>
      <c r="G17" s="13">
        <f t="shared" si="3"/>
        <v>218716.33005605478</v>
      </c>
      <c r="H17" s="14">
        <f t="shared" si="4"/>
        <v>152.97005605479353</v>
      </c>
      <c r="I17" s="13">
        <v>875495.80869999994</v>
      </c>
      <c r="J17" s="13">
        <f t="shared" si="5"/>
        <v>24.981996245170009</v>
      </c>
      <c r="K17" s="13">
        <f t="shared" si="6"/>
        <v>24.964523853579472</v>
      </c>
      <c r="L17" s="13">
        <f t="shared" si="7"/>
        <v>1.7472391590537484E-2</v>
      </c>
      <c r="M17" s="13"/>
      <c r="N17" s="13"/>
      <c r="O17" s="13"/>
      <c r="P17" s="13"/>
      <c r="R17" s="16">
        <f t="shared" si="8"/>
        <v>44927</v>
      </c>
      <c r="S17" s="17">
        <v>28600.02</v>
      </c>
      <c r="T17" s="17">
        <v>94493.39</v>
      </c>
      <c r="U17" s="17">
        <v>155242.63</v>
      </c>
      <c r="V17" s="17">
        <v>181103.94</v>
      </c>
      <c r="W17" s="17">
        <v>193101.19</v>
      </c>
      <c r="X17" s="17">
        <v>201152.31</v>
      </c>
      <c r="Y17" s="17">
        <v>207585.57</v>
      </c>
      <c r="Z17" s="17">
        <v>212054.57</v>
      </c>
      <c r="AA17" s="17">
        <v>212899.03</v>
      </c>
      <c r="AB17" s="17">
        <v>216035.13</v>
      </c>
      <c r="AC17" s="17">
        <v>216685.13</v>
      </c>
      <c r="AD17" s="17">
        <v>217035.13</v>
      </c>
      <c r="AE17" s="17">
        <v>218341.14</v>
      </c>
      <c r="AF17" s="17">
        <v>218563.36</v>
      </c>
      <c r="AG17" s="17">
        <v>218563.36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220562.73</v>
      </c>
      <c r="C18" s="13">
        <f>++'Completion Factors'!J20</f>
        <v>0.99911418974598176</v>
      </c>
      <c r="D18" s="13">
        <f t="shared" si="1"/>
        <v>195.54994803740652</v>
      </c>
      <c r="E18" s="13">
        <f t="shared" si="2"/>
        <v>195.54994803740652</v>
      </c>
      <c r="F18" s="13"/>
      <c r="G18" s="13">
        <f t="shared" si="3"/>
        <v>220758.27994803741</v>
      </c>
      <c r="H18" s="14">
        <f t="shared" si="4"/>
        <v>195.54994803739828</v>
      </c>
      <c r="I18" s="13">
        <v>859922.54870000004</v>
      </c>
      <c r="J18" s="13">
        <f t="shared" si="5"/>
        <v>25.671879436325032</v>
      </c>
      <c r="K18" s="13">
        <f t="shared" si="6"/>
        <v>25.649139022280416</v>
      </c>
      <c r="L18" s="13">
        <f t="shared" si="7"/>
        <v>2.2740414044616131E-2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245423.91</v>
      </c>
      <c r="C19" s="13">
        <f>++'Completion Factors'!J19</f>
        <v>0.99792853721539021</v>
      </c>
      <c r="D19" s="13">
        <f t="shared" si="1"/>
        <v>509.4417857184726</v>
      </c>
      <c r="E19" s="13">
        <f t="shared" si="2"/>
        <v>509.4417857184726</v>
      </c>
      <c r="F19" s="13"/>
      <c r="G19" s="13">
        <f t="shared" si="3"/>
        <v>245933.35178571846</v>
      </c>
      <c r="H19" s="14">
        <f t="shared" si="4"/>
        <v>509.44178571845987</v>
      </c>
      <c r="I19" s="13">
        <v>879175.83470000001</v>
      </c>
      <c r="J19" s="13">
        <f t="shared" si="5"/>
        <v>27.973170107619936</v>
      </c>
      <c r="K19" s="13">
        <f t="shared" si="6"/>
        <v>27.91522472677444</v>
      </c>
      <c r="L19" s="13">
        <f t="shared" si="7"/>
        <v>5.794538084549572E-2</v>
      </c>
      <c r="M19" s="13">
        <f t="shared" ref="M19:M31" si="9">SUM(G8:G19)/SUM(I8:I19)*100</f>
        <v>26.032633807754905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221597.69</v>
      </c>
      <c r="X19" s="17">
        <v>230010.78</v>
      </c>
      <c r="Y19" s="17">
        <v>232519.73</v>
      </c>
      <c r="Z19" s="17">
        <v>235178.5</v>
      </c>
      <c r="AA19" s="17">
        <v>236445.65</v>
      </c>
      <c r="AB19" s="17">
        <v>237045.65</v>
      </c>
      <c r="AC19" s="17">
        <v>238126.7</v>
      </c>
      <c r="AD19" s="17">
        <v>238752.05</v>
      </c>
      <c r="AE19" s="17">
        <v>245423.91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220846.63</v>
      </c>
      <c r="C20" s="13">
        <f>++'Completion Factors'!J18</f>
        <v>0.98703405163036784</v>
      </c>
      <c r="D20" s="13">
        <f t="shared" si="1"/>
        <v>2901.101534903888</v>
      </c>
      <c r="E20" s="13">
        <f t="shared" si="2"/>
        <v>2901.101534903888</v>
      </c>
      <c r="F20" s="13"/>
      <c r="G20" s="13">
        <f t="shared" si="3"/>
        <v>223747.7315349039</v>
      </c>
      <c r="H20" s="14">
        <f t="shared" si="4"/>
        <v>2901.1015349038935</v>
      </c>
      <c r="I20" s="13">
        <v>846259.30379999999</v>
      </c>
      <c r="J20" s="13">
        <f t="shared" si="5"/>
        <v>26.439618510567435</v>
      </c>
      <c r="K20" s="13">
        <f t="shared" si="6"/>
        <v>26.096803782046646</v>
      </c>
      <c r="L20" s="13">
        <f t="shared" si="7"/>
        <v>0.3428147285207892</v>
      </c>
      <c r="M20" s="13">
        <f t="shared" si="9"/>
        <v>25.948654748501319</v>
      </c>
      <c r="N20" s="18">
        <f t="shared" ref="N20:N31" si="10">J20/J8</f>
        <v>0.96582839424556444</v>
      </c>
      <c r="O20" s="18">
        <f t="shared" ref="O20:O31" si="11">I20/I8</f>
        <v>0.94484278129703347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217676.68</v>
      </c>
      <c r="C21" s="13">
        <f>++'Completion Factors'!J17</f>
        <v>0.97424117781761388</v>
      </c>
      <c r="D21" s="13">
        <f t="shared" si="1"/>
        <v>5755.3458230256138</v>
      </c>
      <c r="E21" s="13">
        <f t="shared" si="2"/>
        <v>5755.3458230256138</v>
      </c>
      <c r="F21" s="13"/>
      <c r="G21" s="13">
        <f t="shared" si="3"/>
        <v>223432.02582302561</v>
      </c>
      <c r="H21" s="14">
        <f t="shared" si="4"/>
        <v>5755.3458230256219</v>
      </c>
      <c r="I21" s="13">
        <v>854113.14780000004</v>
      </c>
      <c r="J21" s="13">
        <f t="shared" si="5"/>
        <v>26.159534764045652</v>
      </c>
      <c r="K21" s="13">
        <f t="shared" si="6"/>
        <v>25.485695959684652</v>
      </c>
      <c r="L21" s="13">
        <f t="shared" si="7"/>
        <v>0.67383880436100085</v>
      </c>
      <c r="M21" s="13">
        <f t="shared" si="9"/>
        <v>25.760045352982218</v>
      </c>
      <c r="N21" s="18">
        <f t="shared" si="10"/>
        <v>0.92266528339205123</v>
      </c>
      <c r="O21" s="18">
        <f t="shared" si="11"/>
        <v>0.97612462960836244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185044.13</v>
      </c>
      <c r="V21" s="17">
        <v>203203.64</v>
      </c>
      <c r="W21" s="17">
        <v>207503.64</v>
      </c>
      <c r="X21" s="17">
        <v>210862.01</v>
      </c>
      <c r="Y21" s="17">
        <v>212662.86</v>
      </c>
      <c r="Z21" s="17">
        <v>213366.06</v>
      </c>
      <c r="AA21" s="17">
        <v>215233.63</v>
      </c>
      <c r="AB21" s="17">
        <v>216203.43</v>
      </c>
      <c r="AC21" s="17">
        <v>217676.68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209773.38</v>
      </c>
      <c r="C22" s="13">
        <f>++'Completion Factors'!J16</f>
        <v>0.96935510362424138</v>
      </c>
      <c r="D22" s="13">
        <f t="shared" si="1"/>
        <v>6631.7116074983423</v>
      </c>
      <c r="E22" s="13">
        <f t="shared" si="2"/>
        <v>6631.7116074983423</v>
      </c>
      <c r="F22" s="13"/>
      <c r="G22" s="13">
        <f t="shared" si="3"/>
        <v>216405.09160749835</v>
      </c>
      <c r="H22" s="14">
        <f t="shared" si="4"/>
        <v>6631.7116074983496</v>
      </c>
      <c r="I22" s="13">
        <v>843118.28040000005</v>
      </c>
      <c r="J22" s="13">
        <f t="shared" si="5"/>
        <v>25.667228031733508</v>
      </c>
      <c r="K22" s="13">
        <f t="shared" si="6"/>
        <v>24.880658488448066</v>
      </c>
      <c r="L22" s="13">
        <f t="shared" si="7"/>
        <v>0.7865695432854416</v>
      </c>
      <c r="M22" s="13">
        <f t="shared" si="9"/>
        <v>25.589457565822794</v>
      </c>
      <c r="N22" s="18">
        <f t="shared" si="10"/>
        <v>0.92654176940860467</v>
      </c>
      <c r="O22" s="18">
        <f t="shared" si="11"/>
        <v>0.98697874582765965</v>
      </c>
      <c r="P22" s="13"/>
      <c r="R22" s="16">
        <f t="shared" si="8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197520.82</v>
      </c>
      <c r="C23" s="13">
        <f>++'Completion Factors'!J15</f>
        <v>0.96517969576338913</v>
      </c>
      <c r="D23" s="13">
        <f t="shared" si="1"/>
        <v>7125.8596462962805</v>
      </c>
      <c r="E23" s="13">
        <f t="shared" si="2"/>
        <v>7125.8596462962805</v>
      </c>
      <c r="F23" s="13"/>
      <c r="G23" s="13">
        <f t="shared" si="3"/>
        <v>204646.67964629628</v>
      </c>
      <c r="H23" s="14">
        <f t="shared" si="4"/>
        <v>7125.8596462962741</v>
      </c>
      <c r="I23" s="13">
        <v>846070.44040000008</v>
      </c>
      <c r="J23" s="13">
        <f t="shared" si="5"/>
        <v>24.187900897417556</v>
      </c>
      <c r="K23" s="13">
        <f t="shared" si="6"/>
        <v>23.345670829324483</v>
      </c>
      <c r="L23" s="13">
        <f t="shared" si="7"/>
        <v>0.84223006809307321</v>
      </c>
      <c r="M23" s="13">
        <f t="shared" si="9"/>
        <v>25.745011541406292</v>
      </c>
      <c r="N23" s="18">
        <f t="shared" si="10"/>
        <v>1.083961189347892</v>
      </c>
      <c r="O23" s="18">
        <f t="shared" si="11"/>
        <v>1.0003260113824854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188658.1</v>
      </c>
      <c r="Z23" s="17">
        <v>189865.55</v>
      </c>
      <c r="AA23" s="17">
        <v>197520.82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209289.13</v>
      </c>
      <c r="C24" s="13">
        <f>++'Completion Factors'!J14</f>
        <v>0.95093363144347509</v>
      </c>
      <c r="D24" s="13">
        <f t="shared" si="1"/>
        <v>10798.921447195513</v>
      </c>
      <c r="E24" s="13">
        <f t="shared" si="2"/>
        <v>10798.921447195513</v>
      </c>
      <c r="F24" s="19">
        <v>0</v>
      </c>
      <c r="G24" s="13">
        <f t="shared" si="3"/>
        <v>220088.05144719552</v>
      </c>
      <c r="H24" s="14">
        <f t="shared" si="4"/>
        <v>10798.92144719552</v>
      </c>
      <c r="I24" s="13">
        <v>834891.32039999997</v>
      </c>
      <c r="J24" s="13">
        <f t="shared" si="5"/>
        <v>26.361281530840493</v>
      </c>
      <c r="K24" s="13">
        <f t="shared" si="6"/>
        <v>25.06782917562596</v>
      </c>
      <c r="L24" s="13">
        <f t="shared" si="7"/>
        <v>1.2934523552145336</v>
      </c>
      <c r="M24" s="13">
        <f t="shared" si="9"/>
        <v>25.626425236122152</v>
      </c>
      <c r="N24" s="18">
        <f t="shared" si="10"/>
        <v>0.94870367956613455</v>
      </c>
      <c r="O24" s="18">
        <f t="shared" si="11"/>
        <v>0.99026416592117406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196995.1</v>
      </c>
      <c r="C25" s="13">
        <f>++'Completion Factors'!J13</f>
        <v>0.93232835684268556</v>
      </c>
      <c r="D25" s="13">
        <f t="shared" si="1"/>
        <v>14298.591277524387</v>
      </c>
      <c r="E25" s="13">
        <f t="shared" si="2"/>
        <v>14298.591277524387</v>
      </c>
      <c r="F25" s="19">
        <v>0</v>
      </c>
      <c r="G25" s="13">
        <f t="shared" si="3"/>
        <v>211293.6912775244</v>
      </c>
      <c r="H25" s="14">
        <f t="shared" si="4"/>
        <v>14298.591277524392</v>
      </c>
      <c r="I25" s="13">
        <v>825694.73700000008</v>
      </c>
      <c r="J25" s="13">
        <f t="shared" si="5"/>
        <v>25.589807202262008</v>
      </c>
      <c r="K25" s="13">
        <f t="shared" si="6"/>
        <v>23.858102900806063</v>
      </c>
      <c r="L25" s="13">
        <f t="shared" si="7"/>
        <v>1.7317043014559452</v>
      </c>
      <c r="M25" s="13">
        <f t="shared" si="9"/>
        <v>25.70567030050908</v>
      </c>
      <c r="N25" s="18">
        <f t="shared" si="10"/>
        <v>1.0398670902214338</v>
      </c>
      <c r="O25" s="18">
        <f t="shared" si="11"/>
        <v>1.0040440467059404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180417.71</v>
      </c>
      <c r="X25" s="17">
        <v>185946.4</v>
      </c>
      <c r="Y25" s="17">
        <v>196995.1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195759.97</v>
      </c>
      <c r="C26" s="13">
        <f>++'Completion Factors'!J12</f>
        <v>0.91093290629715407</v>
      </c>
      <c r="D26" s="13">
        <f t="shared" si="1"/>
        <v>19140.566193981143</v>
      </c>
      <c r="E26" s="13">
        <f t="shared" si="2"/>
        <v>19140.566193981143</v>
      </c>
      <c r="F26" s="19">
        <v>0</v>
      </c>
      <c r="G26" s="13">
        <f t="shared" si="3"/>
        <v>214900.53619398116</v>
      </c>
      <c r="H26" s="14">
        <f t="shared" si="4"/>
        <v>19140.566193981154</v>
      </c>
      <c r="I26" s="13">
        <v>859555.61849999998</v>
      </c>
      <c r="J26" s="13">
        <f t="shared" si="5"/>
        <v>25.001353207253938</v>
      </c>
      <c r="K26" s="13">
        <f t="shared" si="6"/>
        <v>22.774555338445502</v>
      </c>
      <c r="L26" s="13">
        <f t="shared" si="7"/>
        <v>2.2267978688084362</v>
      </c>
      <c r="M26" s="13">
        <f t="shared" si="9"/>
        <v>25.688578081939024</v>
      </c>
      <c r="N26" s="18">
        <f t="shared" si="10"/>
        <v>0.9926974527558563</v>
      </c>
      <c r="O26" s="18">
        <f t="shared" si="11"/>
        <v>1.0381703647180216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213868.32</v>
      </c>
      <c r="C27" s="13">
        <f>++'Completion Factors'!J11</f>
        <v>0.87606981398414296</v>
      </c>
      <c r="D27" s="13">
        <f t="shared" si="1"/>
        <v>30254.142144176869</v>
      </c>
      <c r="E27" s="13">
        <f t="shared" si="2"/>
        <v>30254.142144176869</v>
      </c>
      <c r="F27" s="19">
        <v>0</v>
      </c>
      <c r="G27" s="13">
        <f t="shared" si="3"/>
        <v>244122.46214417688</v>
      </c>
      <c r="H27" s="14">
        <f t="shared" si="4"/>
        <v>30254.142144176876</v>
      </c>
      <c r="I27" s="13">
        <v>912461.07249999989</v>
      </c>
      <c r="J27" s="13">
        <f t="shared" si="5"/>
        <v>26.754287881599126</v>
      </c>
      <c r="K27" s="13">
        <f t="shared" si="6"/>
        <v>23.438624007710754</v>
      </c>
      <c r="L27" s="13">
        <f t="shared" si="7"/>
        <v>3.3156638738883721</v>
      </c>
      <c r="M27" s="13">
        <f t="shared" si="9"/>
        <v>25.621836310118141</v>
      </c>
      <c r="N27" s="18">
        <f t="shared" si="10"/>
        <v>0.96652747805936778</v>
      </c>
      <c r="O27" s="18">
        <f t="shared" si="11"/>
        <v>1.0955902617758408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182048.5</v>
      </c>
      <c r="V27" s="17">
        <v>191582.73</v>
      </c>
      <c r="W27" s="17">
        <v>213868.32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202649.09</v>
      </c>
      <c r="C28" s="13">
        <f>++'Completion Factors'!J10</f>
        <v>0.82631299933901636</v>
      </c>
      <c r="D28" s="13">
        <f t="shared" si="1"/>
        <v>42595.859749190553</v>
      </c>
      <c r="E28" s="13">
        <f t="shared" si="2"/>
        <v>42595.859749190553</v>
      </c>
      <c r="F28" s="19">
        <v>0</v>
      </c>
      <c r="G28" s="13">
        <f t="shared" si="3"/>
        <v>245244.94974919053</v>
      </c>
      <c r="H28" s="14">
        <f t="shared" si="4"/>
        <v>42595.859749190538</v>
      </c>
      <c r="I28" s="13">
        <v>939274.00160000008</v>
      </c>
      <c r="J28" s="13">
        <f t="shared" si="5"/>
        <v>26.110054077024348</v>
      </c>
      <c r="K28" s="13">
        <f t="shared" si="6"/>
        <v>21.575077097289903</v>
      </c>
      <c r="L28" s="13">
        <f t="shared" si="7"/>
        <v>4.534976979734445</v>
      </c>
      <c r="M28" s="13">
        <f t="shared" si="9"/>
        <v>25.918281203615894</v>
      </c>
      <c r="N28" s="18">
        <f t="shared" si="10"/>
        <v>1.1574942584746704</v>
      </c>
      <c r="O28" s="18">
        <f t="shared" si="11"/>
        <v>1.0997189275835344</v>
      </c>
      <c r="P28" s="20"/>
      <c r="R28" s="16">
        <f t="shared" si="8"/>
        <v>45261</v>
      </c>
      <c r="S28" s="17">
        <v>8000</v>
      </c>
      <c r="T28" s="17">
        <v>154192.12</v>
      </c>
      <c r="U28" s="17">
        <v>185777.99</v>
      </c>
      <c r="V28" s="17">
        <v>202649.09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180194.96</v>
      </c>
      <c r="C29" s="13">
        <f>++'Completion Factors'!J9</f>
        <v>0.76895951445955513</v>
      </c>
      <c r="D29" s="13">
        <f t="shared" si="1"/>
        <v>54141.122214478768</v>
      </c>
      <c r="E29" s="13">
        <f t="shared" si="2"/>
        <v>54141.122214478768</v>
      </c>
      <c r="F29" s="13">
        <f>ROUND(+I29*J29/100,0)-D29-B29</f>
        <v>59776.917785521247</v>
      </c>
      <c r="G29" s="13">
        <f t="shared" si="3"/>
        <v>294113</v>
      </c>
      <c r="H29" s="14">
        <f t="shared" si="4"/>
        <v>113918.04000000001</v>
      </c>
      <c r="I29" s="13">
        <v>980376.62759999989</v>
      </c>
      <c r="J29" s="19">
        <v>30</v>
      </c>
      <c r="K29" s="13">
        <f t="shared" si="6"/>
        <v>18.38017705921083</v>
      </c>
      <c r="L29" s="13">
        <f t="shared" si="7"/>
        <v>11.61982294078917</v>
      </c>
      <c r="M29" s="13">
        <f t="shared" si="9"/>
        <v>26.378292317906766</v>
      </c>
      <c r="N29" s="18">
        <f t="shared" si="10"/>
        <v>1.2008648030199014</v>
      </c>
      <c r="O29" s="18">
        <f t="shared" si="11"/>
        <v>1.1197959120509493</v>
      </c>
      <c r="P29" s="13"/>
      <c r="R29" s="16">
        <f t="shared" si="8"/>
        <v>45292</v>
      </c>
      <c r="S29" s="17">
        <v>46887.199999999997</v>
      </c>
      <c r="T29" s="17">
        <v>170244.09</v>
      </c>
      <c r="U29" s="17">
        <v>180194.96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47237.91</v>
      </c>
      <c r="C30" s="13">
        <f>++'Completion Factors'!J8</f>
        <v>0.62485877720003435</v>
      </c>
      <c r="D30" s="13">
        <f t="shared" si="1"/>
        <v>28359.827798724815</v>
      </c>
      <c r="E30" s="13">
        <f t="shared" si="2"/>
        <v>28359.827798724815</v>
      </c>
      <c r="F30" s="13">
        <f>ROUND(+I30*J30/100,0)-D30-B30</f>
        <v>206697.26220127518</v>
      </c>
      <c r="G30" s="13">
        <f t="shared" si="3"/>
        <v>282295</v>
      </c>
      <c r="H30" s="14">
        <f t="shared" si="4"/>
        <v>235057.09</v>
      </c>
      <c r="I30" s="13">
        <v>940982.12160000007</v>
      </c>
      <c r="J30" s="19">
        <v>30</v>
      </c>
      <c r="K30" s="13">
        <f t="shared" si="6"/>
        <v>5.0200645597473166</v>
      </c>
      <c r="L30" s="13">
        <f t="shared" si="7"/>
        <v>24.979935440252682</v>
      </c>
      <c r="M30" s="13">
        <f t="shared" si="9"/>
        <v>26.758473093200418</v>
      </c>
      <c r="N30" s="18">
        <f t="shared" si="10"/>
        <v>1.1685938333580201</v>
      </c>
      <c r="O30" s="18">
        <f t="shared" si="11"/>
        <v>1.0942638066911292</v>
      </c>
      <c r="P30" s="13"/>
      <c r="R30" s="16">
        <f t="shared" si="8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0.1553475125915674</v>
      </c>
      <c r="D31" s="13">
        <f t="shared" si="1"/>
        <v>8740.3766169636619</v>
      </c>
      <c r="E31" s="13">
        <f t="shared" si="2"/>
        <v>8740.3766169636619</v>
      </c>
      <c r="F31" s="13">
        <f>ROUND(+I31*J31/100,0)-D31-B31</f>
        <v>278632.10338303633</v>
      </c>
      <c r="G31" s="13">
        <f t="shared" si="3"/>
        <v>288980</v>
      </c>
      <c r="H31" s="14">
        <f t="shared" si="4"/>
        <v>287372.48</v>
      </c>
      <c r="I31" s="13">
        <v>963266.99360000005</v>
      </c>
      <c r="J31" s="19">
        <v>30</v>
      </c>
      <c r="K31" s="13">
        <f t="shared" si="6"/>
        <v>0.16688208053223594</v>
      </c>
      <c r="L31" s="13">
        <f t="shared" si="7"/>
        <v>29.833117919467764</v>
      </c>
      <c r="M31" s="13">
        <f t="shared" si="9"/>
        <v>26.951456516298133</v>
      </c>
      <c r="N31" s="18">
        <f t="shared" si="10"/>
        <v>1.0724562101678978</v>
      </c>
      <c r="O31" s="18">
        <f t="shared" si="11"/>
        <v>1.0956477141215948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776979.44325409923</v>
      </c>
      <c r="I33" s="13"/>
      <c r="J33" s="22">
        <f>SUM(G20:G31)/SUM(I20:I31)</f>
        <v>0.26951456516298133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835252.9014981566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2024-09-09T16:47:14Z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