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D81D7409-ED4C-4625-8CEF-EF4651FDA97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<sst xmlns="http://schemas.openxmlformats.org/spreadsheetml/2006/main" count="137" uniqueCount="65">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</sst>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F-4731-A2CD-93198B59798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F-4731-A2CD-93198B59798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F-4731-A2CD-93198B59798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F-4731-A2CD-93198B59798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F-4731-A2CD-93198B59798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F-4731-A2CD-93198B59798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F-4731-A2CD-93198B59798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F-4731-A2CD-93198B59798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7F-4731-A2CD-93198B59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4-4042-B345-0F66611390D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4-4042-B345-0F66611390D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4-4042-B345-0F66611390D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4-4042-B345-0F66611390D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4-4042-B345-0F66611390D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74-4042-B345-0F66611390D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74-4042-B345-0F66611390D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74-4042-B345-0F66611390D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74-4042-B345-0F666113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0.28091729949202809</v>
      </c>
      <c r="J7" s="5">
        <f t="shared" ref="J7:J30" si="4">I7</f>
        <v>0.28091729949202809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0.55243105091988465</v>
      </c>
      <c r="I8" s="5">
        <v>0.28091729949202809</v>
      </c>
      <c r="J8" s="5">
        <f t="shared" si="4"/>
        <v>0.28091729949202809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0.73549070006855743</v>
      </c>
      <c r="I9" s="5">
        <v>0.50851106038347516</v>
      </c>
      <c r="J9" s="5">
        <f t="shared" si="4"/>
        <v>0.50851106038347516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0.9092003803085531</v>
      </c>
      <c r="I10" s="5">
        <v>0.69139019750497899</v>
      </c>
      <c r="J10" s="5">
        <f t="shared" si="4"/>
        <v>0.69139019750497899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0.99966650268179746</v>
      </c>
      <c r="I11" s="5">
        <v>0.76043764661684765</v>
      </c>
      <c r="J11" s="5">
        <f t="shared" si="4"/>
        <v>0.76043764661684765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1</v>
      </c>
      <c r="I12" s="5">
        <v>0.76069133513709575</v>
      </c>
      <c r="J12" s="5">
        <f t="shared" si="4"/>
        <v>0.76069133513709575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0.94385151762752151</v>
      </c>
      <c r="I13" s="5">
        <v>0.76069133513709575</v>
      </c>
      <c r="J13" s="5">
        <f t="shared" si="4"/>
        <v>0.76069133513709575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0.956068254480545</v>
      </c>
      <c r="I14" s="5">
        <v>0.80594385973884985</v>
      </c>
      <c r="J14" s="5">
        <f t="shared" si="4"/>
        <v>0.80594385973884985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1</v>
      </c>
      <c r="I15" s="5">
        <v>0.84297732506215117</v>
      </c>
      <c r="J15" s="5">
        <f t="shared" si="4"/>
        <v>0.84297732506215117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0.94538355297974774</v>
      </c>
      <c r="I16" s="5">
        <v>0.84297732506215117</v>
      </c>
      <c r="J16" s="5">
        <f t="shared" si="4"/>
        <v>0.84297732506215117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0.96558243099230834</v>
      </c>
      <c r="I17" s="5">
        <v>0.89167758673733732</v>
      </c>
      <c r="J17" s="5">
        <f t="shared" si="4"/>
        <v>0.89167758673733732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0.97522205776802284</v>
      </c>
      <c r="I18" s="5">
        <v>0.92346086477669176</v>
      </c>
      <c r="J18" s="5">
        <f t="shared" si="4"/>
        <v>0.92346086477669176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0.94692368514531322</v>
      </c>
      <c r="I19" s="5">
        <v>0.94692368514531322</v>
      </c>
      <c r="J19" s="5">
        <f t="shared" si="4"/>
        <v>0.94692368514531322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0.28091729949202809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0.28091729949202809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1.8101806521100561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0.50851106038347516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1.3596364983361271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0.69139019750497899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1.0998675557753641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0.76043764661684765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1.0003336085757679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0.76069133513709575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0.76069133513709575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1.059488681560437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0.80594385973884985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1.045950428030187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0.84297732506215117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0.84297732506215117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1.0577717338619941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0.89167758673733732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1.0356443612714881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0.92346086477669176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1.0254074874892449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0.94692368514531322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1.056051311934965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0.94692368514531322</v>
      </c>
      <c r="D19" s="13">
        <f t="shared" si="1"/>
        <v>150.31448475535439</v>
      </c>
      <c r="E19" s="13">
        <f t="shared" si="2"/>
        <v>150.31448475535439</v>
      </c>
      <c r="F19" s="13"/>
      <c r="G19" s="13">
        <f t="shared" si="3"/>
        <v>2832.0444847553545</v>
      </c>
      <c r="H19" s="14">
        <f t="shared" si="4"/>
        <v>150.31448475535444</v>
      </c>
      <c r="I19" s="13">
        <v>4154.583333333333</v>
      </c>
      <c r="J19" s="13">
        <f t="shared" si="5"/>
        <v>68.166751212645181</v>
      </c>
      <c r="K19" s="13">
        <f t="shared" si="6"/>
        <v>64.548711262661726</v>
      </c>
      <c r="L19" s="13">
        <f t="shared" si="7"/>
        <v>3.618039949983455</v>
      </c>
      <c r="M19" s="13">
        <f t="shared" ref="M19:M31" si="9">SUM(G8:G19)/SUM(I8:I19)*100</f>
        <v>46.195435815152493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0.92346086477669176</v>
      </c>
      <c r="D20" s="13">
        <f t="shared" si="1"/>
        <v>81.647138057508442</v>
      </c>
      <c r="E20" s="13">
        <f t="shared" si="2"/>
        <v>81.647138057508442</v>
      </c>
      <c r="F20" s="13"/>
      <c r="G20" s="13">
        <f t="shared" si="3"/>
        <v>1066.7371380575084</v>
      </c>
      <c r="H20" s="14">
        <f t="shared" si="4"/>
        <v>81.647138057508414</v>
      </c>
      <c r="I20" s="13">
        <v>4124.0950000000003</v>
      </c>
      <c r="J20" s="13">
        <f t="shared" si="5"/>
        <v>25.865969092795108</v>
      </c>
      <c r="K20" s="13">
        <f t="shared" si="6"/>
        <v>23.886210186719754</v>
      </c>
      <c r="L20" s="13">
        <f t="shared" si="7"/>
        <v>1.9797589060753538</v>
      </c>
      <c r="M20" s="13">
        <f t="shared" si="9"/>
        <v>48.173149580910056</v>
      </c>
      <c r="N20" s="18">
        <f t="shared" ref="N20:N31" si="10">J20/J8</f>
        <v>5.7940652945561064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0.89167758673733732</v>
      </c>
      <c r="D21" s="13">
        <f t="shared" si="1"/>
        <v>115.52777968277496</v>
      </c>
      <c r="E21" s="13">
        <f t="shared" si="2"/>
        <v>115.52777968277496</v>
      </c>
      <c r="F21" s="13"/>
      <c r="G21" s="13">
        <f t="shared" si="3"/>
        <v>1066.517779682775</v>
      </c>
      <c r="H21" s="14">
        <f t="shared" si="4"/>
        <v>115.52777968277496</v>
      </c>
      <c r="I21" s="13">
        <v>4092.936666666667</v>
      </c>
      <c r="J21" s="13">
        <f t="shared" si="5"/>
        <v>26.057519735612203</v>
      </c>
      <c r="K21" s="13">
        <f t="shared" si="6"/>
        <v>23.23490631421123</v>
      </c>
      <c r="L21" s="13">
        <f t="shared" si="7"/>
        <v>2.8226134214009733</v>
      </c>
      <c r="M21" s="13">
        <f t="shared" si="9"/>
        <v>44.438451311794211</v>
      </c>
      <c r="N21" s="18">
        <f t="shared" si="10"/>
        <v>0.36700262366542469</v>
      </c>
      <c r="O21" s="18">
        <f t="shared" si="11"/>
        <v>0.91822379761223727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0.84297732506215117</v>
      </c>
      <c r="D22" s="13">
        <f t="shared" si="1"/>
        <v>180.5418164071491</v>
      </c>
      <c r="E22" s="13">
        <f t="shared" si="2"/>
        <v>180.5418164071491</v>
      </c>
      <c r="F22" s="13"/>
      <c r="G22" s="13">
        <f t="shared" si="3"/>
        <v>1149.7818164071491</v>
      </c>
      <c r="H22" s="14">
        <f t="shared" si="4"/>
        <v>180.5418164071491</v>
      </c>
      <c r="I22" s="13">
        <v>4057.166666666667</v>
      </c>
      <c r="J22" s="13">
        <f t="shared" si="5"/>
        <v>28.339526346148357</v>
      </c>
      <c r="K22" s="13">
        <f t="shared" si="6"/>
        <v>23.889578112804504</v>
      </c>
      <c r="L22" s="13">
        <f t="shared" si="7"/>
        <v>4.4499482333438536</v>
      </c>
      <c r="M22" s="13">
        <f t="shared" si="9"/>
        <v>46.399923629046427</v>
      </c>
      <c r="N22" s="18">
        <f t="shared" si="10"/>
        <v>3.9352319043547244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0.84297732506215117</v>
      </c>
      <c r="D23" s="13">
        <f t="shared" si="1"/>
        <v>427.27149508159243</v>
      </c>
      <c r="E23" s="13">
        <f t="shared" si="2"/>
        <v>427.27149508159243</v>
      </c>
      <c r="F23" s="13"/>
      <c r="G23" s="13">
        <f t="shared" si="3"/>
        <v>2721.0814950815925</v>
      </c>
      <c r="H23" s="14">
        <f t="shared" si="4"/>
        <v>427.27149508159255</v>
      </c>
      <c r="I23" s="13">
        <v>4056.085</v>
      </c>
      <c r="J23" s="13">
        <f t="shared" si="5"/>
        <v>67.086402160743489</v>
      </c>
      <c r="K23" s="13">
        <f t="shared" si="6"/>
        <v>56.552315841507259</v>
      </c>
      <c r="L23" s="13">
        <f t="shared" si="7"/>
        <v>10.534086319236231</v>
      </c>
      <c r="M23" s="13">
        <f t="shared" si="9"/>
        <v>50.732774781564729</v>
      </c>
      <c r="N23" s="18">
        <f t="shared" si="10"/>
        <v>4.2725389734149326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0.80594385973884985</v>
      </c>
      <c r="D24" s="13">
        <f t="shared" si="1"/>
        <v>201.67112067979269</v>
      </c>
      <c r="E24" s="13">
        <f t="shared" si="2"/>
        <v>201.67112067979269</v>
      </c>
      <c r="F24" s="19">
        <v>0</v>
      </c>
      <c r="G24" s="13">
        <f t="shared" si="3"/>
        <v>1039.2411206797926</v>
      </c>
      <c r="H24" s="14">
        <f t="shared" si="4"/>
        <v>201.67112067979269</v>
      </c>
      <c r="I24" s="13">
        <v>4047.085</v>
      </c>
      <c r="J24" s="13">
        <f t="shared" si="5"/>
        <v>25.678756949255888</v>
      </c>
      <c r="K24" s="13">
        <f t="shared" si="6"/>
        <v>20.695636488979101</v>
      </c>
      <c r="L24" s="13">
        <f t="shared" si="7"/>
        <v>4.9831204602767869</v>
      </c>
      <c r="M24" s="13">
        <f t="shared" si="9"/>
        <v>51.51105346017728</v>
      </c>
      <c r="N24" s="18">
        <f t="shared" si="10"/>
        <v>1.3708894050410492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0.76069133513709575</v>
      </c>
      <c r="D25" s="13">
        <f t="shared" si="1"/>
        <v>211.14582114582421</v>
      </c>
      <c r="E25" s="13">
        <f t="shared" si="2"/>
        <v>211.14582114582421</v>
      </c>
      <c r="F25" s="19">
        <v>0</v>
      </c>
      <c r="G25" s="13">
        <f t="shared" si="3"/>
        <v>882.31582114582432</v>
      </c>
      <c r="H25" s="14">
        <f t="shared" si="4"/>
        <v>211.14582114582424</v>
      </c>
      <c r="I25" s="13">
        <v>4013.103333333333</v>
      </c>
      <c r="J25" s="13">
        <f t="shared" si="5"/>
        <v>21.985873471465336</v>
      </c>
      <c r="K25" s="13">
        <f t="shared" si="6"/>
        <v>16.724463445164218</v>
      </c>
      <c r="L25" s="13">
        <f t="shared" si="7"/>
        <v>5.2614100263011174</v>
      </c>
      <c r="M25" s="13">
        <f t="shared" si="9"/>
        <v>51.474274893141548</v>
      </c>
      <c r="N25" s="18">
        <f t="shared" si="10"/>
        <v>0.88502699695433118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0.76069133513709575</v>
      </c>
      <c r="D26" s="13">
        <f t="shared" si="1"/>
        <v>53.625633852104826</v>
      </c>
      <c r="E26" s="13">
        <f t="shared" si="2"/>
        <v>53.625633852104826</v>
      </c>
      <c r="F26" s="19">
        <v>0</v>
      </c>
      <c r="G26" s="13">
        <f t="shared" si="3"/>
        <v>224.08563385210482</v>
      </c>
      <c r="H26" s="14">
        <f t="shared" si="4"/>
        <v>53.625633852104812</v>
      </c>
      <c r="I26" s="13">
        <v>3974.7616666666672</v>
      </c>
      <c r="J26" s="13">
        <f t="shared" si="5"/>
        <v>5.6377124628966371</v>
      </c>
      <c r="K26" s="13">
        <f t="shared" si="6"/>
        <v>4.2885590205198882</v>
      </c>
      <c r="L26" s="13">
        <f t="shared" si="7"/>
        <v>1.3491534423767488</v>
      </c>
      <c r="M26" s="13">
        <f t="shared" si="9"/>
        <v>46.502930209205509</v>
      </c>
      <c r="N26" s="18">
        <f t="shared" si="10"/>
        <v>8.5148614249494242E-2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0.76043764661684765</v>
      </c>
      <c r="D27" s="13">
        <f t="shared" si="1"/>
        <v>111.27882800385298</v>
      </c>
      <c r="E27" s="13">
        <f t="shared" si="2"/>
        <v>111.27882800385298</v>
      </c>
      <c r="F27" s="19">
        <v>0</v>
      </c>
      <c r="G27" s="13">
        <f t="shared" si="3"/>
        <v>464.50882800385301</v>
      </c>
      <c r="H27" s="14">
        <f t="shared" si="4"/>
        <v>111.27882800385299</v>
      </c>
      <c r="I27" s="13">
        <v>3943.9416666666671</v>
      </c>
      <c r="J27" s="13">
        <f t="shared" si="5"/>
        <v>11.777781398994312</v>
      </c>
      <c r="K27" s="13">
        <f t="shared" si="6"/>
        <v>8.9562683694189182</v>
      </c>
      <c r="L27" s="13">
        <f t="shared" si="7"/>
        <v>2.8215130295753941</v>
      </c>
      <c r="M27" s="13">
        <f t="shared" si="9"/>
        <v>31.455702775184076</v>
      </c>
      <c r="N27" s="18">
        <f t="shared" si="10"/>
        <v>6.3128797641218093E-2</v>
      </c>
      <c r="O27" s="18">
        <f t="shared" si="11"/>
        <v>0.91445343943376012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0.69139019750497899</v>
      </c>
      <c r="D28" s="13">
        <f t="shared" si="1"/>
        <v>113.7328500743823</v>
      </c>
      <c r="E28" s="13">
        <f t="shared" si="2"/>
        <v>113.7328500743823</v>
      </c>
      <c r="F28" s="19">
        <v>0</v>
      </c>
      <c r="G28" s="13">
        <f t="shared" si="3"/>
        <v>368.53285007438228</v>
      </c>
      <c r="H28" s="14">
        <f t="shared" si="4"/>
        <v>113.73285007438227</v>
      </c>
      <c r="I28" s="13">
        <v>3936.333333333333</v>
      </c>
      <c r="J28" s="13">
        <f t="shared" si="5"/>
        <v>9.3623384725476075</v>
      </c>
      <c r="K28" s="13">
        <f t="shared" si="6"/>
        <v>6.4730290456431545</v>
      </c>
      <c r="L28" s="13">
        <f t="shared" si="7"/>
        <v>2.889309426904453</v>
      </c>
      <c r="M28" s="13">
        <f t="shared" si="9"/>
        <v>31.460690318966122</v>
      </c>
      <c r="N28" s="18">
        <f t="shared" si="10"/>
        <v>0.84593487286543145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0.50851106038347516</v>
      </c>
      <c r="D29" s="13">
        <f t="shared" si="1"/>
        <v>333.49964597976117</v>
      </c>
      <c r="E29" s="13">
        <f t="shared" si="2"/>
        <v>333.49964597976117</v>
      </c>
      <c r="F29" s="13">
        <f>ROUND(+I29*J29/100,0)-D29-B29</f>
        <v>1680.4503540202388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33.543218462969321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0.28091729949202809</v>
      </c>
      <c r="D30" s="13">
        <f t="shared" si="1"/>
        <v>22.397957124115486</v>
      </c>
      <c r="E30" s="13">
        <f t="shared" si="2"/>
        <v>22.397957124115486</v>
      </c>
      <c r="F30" s="13">
        <f>ROUND(+I30*J30/100,0)-D30-B30</f>
        <v>2308.8520428758843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34.238607337318896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0.28091729949202809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33.3895199829579</v>
      </c>
      <c r="N31" s="18">
        <f t="shared" si="10"/>
        <v>0.88019450733145366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8326.956967740336</v>
      </c>
      <c r="I33" s="13"/>
      <c r="J33" s="22">
        <f>SUM(G20:G31)/SUM(I20:I31)</f>
        <v>0.33389519982957899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8951.4787403208611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