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3\"/>
    </mc:Choice>
  </mc:AlternateContent>
  <xr:revisionPtr revIDLastSave="0" documentId="8_{1DF739B5-4CB4-4194-826F-D1AEC15D088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<sst xmlns="http://schemas.openxmlformats.org/spreadsheetml/2006/main" count="137" uniqueCount="65">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</sst>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0.165695102224551</c:v>
                </c:pt>
                <c:pt idx="1">
                  <c:v>0.165695102224551</c:v>
                </c:pt>
                <c:pt idx="2">
                  <c:v>0.28347224988642128</c:v>
                </c:pt>
                <c:pt idx="3">
                  <c:v>0.48688609120882681</c:v>
                </c:pt>
                <c:pt idx="4">
                  <c:v>0.58712125927591674</c:v>
                </c:pt>
                <c:pt idx="5">
                  <c:v>0.6456488000568229</c:v>
                </c:pt>
                <c:pt idx="6">
                  <c:v>0.75962496855918926</c:v>
                </c:pt>
                <c:pt idx="7">
                  <c:v>0.87526689714914596</c:v>
                </c:pt>
                <c:pt idx="8">
                  <c:v>0.89189342341957889</c:v>
                </c:pt>
                <c:pt idx="9">
                  <c:v>0.91308062385303546</c:v>
                </c:pt>
                <c:pt idx="10">
                  <c:v>0.93194025818979254</c:v>
                </c:pt>
                <c:pt idx="11">
                  <c:v>0.93375235216675745</c:v>
                </c:pt>
                <c:pt idx="12">
                  <c:v>0.93883141680850291</c:v>
                </c:pt>
                <c:pt idx="13">
                  <c:v>0.95168026969499808</c:v>
                </c:pt>
                <c:pt idx="14">
                  <c:v>0.9561874270676628</c:v>
                </c:pt>
                <c:pt idx="15">
                  <c:v>0.9561874270676628</c:v>
                </c:pt>
                <c:pt idx="16">
                  <c:v>0.9561874270676628</c:v>
                </c:pt>
                <c:pt idx="17">
                  <c:v>0.9561874270676628</c:v>
                </c:pt>
                <c:pt idx="18">
                  <c:v>0.9561874270676628</c:v>
                </c:pt>
                <c:pt idx="19">
                  <c:v>0.9561874270676628</c:v>
                </c:pt>
                <c:pt idx="20">
                  <c:v>0.9561874270676628</c:v>
                </c:pt>
                <c:pt idx="21">
                  <c:v>0.9561874270676628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D-40E4-9E15-3C9426235144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0.1148796441623274</c:v>
                </c:pt>
                <c:pt idx="1">
                  <c:v>0.1148796441623274</c:v>
                </c:pt>
                <c:pt idx="2">
                  <c:v>0.2718992305241994</c:v>
                </c:pt>
                <c:pt idx="3">
                  <c:v>0.54241998707250594</c:v>
                </c:pt>
                <c:pt idx="4">
                  <c:v>0.65995431645080305</c:v>
                </c:pt>
                <c:pt idx="5">
                  <c:v>0.69666495590927258</c:v>
                </c:pt>
                <c:pt idx="6">
                  <c:v>0.77122266085822722</c:v>
                </c:pt>
                <c:pt idx="7">
                  <c:v>0.86811484693546515</c:v>
                </c:pt>
                <c:pt idx="8">
                  <c:v>0.88945005120065035</c:v>
                </c:pt>
                <c:pt idx="9">
                  <c:v>0.91013528760096152</c:v>
                </c:pt>
                <c:pt idx="10">
                  <c:v>0.93182647829728782</c:v>
                </c:pt>
                <c:pt idx="11">
                  <c:v>0.93375235216675745</c:v>
                </c:pt>
                <c:pt idx="12">
                  <c:v>0.93883141680850291</c:v>
                </c:pt>
                <c:pt idx="13">
                  <c:v>0.95168026969499808</c:v>
                </c:pt>
                <c:pt idx="14">
                  <c:v>0.9561874270676628</c:v>
                </c:pt>
                <c:pt idx="15">
                  <c:v>0.9561874270676628</c:v>
                </c:pt>
                <c:pt idx="16">
                  <c:v>0.9561874270676628</c:v>
                </c:pt>
                <c:pt idx="17">
                  <c:v>0.9561874270676628</c:v>
                </c:pt>
                <c:pt idx="18">
                  <c:v>0.9561874270676628</c:v>
                </c:pt>
                <c:pt idx="19">
                  <c:v>0.9561874270676628</c:v>
                </c:pt>
                <c:pt idx="20">
                  <c:v>0.9561874270676628</c:v>
                </c:pt>
                <c:pt idx="21">
                  <c:v>0.9561874270676628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D-40E4-9E15-3C9426235144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5.3190101213976347E-2</c:v>
                </c:pt>
                <c:pt idx="1">
                  <c:v>5.3190101213976347E-2</c:v>
                </c:pt>
                <c:pt idx="2">
                  <c:v>0.2034619871622029</c:v>
                </c:pt>
                <c:pt idx="3">
                  <c:v>0.66742487754575608</c:v>
                </c:pt>
                <c:pt idx="4">
                  <c:v>0.69987619169638859</c:v>
                </c:pt>
                <c:pt idx="5">
                  <c:v>0.75565860481709646</c:v>
                </c:pt>
                <c:pt idx="6">
                  <c:v>0.75565860481709646</c:v>
                </c:pt>
                <c:pt idx="7">
                  <c:v>0.83435500822642938</c:v>
                </c:pt>
                <c:pt idx="8">
                  <c:v>0.86117222120163017</c:v>
                </c:pt>
                <c:pt idx="9">
                  <c:v>0.89557939203085091</c:v>
                </c:pt>
                <c:pt idx="10">
                  <c:v>0.92142848496438978</c:v>
                </c:pt>
                <c:pt idx="11">
                  <c:v>0.92142848496438978</c:v>
                </c:pt>
                <c:pt idx="12">
                  <c:v>0.92664362983930937</c:v>
                </c:pt>
                <c:pt idx="13">
                  <c:v>0.94875006694467734</c:v>
                </c:pt>
                <c:pt idx="14">
                  <c:v>0.9561874270676628</c:v>
                </c:pt>
                <c:pt idx="15">
                  <c:v>0.9561874270676628</c:v>
                </c:pt>
                <c:pt idx="16">
                  <c:v>0.9561874270676628</c:v>
                </c:pt>
                <c:pt idx="17">
                  <c:v>0.9561874270676628</c:v>
                </c:pt>
                <c:pt idx="18">
                  <c:v>0.9561874270676628</c:v>
                </c:pt>
                <c:pt idx="19">
                  <c:v>0.9561874270676628</c:v>
                </c:pt>
                <c:pt idx="20">
                  <c:v>0.9561874270676628</c:v>
                </c:pt>
                <c:pt idx="21">
                  <c:v>0.9561874270676628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D-40E4-9E15-3C9426235144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7.3634690972346623E-2</c:v>
                </c:pt>
                <c:pt idx="1">
                  <c:v>7.3634690972346623E-2</c:v>
                </c:pt>
                <c:pt idx="2">
                  <c:v>0.81513602906387717</c:v>
                </c:pt>
                <c:pt idx="3">
                  <c:v>0.81513602906387717</c:v>
                </c:pt>
                <c:pt idx="4">
                  <c:v>0.81513602906387717</c:v>
                </c:pt>
                <c:pt idx="5">
                  <c:v>0.9561874270676628</c:v>
                </c:pt>
                <c:pt idx="6">
                  <c:v>0.9561874270676628</c:v>
                </c:pt>
                <c:pt idx="7">
                  <c:v>0.9561874270676628</c:v>
                </c:pt>
                <c:pt idx="8">
                  <c:v>0.9561874270676628</c:v>
                </c:pt>
                <c:pt idx="9">
                  <c:v>0.9561874270676628</c:v>
                </c:pt>
                <c:pt idx="10">
                  <c:v>0.9561874270676628</c:v>
                </c:pt>
                <c:pt idx="11">
                  <c:v>0.9561874270676628</c:v>
                </c:pt>
                <c:pt idx="12">
                  <c:v>0.9561874270676628</c:v>
                </c:pt>
                <c:pt idx="13">
                  <c:v>0.9561874270676628</c:v>
                </c:pt>
                <c:pt idx="14">
                  <c:v>0.9561874270676628</c:v>
                </c:pt>
                <c:pt idx="15">
                  <c:v>0.9561874270676628</c:v>
                </c:pt>
                <c:pt idx="16">
                  <c:v>0.9561874270676628</c:v>
                </c:pt>
                <c:pt idx="17">
                  <c:v>0.9561874270676628</c:v>
                </c:pt>
                <c:pt idx="18">
                  <c:v>0.9561874270676628</c:v>
                </c:pt>
                <c:pt idx="19">
                  <c:v>0.9561874270676628</c:v>
                </c:pt>
                <c:pt idx="20">
                  <c:v>0.9561874270676628</c:v>
                </c:pt>
                <c:pt idx="21">
                  <c:v>0.9561874270676628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AD-40E4-9E15-3C9426235144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2.4706139286243201E-2</c:v>
                </c:pt>
                <c:pt idx="1">
                  <c:v>2.4706139286243201E-2</c:v>
                </c:pt>
                <c:pt idx="2">
                  <c:v>9.1174963525968475E-2</c:v>
                </c:pt>
                <c:pt idx="3">
                  <c:v>0.222723503189272</c:v>
                </c:pt>
                <c:pt idx="4">
                  <c:v>0.28392236058251741</c:v>
                </c:pt>
                <c:pt idx="5">
                  <c:v>0.35236114668575591</c:v>
                </c:pt>
                <c:pt idx="6">
                  <c:v>0.54543565051052856</c:v>
                </c:pt>
                <c:pt idx="7">
                  <c:v>0.74539976199536684</c:v>
                </c:pt>
                <c:pt idx="8">
                  <c:v>0.75989422229057757</c:v>
                </c:pt>
                <c:pt idx="9">
                  <c:v>0.81956854467152085</c:v>
                </c:pt>
                <c:pt idx="10">
                  <c:v>0.85852574145849991</c:v>
                </c:pt>
                <c:pt idx="11">
                  <c:v>0.86000552088088977</c:v>
                </c:pt>
                <c:pt idx="12">
                  <c:v>0.86412304465640966</c:v>
                </c:pt>
                <c:pt idx="13">
                  <c:v>0.95829433064410086</c:v>
                </c:pt>
                <c:pt idx="14">
                  <c:v>0.96274415239932487</c:v>
                </c:pt>
                <c:pt idx="15">
                  <c:v>0.96274415239932487</c:v>
                </c:pt>
                <c:pt idx="16">
                  <c:v>0.96274415239932487</c:v>
                </c:pt>
                <c:pt idx="17">
                  <c:v>0.96274415239932487</c:v>
                </c:pt>
                <c:pt idx="18">
                  <c:v>0.96274415239932487</c:v>
                </c:pt>
                <c:pt idx="19">
                  <c:v>0.96274415239932487</c:v>
                </c:pt>
                <c:pt idx="20">
                  <c:v>0.96274415239932487</c:v>
                </c:pt>
                <c:pt idx="21">
                  <c:v>0.96274415239932487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AD-40E4-9E15-3C9426235144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3.1070921184732491E-2</c:v>
                </c:pt>
                <c:pt idx="1">
                  <c:v>3.1070921184732491E-2</c:v>
                </c:pt>
                <c:pt idx="2">
                  <c:v>0.13284282291891261</c:v>
                </c:pt>
                <c:pt idx="3">
                  <c:v>0.40428489953024188</c:v>
                </c:pt>
                <c:pt idx="4">
                  <c:v>0.5299814564966665</c:v>
                </c:pt>
                <c:pt idx="5">
                  <c:v>0.58150685200936436</c:v>
                </c:pt>
                <c:pt idx="6">
                  <c:v>0.67340729847420222</c:v>
                </c:pt>
                <c:pt idx="7">
                  <c:v>0.72719930647433795</c:v>
                </c:pt>
                <c:pt idx="8">
                  <c:v>0.74605337111956282</c:v>
                </c:pt>
                <c:pt idx="9">
                  <c:v>0.8133002106836833</c:v>
                </c:pt>
                <c:pt idx="10">
                  <c:v>0.85840265633907009</c:v>
                </c:pt>
                <c:pt idx="11">
                  <c:v>0.86000552088088977</c:v>
                </c:pt>
                <c:pt idx="12">
                  <c:v>0.86412304465640966</c:v>
                </c:pt>
                <c:pt idx="13">
                  <c:v>0.95829433064410086</c:v>
                </c:pt>
                <c:pt idx="14">
                  <c:v>0.96274415239932487</c:v>
                </c:pt>
                <c:pt idx="15">
                  <c:v>0.96274415239932487</c:v>
                </c:pt>
                <c:pt idx="16">
                  <c:v>0.96274415239932487</c:v>
                </c:pt>
                <c:pt idx="17">
                  <c:v>0.96274415239932487</c:v>
                </c:pt>
                <c:pt idx="18">
                  <c:v>0.96274415239932487</c:v>
                </c:pt>
                <c:pt idx="19">
                  <c:v>0.96274415239932487</c:v>
                </c:pt>
                <c:pt idx="20">
                  <c:v>0.96274415239932487</c:v>
                </c:pt>
                <c:pt idx="21">
                  <c:v>0.96274415239932487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AD-40E4-9E15-3C9426235144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1.264442232255954E-2</c:v>
                </c:pt>
                <c:pt idx="1">
                  <c:v>1.264442232255954E-2</c:v>
                </c:pt>
                <c:pt idx="2">
                  <c:v>8.6204723577780334E-2</c:v>
                </c:pt>
                <c:pt idx="3">
                  <c:v>0.48051867186364911</c:v>
                </c:pt>
                <c:pt idx="4">
                  <c:v>0.49705445086013922</c:v>
                </c:pt>
                <c:pt idx="5">
                  <c:v>0.58452409296345498</c:v>
                </c:pt>
                <c:pt idx="6">
                  <c:v>0.58452409296345498</c:v>
                </c:pt>
                <c:pt idx="7">
                  <c:v>0.61586922879375616</c:v>
                </c:pt>
                <c:pt idx="8">
                  <c:v>0.62336520285405017</c:v>
                </c:pt>
                <c:pt idx="9">
                  <c:v>0.7326598444435598</c:v>
                </c:pt>
                <c:pt idx="10">
                  <c:v>0.79300954465076823</c:v>
                </c:pt>
                <c:pt idx="11">
                  <c:v>0.79300954465076823</c:v>
                </c:pt>
                <c:pt idx="12">
                  <c:v>0.79626158030483285</c:v>
                </c:pt>
                <c:pt idx="13">
                  <c:v>0.95535056500817062</c:v>
                </c:pt>
                <c:pt idx="14">
                  <c:v>0.96274415239932487</c:v>
                </c:pt>
                <c:pt idx="15">
                  <c:v>0.96274415239932487</c:v>
                </c:pt>
                <c:pt idx="16">
                  <c:v>0.96274415239932487</c:v>
                </c:pt>
                <c:pt idx="17">
                  <c:v>0.96274415239932487</c:v>
                </c:pt>
                <c:pt idx="18">
                  <c:v>0.96274415239932487</c:v>
                </c:pt>
                <c:pt idx="19">
                  <c:v>0.96274415239932487</c:v>
                </c:pt>
                <c:pt idx="20">
                  <c:v>0.96274415239932487</c:v>
                </c:pt>
                <c:pt idx="21">
                  <c:v>0.96274415239932487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AD-40E4-9E15-3C9426235144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6.8062506355554955E-2</c:v>
                </c:pt>
                <c:pt idx="1">
                  <c:v>6.8062506355554955E-2</c:v>
                </c:pt>
                <c:pt idx="2">
                  <c:v>0.75345194535599336</c:v>
                </c:pt>
                <c:pt idx="3">
                  <c:v>0.75345194535599336</c:v>
                </c:pt>
                <c:pt idx="4">
                  <c:v>0.75345194535599336</c:v>
                </c:pt>
                <c:pt idx="5">
                  <c:v>0.96274415239932487</c:v>
                </c:pt>
                <c:pt idx="6">
                  <c:v>0.96274415239932487</c:v>
                </c:pt>
                <c:pt idx="7">
                  <c:v>0.96274415239932487</c:v>
                </c:pt>
                <c:pt idx="8">
                  <c:v>0.96274415239932487</c:v>
                </c:pt>
                <c:pt idx="9">
                  <c:v>0.96274415239932487</c:v>
                </c:pt>
                <c:pt idx="10">
                  <c:v>0.96274415239932487</c:v>
                </c:pt>
                <c:pt idx="11">
                  <c:v>0.96274415239932487</c:v>
                </c:pt>
                <c:pt idx="12">
                  <c:v>0.96274415239932487</c:v>
                </c:pt>
                <c:pt idx="13">
                  <c:v>0.96274415239932487</c:v>
                </c:pt>
                <c:pt idx="14">
                  <c:v>0.96274415239932487</c:v>
                </c:pt>
                <c:pt idx="15">
                  <c:v>0.96274415239932487</c:v>
                </c:pt>
                <c:pt idx="16">
                  <c:v>0.96274415239932487</c:v>
                </c:pt>
                <c:pt idx="17">
                  <c:v>0.96274415239932487</c:v>
                </c:pt>
                <c:pt idx="18">
                  <c:v>0.96274415239932487</c:v>
                </c:pt>
                <c:pt idx="19">
                  <c:v>0.96274415239932487</c:v>
                </c:pt>
                <c:pt idx="20">
                  <c:v>0.96274415239932487</c:v>
                </c:pt>
                <c:pt idx="21">
                  <c:v>0.96274415239932487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AD-40E4-9E15-3C9426235144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5.3190101213976347E-2</c:v>
                </c:pt>
                <c:pt idx="1">
                  <c:v>5.3190101213976347E-2</c:v>
                </c:pt>
                <c:pt idx="2">
                  <c:v>0.2034619871622029</c:v>
                </c:pt>
                <c:pt idx="3">
                  <c:v>0.66742487754575608</c:v>
                </c:pt>
                <c:pt idx="4">
                  <c:v>0.69987619169638859</c:v>
                </c:pt>
                <c:pt idx="5">
                  <c:v>0.75565860481709646</c:v>
                </c:pt>
                <c:pt idx="6">
                  <c:v>0.75565860481709646</c:v>
                </c:pt>
                <c:pt idx="7">
                  <c:v>0.83435500822642938</c:v>
                </c:pt>
                <c:pt idx="8">
                  <c:v>0.86117222120163017</c:v>
                </c:pt>
                <c:pt idx="9">
                  <c:v>0.89557939203085091</c:v>
                </c:pt>
                <c:pt idx="10">
                  <c:v>0.92142848496438978</c:v>
                </c:pt>
                <c:pt idx="11">
                  <c:v>0.92142848496438978</c:v>
                </c:pt>
                <c:pt idx="12">
                  <c:v>0.92664362983930937</c:v>
                </c:pt>
                <c:pt idx="13">
                  <c:v>0.94875006694467734</c:v>
                </c:pt>
                <c:pt idx="14">
                  <c:v>0.9561874270676628</c:v>
                </c:pt>
                <c:pt idx="15">
                  <c:v>0.9561874270676628</c:v>
                </c:pt>
                <c:pt idx="16">
                  <c:v>0.9561874270676628</c:v>
                </c:pt>
                <c:pt idx="17">
                  <c:v>0.9561874270676628</c:v>
                </c:pt>
                <c:pt idx="18">
                  <c:v>0.9561874270676628</c:v>
                </c:pt>
                <c:pt idx="19">
                  <c:v>0.9561874270676628</c:v>
                </c:pt>
                <c:pt idx="20">
                  <c:v>0.9561874270676628</c:v>
                </c:pt>
                <c:pt idx="21">
                  <c:v>0.9561874270676628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AD-40E4-9E15-3C9426235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1.7108064516129029</c:v>
                </c:pt>
                <c:pt idx="2">
                  <c:v>1.7175793800060051</c:v>
                </c:pt>
                <c:pt idx="3">
                  <c:v>1.205869853086641</c:v>
                </c:pt>
                <c:pt idx="4">
                  <c:v>1.0996856098399279</c:v>
                </c:pt>
                <c:pt idx="5">
                  <c:v>1.1765296682845769</c:v>
                </c:pt>
                <c:pt idx="6">
                  <c:v>1.1522355548808501</c:v>
                </c:pt>
                <c:pt idx="7">
                  <c:v>1.018995950063446</c:v>
                </c:pt>
                <c:pt idx="8">
                  <c:v>1.0237553051487061</c:v>
                </c:pt>
                <c:pt idx="9">
                  <c:v>1.0206549496770321</c:v>
                </c:pt>
                <c:pt idx="10">
                  <c:v>1.001944431481568</c:v>
                </c:pt>
                <c:pt idx="11">
                  <c:v>1.005439412955651</c:v>
                </c:pt>
                <c:pt idx="12">
                  <c:v>1.013686006514539</c:v>
                </c:pt>
                <c:pt idx="13">
                  <c:v>1.0047359995958609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1.045820068003505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B-4C05-A080-791B19D55142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2.3668181818181822</c:v>
                </c:pt>
                <c:pt idx="2">
                  <c:v>1.9949302027326989</c:v>
                </c:pt>
                <c:pt idx="3">
                  <c:v>1.216685100437839</c:v>
                </c:pt>
                <c:pt idx="4">
                  <c:v>1.0556260312924339</c:v>
                </c:pt>
                <c:pt idx="5">
                  <c:v>1.1070208919173261</c:v>
                </c:pt>
                <c:pt idx="6">
                  <c:v>1.1256345164565249</c:v>
                </c:pt>
                <c:pt idx="7">
                  <c:v>1.024576476649951</c:v>
                </c:pt>
                <c:pt idx="8">
                  <c:v>1.0232562091287629</c:v>
                </c:pt>
                <c:pt idx="9">
                  <c:v>1.023832930105921</c:v>
                </c:pt>
                <c:pt idx="10">
                  <c:v>1.002066773068081</c:v>
                </c:pt>
                <c:pt idx="11">
                  <c:v>1.005439412955651</c:v>
                </c:pt>
                <c:pt idx="12">
                  <c:v>1.013686006514539</c:v>
                </c:pt>
                <c:pt idx="13">
                  <c:v>1.0047359995958609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1.045820068003505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B-4C05-A080-791B19D55142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3.8251851851851848</c:v>
                </c:pt>
                <c:pt idx="2">
                  <c:v>3.2803418803418798</c:v>
                </c:pt>
                <c:pt idx="3">
                  <c:v>1.048621673003802</c:v>
                </c:pt>
                <c:pt idx="4">
                  <c:v>1.0797032586370741</c:v>
                </c:pt>
                <c:pt idx="5">
                  <c:v>1</c:v>
                </c:pt>
                <c:pt idx="6">
                  <c:v>1.1041428006081939</c:v>
                </c:pt>
                <c:pt idx="7">
                  <c:v>1.0321412500803531</c:v>
                </c:pt>
                <c:pt idx="8">
                  <c:v>1.0399538791221239</c:v>
                </c:pt>
                <c:pt idx="9">
                  <c:v>1.02886298318558</c:v>
                </c:pt>
                <c:pt idx="10">
                  <c:v>1</c:v>
                </c:pt>
                <c:pt idx="11">
                  <c:v>1.005659847682179</c:v>
                </c:pt>
                <c:pt idx="12">
                  <c:v>1.0238564604487721</c:v>
                </c:pt>
                <c:pt idx="13">
                  <c:v>1.0078391142009999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1.045820068003505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DB-4C05-A080-791B19D55142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11.07</c:v>
                </c:pt>
                <c:pt idx="3">
                  <c:v>1</c:v>
                </c:pt>
                <c:pt idx="4">
                  <c:v>1.173040318394186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1.045820068003505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DB-4C05-A080-791B19D55142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3.6903768115942031</c:v>
                </c:pt>
                <c:pt idx="2">
                  <c:v>2.4428142833951978</c:v>
                </c:pt>
                <c:pt idx="3">
                  <c:v>1.274775030550944</c:v>
                </c:pt>
                <c:pt idx="4">
                  <c:v>1.2410475383581061</c:v>
                </c:pt>
                <c:pt idx="5">
                  <c:v>1.5479449299129491</c:v>
                </c:pt>
                <c:pt idx="6">
                  <c:v>1.366613570817514</c:v>
                </c:pt>
                <c:pt idx="7">
                  <c:v>1.019445217230027</c:v>
                </c:pt>
                <c:pt idx="8">
                  <c:v>1.078529775106152</c:v>
                </c:pt>
                <c:pt idx="9">
                  <c:v>1.047533787186272</c:v>
                </c:pt>
                <c:pt idx="10">
                  <c:v>1.0017236284841919</c:v>
                </c:pt>
                <c:pt idx="11">
                  <c:v>1.004787787607808</c:v>
                </c:pt>
                <c:pt idx="12">
                  <c:v>1.108979023959644</c:v>
                </c:pt>
                <c:pt idx="13">
                  <c:v>1.0046434812488489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DB-4C05-A080-791B19D55142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4.2754710144927532</c:v>
                </c:pt>
                <c:pt idx="2">
                  <c:v>3.0433326441505821</c:v>
                </c:pt>
                <c:pt idx="3">
                  <c:v>1.310910838155166</c:v>
                </c:pt>
                <c:pt idx="4">
                  <c:v>1.097221128930238</c:v>
                </c:pt>
                <c:pt idx="5">
                  <c:v>1.158038458441687</c:v>
                </c:pt>
                <c:pt idx="6">
                  <c:v>1.0798803459986499</c:v>
                </c:pt>
                <c:pt idx="7">
                  <c:v>1.0259269563067031</c:v>
                </c:pt>
                <c:pt idx="8">
                  <c:v>1.090136767914079</c:v>
                </c:pt>
                <c:pt idx="9">
                  <c:v>1.0554560850506509</c:v>
                </c:pt>
                <c:pt idx="10">
                  <c:v>1.0018672641912081</c:v>
                </c:pt>
                <c:pt idx="11">
                  <c:v>1.004787787607808</c:v>
                </c:pt>
                <c:pt idx="12">
                  <c:v>1.108979023959644</c:v>
                </c:pt>
                <c:pt idx="13">
                  <c:v>1.0046434812488489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DB-4C05-A080-791B19D55142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6.817608695652174</c:v>
                </c:pt>
                <c:pt idx="2">
                  <c:v>5.5741570985966824</c:v>
                </c:pt>
                <c:pt idx="3">
                  <c:v>1.0344123547423401</c:v>
                </c:pt>
                <c:pt idx="4">
                  <c:v>1.175975975975976</c:v>
                </c:pt>
                <c:pt idx="5">
                  <c:v>1</c:v>
                </c:pt>
                <c:pt idx="6">
                  <c:v>1.053625053625054</c:v>
                </c:pt>
                <c:pt idx="7">
                  <c:v>1.012171372930867</c:v>
                </c:pt>
                <c:pt idx="8">
                  <c:v>1.1753300330033001</c:v>
                </c:pt>
                <c:pt idx="9">
                  <c:v>1.082370694483799</c:v>
                </c:pt>
                <c:pt idx="10">
                  <c:v>1</c:v>
                </c:pt>
                <c:pt idx="11">
                  <c:v>1.00410087832612</c:v>
                </c:pt>
                <c:pt idx="12">
                  <c:v>1.199794877259347</c:v>
                </c:pt>
                <c:pt idx="13">
                  <c:v>1.007739135414748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DB-4C05-A080-791B19D55142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11.07</c:v>
                </c:pt>
                <c:pt idx="3">
                  <c:v>1</c:v>
                </c:pt>
                <c:pt idx="4">
                  <c:v>1.2777777777777779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DB-4C05-A080-791B19D55142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3.8251851851851848</c:v>
                </c:pt>
                <c:pt idx="2">
                  <c:v>3.2803418803418798</c:v>
                </c:pt>
                <c:pt idx="3">
                  <c:v>1.048621673003802</c:v>
                </c:pt>
                <c:pt idx="4">
                  <c:v>1.0797032586370741</c:v>
                </c:pt>
                <c:pt idx="5">
                  <c:v>1</c:v>
                </c:pt>
                <c:pt idx="6">
                  <c:v>1.1041428006081939</c:v>
                </c:pt>
                <c:pt idx="7">
                  <c:v>1.0321412500803531</c:v>
                </c:pt>
                <c:pt idx="8">
                  <c:v>1.0399538791221239</c:v>
                </c:pt>
                <c:pt idx="9">
                  <c:v>1.02886298318558</c:v>
                </c:pt>
                <c:pt idx="10">
                  <c:v>1</c:v>
                </c:pt>
                <c:pt idx="11">
                  <c:v>1.005659847682179</c:v>
                </c:pt>
                <c:pt idx="12">
                  <c:v>1.0238564604487721</c:v>
                </c:pt>
                <c:pt idx="13">
                  <c:v>1.0078391142009999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1.045820068003505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DB-4C05-A080-791B19D5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6.8062506355554955E-2</v>
      </c>
      <c r="F7" s="5">
        <v>1.264442232255954E-2</v>
      </c>
      <c r="G7" s="5">
        <v>3.1070921184732491E-2</v>
      </c>
      <c r="H7" s="4">
        <f t="shared" ref="H7:H29" si="3">+I7/I8</f>
        <v>1</v>
      </c>
      <c r="I7" s="5">
        <v>5.3190101213976347E-2</v>
      </c>
      <c r="J7" s="5">
        <f t="shared" ref="J7:J30" si="4">I7</f>
        <v>5.3190101213976347E-2</v>
      </c>
    </row>
    <row r="8" spans="1:10" ht="15.5" customHeight="1" x14ac:dyDescent="0.35">
      <c r="A8" s="3">
        <f t="shared" ref="A8:A29" si="5">1+A7</f>
        <v>1</v>
      </c>
      <c r="B8" s="4">
        <f t="shared" si="0"/>
        <v>9.0334236675700091E-2</v>
      </c>
      <c r="C8" s="4">
        <f t="shared" si="1"/>
        <v>0.14667899620547822</v>
      </c>
      <c r="D8" s="4">
        <f t="shared" si="2"/>
        <v>0.23389235866884742</v>
      </c>
      <c r="E8" s="5">
        <v>6.8062506355554955E-2</v>
      </c>
      <c r="F8" s="5">
        <v>1.264442232255954E-2</v>
      </c>
      <c r="G8" s="5">
        <v>3.1070921184732491E-2</v>
      </c>
      <c r="H8" s="4">
        <f t="shared" si="3"/>
        <v>0.26142525174283493</v>
      </c>
      <c r="I8" s="5">
        <v>5.3190101213976347E-2</v>
      </c>
      <c r="J8" s="5">
        <f t="shared" si="4"/>
        <v>5.3190101213976347E-2</v>
      </c>
    </row>
    <row r="9" spans="1:10" ht="15.5" customHeight="1" x14ac:dyDescent="0.35">
      <c r="A9" s="3">
        <f t="shared" si="5"/>
        <v>2</v>
      </c>
      <c r="B9" s="4">
        <f t="shared" si="0"/>
        <v>1</v>
      </c>
      <c r="C9" s="4">
        <f t="shared" si="1"/>
        <v>0.17939932124477692</v>
      </c>
      <c r="D9" s="4">
        <f t="shared" si="2"/>
        <v>0.32858714998573801</v>
      </c>
      <c r="E9" s="5">
        <v>0.75345194535599336</v>
      </c>
      <c r="F9" s="5">
        <v>8.6204723577780334E-2</v>
      </c>
      <c r="G9" s="5">
        <v>0.13284282291891261</v>
      </c>
      <c r="H9" s="4">
        <f t="shared" si="3"/>
        <v>0.30484627410109438</v>
      </c>
      <c r="I9" s="5">
        <v>0.2034619871622029</v>
      </c>
      <c r="J9" s="5">
        <f t="shared" si="4"/>
        <v>0.2034619871622029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0.96673245965733656</v>
      </c>
      <c r="D10" s="4">
        <f t="shared" si="2"/>
        <v>0.76282838686976728</v>
      </c>
      <c r="E10" s="5">
        <v>0.75345194535599336</v>
      </c>
      <c r="F10" s="5">
        <v>0.48051867186364911</v>
      </c>
      <c r="G10" s="5">
        <v>0.40428489953024188</v>
      </c>
      <c r="H10" s="4">
        <f t="shared" si="3"/>
        <v>0.95363277886053577</v>
      </c>
      <c r="I10" s="5">
        <v>0.66742487754575608</v>
      </c>
      <c r="J10" s="5">
        <f t="shared" si="4"/>
        <v>0.66742487754575608</v>
      </c>
    </row>
    <row r="11" spans="1:10" ht="15.5" customHeight="1" x14ac:dyDescent="0.35">
      <c r="A11" s="3">
        <f t="shared" si="5"/>
        <v>4</v>
      </c>
      <c r="B11" s="4">
        <f t="shared" si="0"/>
        <v>0.78260869565217395</v>
      </c>
      <c r="C11" s="4">
        <f t="shared" si="1"/>
        <v>0.85035750766087848</v>
      </c>
      <c r="D11" s="4">
        <f t="shared" si="2"/>
        <v>0.91139331319200323</v>
      </c>
      <c r="E11" s="5">
        <v>0.75345194535599336</v>
      </c>
      <c r="F11" s="5">
        <v>0.49705445086013922</v>
      </c>
      <c r="G11" s="5">
        <v>0.5299814564966665</v>
      </c>
      <c r="H11" s="4">
        <f t="shared" si="3"/>
        <v>0.9261804037364072</v>
      </c>
      <c r="I11" s="5">
        <v>0.69987619169638859</v>
      </c>
      <c r="J11" s="5">
        <f t="shared" si="4"/>
        <v>0.69987619169638859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0.86352917963160669</v>
      </c>
      <c r="E12" s="5">
        <v>0.96274415239932487</v>
      </c>
      <c r="F12" s="5">
        <v>0.58452409296345498</v>
      </c>
      <c r="G12" s="5">
        <v>0.58150685200936436</v>
      </c>
      <c r="H12" s="4">
        <f t="shared" si="3"/>
        <v>1</v>
      </c>
      <c r="I12" s="5">
        <v>0.75565860481709646</v>
      </c>
      <c r="J12" s="5">
        <f t="shared" si="4"/>
        <v>0.75565860481709646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0.94910423452768722</v>
      </c>
      <c r="D13" s="4">
        <f t="shared" si="2"/>
        <v>0.92602852131290636</v>
      </c>
      <c r="E13" s="5">
        <v>0.96274415239932487</v>
      </c>
      <c r="F13" s="5">
        <v>0.58452409296345498</v>
      </c>
      <c r="G13" s="5">
        <v>0.67340729847420222</v>
      </c>
      <c r="H13" s="4">
        <f t="shared" si="3"/>
        <v>0.90567995321725681</v>
      </c>
      <c r="I13" s="5">
        <v>0.75565860481709646</v>
      </c>
      <c r="J13" s="5">
        <f t="shared" si="4"/>
        <v>0.75565860481709646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0.98797498797498795</v>
      </c>
      <c r="D14" s="4">
        <f t="shared" si="2"/>
        <v>0.97472826291645653</v>
      </c>
      <c r="E14" s="5">
        <v>0.96274415239932487</v>
      </c>
      <c r="F14" s="5">
        <v>0.61586922879375616</v>
      </c>
      <c r="G14" s="5">
        <v>0.72719930647433795</v>
      </c>
      <c r="H14" s="4">
        <f t="shared" si="3"/>
        <v>0.96885964001743852</v>
      </c>
      <c r="I14" s="5">
        <v>0.83435500822642938</v>
      </c>
      <c r="J14" s="5">
        <f t="shared" si="4"/>
        <v>0.83435500822642938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0.85082485082485082</v>
      </c>
      <c r="D15" s="4">
        <f t="shared" si="2"/>
        <v>0.91731609228578603</v>
      </c>
      <c r="E15" s="5">
        <v>0.96274415239932487</v>
      </c>
      <c r="F15" s="5">
        <v>0.62336520285405017</v>
      </c>
      <c r="G15" s="5">
        <v>0.74605337111956282</v>
      </c>
      <c r="H15" s="4">
        <f t="shared" si="3"/>
        <v>0.96158110477375136</v>
      </c>
      <c r="I15" s="5">
        <v>0.86117222120163017</v>
      </c>
      <c r="J15" s="5">
        <f t="shared" si="4"/>
        <v>0.86117222120163017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0.92389788923185567</v>
      </c>
      <c r="D16" s="4">
        <f t="shared" si="2"/>
        <v>0.94745770493332293</v>
      </c>
      <c r="E16" s="5">
        <v>0.96274415239932487</v>
      </c>
      <c r="F16" s="5">
        <v>0.7326598444435598</v>
      </c>
      <c r="G16" s="5">
        <v>0.8133002106836833</v>
      </c>
      <c r="H16" s="4">
        <f t="shared" si="3"/>
        <v>0.97194671821488365</v>
      </c>
      <c r="I16" s="5">
        <v>0.89557939203085091</v>
      </c>
      <c r="J16" s="5">
        <f t="shared" si="4"/>
        <v>0.89557939203085091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0.99813621598594171</v>
      </c>
      <c r="E17" s="5">
        <v>0.96274415239932487</v>
      </c>
      <c r="F17" s="5">
        <v>0.79300954465076823</v>
      </c>
      <c r="G17" s="5">
        <v>0.85840265633907009</v>
      </c>
      <c r="H17" s="4">
        <f t="shared" si="3"/>
        <v>1</v>
      </c>
      <c r="I17" s="5">
        <v>0.92142848496438978</v>
      </c>
      <c r="J17" s="5">
        <f t="shared" si="4"/>
        <v>0.92142848496438978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0.99591587019328542</v>
      </c>
      <c r="D18" s="4">
        <f t="shared" si="2"/>
        <v>0.99523502607530034</v>
      </c>
      <c r="E18" s="5">
        <v>0.96274415239932487</v>
      </c>
      <c r="F18" s="5">
        <v>0.79300954465076823</v>
      </c>
      <c r="G18" s="5">
        <v>0.86000552088088977</v>
      </c>
      <c r="H18" s="4">
        <f t="shared" si="3"/>
        <v>0.99437200590714259</v>
      </c>
      <c r="I18" s="5">
        <v>0.92142848496438978</v>
      </c>
      <c r="J18" s="5">
        <f t="shared" si="4"/>
        <v>0.92142848496438978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0.8334758040343262</v>
      </c>
      <c r="D19" s="4">
        <f t="shared" si="2"/>
        <v>0.90173031084886457</v>
      </c>
      <c r="E19" s="5">
        <v>0.96274415239932487</v>
      </c>
      <c r="F19" s="5">
        <v>0.79626158030483285</v>
      </c>
      <c r="G19" s="5">
        <v>0.86412304465640966</v>
      </c>
      <c r="H19" s="4">
        <f t="shared" si="3"/>
        <v>0.97669940917468523</v>
      </c>
      <c r="I19" s="5">
        <v>0.92664362983930937</v>
      </c>
      <c r="J19" s="5">
        <f t="shared" si="4"/>
        <v>0.92664362983930937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0.99232029883253181</v>
      </c>
      <c r="D20" s="4">
        <f t="shared" si="2"/>
        <v>0.99537798100966457</v>
      </c>
      <c r="E20" s="5">
        <v>0.96274415239932487</v>
      </c>
      <c r="F20" s="5">
        <v>0.95535056500817062</v>
      </c>
      <c r="G20" s="5">
        <v>0.95829433064410086</v>
      </c>
      <c r="H20" s="4">
        <f t="shared" si="3"/>
        <v>0.99222185953041275</v>
      </c>
      <c r="I20" s="5">
        <v>0.94875006694467734</v>
      </c>
      <c r="J20" s="5">
        <f t="shared" si="4"/>
        <v>0.94875006694467734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0.96274415239932487</v>
      </c>
      <c r="F21" s="5">
        <v>0.96274415239932487</v>
      </c>
      <c r="G21" s="5">
        <v>0.96274415239932487</v>
      </c>
      <c r="H21" s="4">
        <f t="shared" si="3"/>
        <v>1</v>
      </c>
      <c r="I21" s="5">
        <v>0.9561874270676628</v>
      </c>
      <c r="J21" s="5">
        <f t="shared" si="4"/>
        <v>0.9561874270676628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0.96274415239932487</v>
      </c>
      <c r="F22" s="5">
        <v>0.96274415239932487</v>
      </c>
      <c r="G22" s="5">
        <v>0.96274415239932487</v>
      </c>
      <c r="H22" s="4">
        <f t="shared" si="3"/>
        <v>1</v>
      </c>
      <c r="I22" s="5">
        <v>0.9561874270676628</v>
      </c>
      <c r="J22" s="5">
        <f t="shared" si="4"/>
        <v>0.9561874270676628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0.96274415239932487</v>
      </c>
      <c r="F23" s="5">
        <v>0.96274415239932487</v>
      </c>
      <c r="G23" s="5">
        <v>0.96274415239932487</v>
      </c>
      <c r="H23" s="4">
        <f t="shared" si="3"/>
        <v>1</v>
      </c>
      <c r="I23" s="5">
        <v>0.9561874270676628</v>
      </c>
      <c r="J23" s="5">
        <f t="shared" si="4"/>
        <v>0.9561874270676628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0.96274415239932487</v>
      </c>
      <c r="F24" s="5">
        <v>0.96274415239932487</v>
      </c>
      <c r="G24" s="5">
        <v>0.96274415239932487</v>
      </c>
      <c r="H24" s="4">
        <f t="shared" si="3"/>
        <v>1</v>
      </c>
      <c r="I24" s="5">
        <v>0.9561874270676628</v>
      </c>
      <c r="J24" s="5">
        <f t="shared" si="4"/>
        <v>0.9561874270676628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0.96274415239932487</v>
      </c>
      <c r="F25" s="5">
        <v>0.96274415239932487</v>
      </c>
      <c r="G25" s="5">
        <v>0.96274415239932487</v>
      </c>
      <c r="H25" s="4">
        <f t="shared" si="3"/>
        <v>1</v>
      </c>
      <c r="I25" s="5">
        <v>0.9561874270676628</v>
      </c>
      <c r="J25" s="5">
        <f t="shared" si="4"/>
        <v>0.9561874270676628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0.96274415239932487</v>
      </c>
      <c r="F26" s="5">
        <v>0.96274415239932487</v>
      </c>
      <c r="G26" s="5">
        <v>0.96274415239932487</v>
      </c>
      <c r="H26" s="4">
        <f t="shared" si="3"/>
        <v>1</v>
      </c>
      <c r="I26" s="5">
        <v>0.9561874270676628</v>
      </c>
      <c r="J26" s="5">
        <f t="shared" si="4"/>
        <v>0.9561874270676628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0.96274415239932487</v>
      </c>
      <c r="F27" s="5">
        <v>0.96274415239932487</v>
      </c>
      <c r="G27" s="5">
        <v>0.96274415239932487</v>
      </c>
      <c r="H27" s="4">
        <f t="shared" si="3"/>
        <v>1</v>
      </c>
      <c r="I27" s="5">
        <v>0.9561874270676628</v>
      </c>
      <c r="J27" s="5">
        <f t="shared" si="4"/>
        <v>0.9561874270676628</v>
      </c>
    </row>
    <row r="28" spans="1:10" ht="15.5" customHeight="1" x14ac:dyDescent="0.35">
      <c r="A28" s="3">
        <f t="shared" si="5"/>
        <v>21</v>
      </c>
      <c r="B28" s="4">
        <f t="shared" si="0"/>
        <v>0.96274415239932487</v>
      </c>
      <c r="C28" s="4">
        <f t="shared" si="1"/>
        <v>0.96274415239932487</v>
      </c>
      <c r="D28" s="4">
        <f t="shared" si="2"/>
        <v>0.96274415239932487</v>
      </c>
      <c r="E28" s="5">
        <v>0.96274415239932487</v>
      </c>
      <c r="F28" s="5">
        <v>0.96274415239932487</v>
      </c>
      <c r="G28" s="5">
        <v>0.96274415239932487</v>
      </c>
      <c r="H28" s="4">
        <f t="shared" si="3"/>
        <v>0.9561874270676628</v>
      </c>
      <c r="I28" s="5">
        <v>0.9561874270676628</v>
      </c>
      <c r="J28" s="5">
        <f t="shared" si="4"/>
        <v>0.9561874270676628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>
        <v>3.5379734666410299</v>
      </c>
      <c r="H38" s="4">
        <v>1.0563643280256509</v>
      </c>
      <c r="I38" s="4">
        <v>1</v>
      </c>
      <c r="J38" s="4">
        <v>1.096305411623322</v>
      </c>
      <c r="K38" s="4">
        <v>1</v>
      </c>
      <c r="L38" s="4">
        <v>1</v>
      </c>
      <c r="M38" s="4">
        <v>1.032848181336977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>
        <v>1.528375733855186</v>
      </c>
      <c r="G39" s="4">
        <v>0.99999999999999989</v>
      </c>
      <c r="H39" s="4">
        <v>0.99999999999999989</v>
      </c>
      <c r="I39" s="4">
        <v>0.99999999999999989</v>
      </c>
      <c r="J39" s="4">
        <v>0.99999999999999989</v>
      </c>
      <c r="K39" s="4">
        <v>0.99999999999999989</v>
      </c>
      <c r="L39" s="4">
        <v>1.0224071702944939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1.0773951158422039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>
        <v>1.967741935483871</v>
      </c>
      <c r="F40" s="4">
        <v>1</v>
      </c>
      <c r="G40" s="4">
        <v>1.4285737704918029</v>
      </c>
      <c r="H40" s="4">
        <v>6.1249096312956874</v>
      </c>
      <c r="I40" s="4">
        <v>1</v>
      </c>
      <c r="J40" s="4">
        <v>1</v>
      </c>
      <c r="K40" s="4">
        <v>1.032787315243479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>
        <v>1.5</v>
      </c>
      <c r="E41" s="4">
        <v>1</v>
      </c>
      <c r="F41" s="4">
        <v>1</v>
      </c>
      <c r="G41" s="4">
        <v>6</v>
      </c>
      <c r="H41" s="4">
        <v>1.092592592592593</v>
      </c>
      <c r="I41" s="4">
        <v>1</v>
      </c>
      <c r="J41" s="4">
        <v>1.0296610169491529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>
        <v>1</v>
      </c>
      <c r="E42" s="4">
        <v>1</v>
      </c>
      <c r="F42" s="4">
        <v>3.5</v>
      </c>
      <c r="G42" s="4">
        <v>1</v>
      </c>
      <c r="H42" s="4">
        <v>1</v>
      </c>
      <c r="I42" s="4">
        <v>1.2380952380952379</v>
      </c>
      <c r="J42" s="4">
        <v>1</v>
      </c>
      <c r="K42" s="4">
        <v>1.138461538461538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>
        <v>1.0518000000000001</v>
      </c>
      <c r="F43" s="4">
        <v>1</v>
      </c>
      <c r="G43" s="4">
        <v>1</v>
      </c>
      <c r="H43" s="4">
        <v>1.2284978132724851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1.0464348124884879</v>
      </c>
      <c r="P43" s="4">
        <v>0.99999999999999989</v>
      </c>
      <c r="Q43" s="4">
        <v>0.99999999999999989</v>
      </c>
      <c r="R43" s="4">
        <v>0.99999999999999989</v>
      </c>
      <c r="S43" s="4">
        <v>0.99999999999999989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/>
      <c r="E44" s="4">
        <v>1</v>
      </c>
      <c r="F44" s="4">
        <v>1</v>
      </c>
      <c r="G44" s="4">
        <v>2.0525740219263469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2.1987692635560832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>
        <v>1.3004435808710499</v>
      </c>
      <c r="E45" s="4">
        <v>1.2677501717795749</v>
      </c>
      <c r="F45" s="4">
        <v>1.0424383370961989</v>
      </c>
      <c r="G45" s="4">
        <v>1.007008046749778</v>
      </c>
      <c r="H45" s="4">
        <v>1.408316016960997</v>
      </c>
      <c r="I45" s="4">
        <v>1</v>
      </c>
      <c r="J45" s="4">
        <v>1</v>
      </c>
      <c r="K45" s="4">
        <v>1</v>
      </c>
      <c r="L45" s="4">
        <v>1</v>
      </c>
      <c r="M45" s="4">
        <v>1.024605269956719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1.35</v>
      </c>
      <c r="D46" s="4">
        <v>1.166666666666667</v>
      </c>
      <c r="E46" s="4">
        <v>1.541209523809524</v>
      </c>
      <c r="F46" s="4">
        <v>1.0474786860865819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1.133528888888889</v>
      </c>
      <c r="E47" s="4">
        <v>2.1643794796192029</v>
      </c>
      <c r="F47" s="4">
        <v>1.0996355151699599</v>
      </c>
      <c r="G47" s="4">
        <v>1</v>
      </c>
      <c r="H47" s="4">
        <v>1</v>
      </c>
      <c r="I47" s="4">
        <v>1</v>
      </c>
      <c r="J47" s="4">
        <v>1</v>
      </c>
      <c r="K47" s="4">
        <v>1.494224166902796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/>
      <c r="E48" s="4">
        <v>1.717321997874601</v>
      </c>
      <c r="F48" s="4">
        <v>1</v>
      </c>
      <c r="G48" s="4">
        <v>1</v>
      </c>
      <c r="H48" s="4">
        <v>1</v>
      </c>
      <c r="I48" s="4">
        <v>1</v>
      </c>
      <c r="J48" s="4">
        <v>2.0519801980198018</v>
      </c>
      <c r="K48" s="4">
        <v>0.99999999999999989</v>
      </c>
      <c r="L48" s="4">
        <v>0.99999999999999989</v>
      </c>
      <c r="M48" s="4">
        <v>0.99999999999999989</v>
      </c>
      <c r="N48" s="4">
        <v>0.99999999999999989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>
        <v>3.043165467625899</v>
      </c>
      <c r="E49" s="4">
        <v>1</v>
      </c>
      <c r="F49" s="4">
        <v>1</v>
      </c>
      <c r="G49" s="4">
        <v>1.8368794326241129</v>
      </c>
      <c r="H49" s="4">
        <v>1.3217503217503219</v>
      </c>
      <c r="I49" s="4">
        <v>1.0730282375852001</v>
      </c>
      <c r="J49" s="4">
        <v>0.99999999999999989</v>
      </c>
      <c r="K49" s="4">
        <v>0.99999999999999989</v>
      </c>
      <c r="L49" s="4">
        <v>0.99999999999999989</v>
      </c>
      <c r="M49" s="4">
        <v>0.99999999999999989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>
        <v>1.425</v>
      </c>
      <c r="E50" s="4">
        <v>0.99999999999999989</v>
      </c>
      <c r="F50" s="4">
        <v>0.99999999999999989</v>
      </c>
      <c r="G50" s="4">
        <v>0.99999999999999989</v>
      </c>
      <c r="H50" s="4">
        <v>0.99999999999999989</v>
      </c>
      <c r="I50" s="4">
        <v>0.99999999999999989</v>
      </c>
      <c r="J50" s="4">
        <v>0.99999999999999989</v>
      </c>
      <c r="K50" s="4">
        <v>0.99999999999999989</v>
      </c>
      <c r="L50" s="4">
        <v>0.99999999999999989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>
        <v>1.02249550089982</v>
      </c>
      <c r="E51" s="4">
        <v>1.548547961278967</v>
      </c>
      <c r="F51" s="4">
        <v>0.99999999999999989</v>
      </c>
      <c r="G51" s="4">
        <v>0.99999999999999989</v>
      </c>
      <c r="H51" s="4">
        <v>0.99999999999999989</v>
      </c>
      <c r="I51" s="4">
        <v>0.99999999999999989</v>
      </c>
      <c r="J51" s="4">
        <v>0.99999999999999989</v>
      </c>
      <c r="K51" s="4">
        <v>0.99999999999999989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2.4666666666666668</v>
      </c>
      <c r="D52" s="4">
        <v>1</v>
      </c>
      <c r="E52" s="4">
        <v>1</v>
      </c>
      <c r="F52" s="4">
        <v>1.3243243243243239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</v>
      </c>
      <c r="D53" s="4">
        <v>10.85806451612903</v>
      </c>
      <c r="E53" s="4">
        <v>1.028520499108734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/>
      <c r="C54" s="4">
        <v>2.5652173913043481</v>
      </c>
      <c r="D54" s="4">
        <v>4.8644067796610173</v>
      </c>
      <c r="E54" s="4">
        <v>1.1091289198606269</v>
      </c>
      <c r="F54" s="4">
        <v>0.99999999999999989</v>
      </c>
      <c r="G54" s="4">
        <v>0.99999999999999989</v>
      </c>
      <c r="H54" s="4">
        <v>0.99999999999999989</v>
      </c>
    </row>
    <row r="55" spans="1:22" ht="15.5" customHeight="1" x14ac:dyDescent="0.35">
      <c r="A55" s="1">
        <f t="shared" si="6"/>
        <v>17</v>
      </c>
      <c r="B55" s="4"/>
      <c r="C55" s="4"/>
      <c r="D55" s="4">
        <v>1</v>
      </c>
      <c r="E55" s="4">
        <v>1</v>
      </c>
      <c r="F55" s="4">
        <v>1.555555555555556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/>
      <c r="D56" s="4"/>
      <c r="E56" s="4"/>
      <c r="F56" s="4"/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>
        <v>11.07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0.165695102224551</v>
      </c>
      <c r="C2" s="32">
        <v>0.1148796441623274</v>
      </c>
      <c r="D2" s="32">
        <v>5.3190101213976347E-2</v>
      </c>
      <c r="E2" s="32">
        <v>7.3634690972346623E-2</v>
      </c>
      <c r="F2" s="32">
        <v>2.4706139286243201E-2</v>
      </c>
      <c r="G2" s="32">
        <v>3.1070921184732491E-2</v>
      </c>
      <c r="H2" s="32">
        <v>1.264442232255954E-2</v>
      </c>
      <c r="I2" s="32">
        <v>6.8062506355554955E-2</v>
      </c>
      <c r="J2" s="32">
        <v>5.3190101213976347E-2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0.165695102224551</v>
      </c>
      <c r="C3" s="32">
        <v>0.1148796441623274</v>
      </c>
      <c r="D3" s="32">
        <v>5.3190101213976347E-2</v>
      </c>
      <c r="E3" s="32">
        <v>7.3634690972346623E-2</v>
      </c>
      <c r="F3" s="32">
        <v>2.4706139286243201E-2</v>
      </c>
      <c r="G3" s="32">
        <v>3.1070921184732491E-2</v>
      </c>
      <c r="H3" s="32">
        <v>1.264442232255954E-2</v>
      </c>
      <c r="I3" s="32">
        <v>6.8062506355554955E-2</v>
      </c>
      <c r="J3" s="32">
        <v>5.3190101213976347E-2</v>
      </c>
      <c r="M3">
        <f t="shared" ref="M3:M24" si="1">+M2+1</f>
        <v>2</v>
      </c>
      <c r="N3" s="17">
        <v>1.7108064516129029</v>
      </c>
      <c r="O3" s="17">
        <v>2.3668181818181822</v>
      </c>
      <c r="P3" s="17">
        <v>3.8251851851851848</v>
      </c>
      <c r="Q3" s="17">
        <v>11.07</v>
      </c>
      <c r="R3" s="17">
        <v>3.6903768115942031</v>
      </c>
      <c r="S3" s="17">
        <v>4.2754710144927532</v>
      </c>
      <c r="T3" s="17">
        <v>6.817608695652174</v>
      </c>
      <c r="U3" s="17">
        <v>11.07</v>
      </c>
      <c r="V3" s="17">
        <v>3.8251851851851848</v>
      </c>
    </row>
    <row r="4" spans="1:27" x14ac:dyDescent="0.35">
      <c r="A4">
        <f t="shared" si="0"/>
        <v>3</v>
      </c>
      <c r="B4" s="32">
        <v>0.28347224988642128</v>
      </c>
      <c r="C4" s="32">
        <v>0.2718992305241994</v>
      </c>
      <c r="D4" s="32">
        <v>0.2034619871622029</v>
      </c>
      <c r="E4" s="32">
        <v>0.81513602906387717</v>
      </c>
      <c r="F4" s="32">
        <v>9.1174963525968475E-2</v>
      </c>
      <c r="G4" s="32">
        <v>0.13284282291891261</v>
      </c>
      <c r="H4" s="32">
        <v>8.6204723577780334E-2</v>
      </c>
      <c r="I4" s="32">
        <v>0.75345194535599336</v>
      </c>
      <c r="J4" s="32">
        <v>0.2034619871622029</v>
      </c>
      <c r="M4">
        <f t="shared" si="1"/>
        <v>3</v>
      </c>
      <c r="N4" s="17">
        <v>1.7175793800060051</v>
      </c>
      <c r="O4" s="17">
        <v>1.9949302027326989</v>
      </c>
      <c r="P4" s="17">
        <v>3.2803418803418798</v>
      </c>
      <c r="Q4" s="17"/>
      <c r="R4" s="17">
        <v>2.4428142833951978</v>
      </c>
      <c r="S4" s="17">
        <v>3.0433326441505821</v>
      </c>
      <c r="T4" s="17">
        <v>5.5741570985966824</v>
      </c>
      <c r="U4" s="17"/>
      <c r="V4" s="17">
        <v>3.2803418803418798</v>
      </c>
    </row>
    <row r="5" spans="1:27" x14ac:dyDescent="0.35">
      <c r="A5">
        <f t="shared" si="0"/>
        <v>4</v>
      </c>
      <c r="B5" s="32">
        <v>0.48688609120882681</v>
      </c>
      <c r="C5" s="32">
        <v>0.54241998707250594</v>
      </c>
      <c r="D5" s="32">
        <v>0.66742487754575608</v>
      </c>
      <c r="E5" s="32">
        <v>0.81513602906387717</v>
      </c>
      <c r="F5" s="32">
        <v>0.222723503189272</v>
      </c>
      <c r="G5" s="32">
        <v>0.40428489953024188</v>
      </c>
      <c r="H5" s="32">
        <v>0.48051867186364911</v>
      </c>
      <c r="I5" s="32">
        <v>0.75345194535599336</v>
      </c>
      <c r="J5" s="32">
        <v>0.66742487754575608</v>
      </c>
      <c r="M5">
        <f t="shared" si="1"/>
        <v>4</v>
      </c>
      <c r="N5" s="17">
        <v>1.205869853086641</v>
      </c>
      <c r="O5" s="17">
        <v>1.216685100437839</v>
      </c>
      <c r="P5" s="17">
        <v>1.048621673003802</v>
      </c>
      <c r="Q5" s="17">
        <v>1</v>
      </c>
      <c r="R5" s="17">
        <v>1.274775030550944</v>
      </c>
      <c r="S5" s="17">
        <v>1.310910838155166</v>
      </c>
      <c r="T5" s="17">
        <v>1.0344123547423401</v>
      </c>
      <c r="U5" s="17">
        <v>1</v>
      </c>
      <c r="V5" s="17">
        <v>1.048621673003802</v>
      </c>
    </row>
    <row r="6" spans="1:27" x14ac:dyDescent="0.35">
      <c r="A6">
        <f t="shared" si="0"/>
        <v>5</v>
      </c>
      <c r="B6" s="32">
        <v>0.58712125927591674</v>
      </c>
      <c r="C6" s="32">
        <v>0.65995431645080305</v>
      </c>
      <c r="D6" s="32">
        <v>0.69987619169638859</v>
      </c>
      <c r="E6" s="32">
        <v>0.81513602906387717</v>
      </c>
      <c r="F6" s="32">
        <v>0.28392236058251741</v>
      </c>
      <c r="G6" s="32">
        <v>0.5299814564966665</v>
      </c>
      <c r="H6" s="32">
        <v>0.49705445086013922</v>
      </c>
      <c r="I6" s="32">
        <v>0.75345194535599336</v>
      </c>
      <c r="J6" s="32">
        <v>0.69987619169638859</v>
      </c>
      <c r="M6">
        <f t="shared" si="1"/>
        <v>5</v>
      </c>
      <c r="N6" s="17">
        <v>1.0996856098399279</v>
      </c>
      <c r="O6" s="17">
        <v>1.0556260312924339</v>
      </c>
      <c r="P6" s="17">
        <v>1.0797032586370741</v>
      </c>
      <c r="Q6" s="17">
        <v>1.173040318394186</v>
      </c>
      <c r="R6" s="17">
        <v>1.2410475383581061</v>
      </c>
      <c r="S6" s="17">
        <v>1.097221128930238</v>
      </c>
      <c r="T6" s="17">
        <v>1.175975975975976</v>
      </c>
      <c r="U6" s="17">
        <v>1.2777777777777779</v>
      </c>
      <c r="V6" s="17">
        <v>1.0797032586370741</v>
      </c>
    </row>
    <row r="7" spans="1:27" x14ac:dyDescent="0.35">
      <c r="A7">
        <f t="shared" si="0"/>
        <v>6</v>
      </c>
      <c r="B7" s="32">
        <v>0.6456488000568229</v>
      </c>
      <c r="C7" s="32">
        <v>0.69666495590927258</v>
      </c>
      <c r="D7" s="32">
        <v>0.75565860481709646</v>
      </c>
      <c r="E7" s="32">
        <v>0.9561874270676628</v>
      </c>
      <c r="F7" s="32">
        <v>0.35236114668575591</v>
      </c>
      <c r="G7" s="32">
        <v>0.58150685200936436</v>
      </c>
      <c r="H7" s="32">
        <v>0.58452409296345498</v>
      </c>
      <c r="I7" s="32">
        <v>0.96274415239932487</v>
      </c>
      <c r="J7" s="32">
        <v>0.75565860481709646</v>
      </c>
      <c r="M7">
        <f t="shared" si="1"/>
        <v>6</v>
      </c>
      <c r="N7" s="17">
        <v>1.1765296682845769</v>
      </c>
      <c r="O7" s="17">
        <v>1.1070208919173261</v>
      </c>
      <c r="P7" s="17">
        <v>1</v>
      </c>
      <c r="Q7" s="17">
        <v>1</v>
      </c>
      <c r="R7" s="17">
        <v>1.5479449299129491</v>
      </c>
      <c r="S7" s="17">
        <v>1.158038458441687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0.75962496855918926</v>
      </c>
      <c r="C8" s="32">
        <v>0.77122266085822722</v>
      </c>
      <c r="D8" s="32">
        <v>0.75565860481709646</v>
      </c>
      <c r="E8" s="32">
        <v>0.9561874270676628</v>
      </c>
      <c r="F8" s="32">
        <v>0.54543565051052856</v>
      </c>
      <c r="G8" s="32">
        <v>0.67340729847420222</v>
      </c>
      <c r="H8" s="32">
        <v>0.58452409296345498</v>
      </c>
      <c r="I8" s="32">
        <v>0.96274415239932487</v>
      </c>
      <c r="J8" s="32">
        <v>0.75565860481709646</v>
      </c>
      <c r="M8">
        <f t="shared" si="1"/>
        <v>7</v>
      </c>
      <c r="N8" s="17">
        <v>1.1522355548808501</v>
      </c>
      <c r="O8" s="17">
        <v>1.1256345164565249</v>
      </c>
      <c r="P8" s="17">
        <v>1.1041428006081939</v>
      </c>
      <c r="Q8" s="17">
        <v>1</v>
      </c>
      <c r="R8" s="17">
        <v>1.366613570817514</v>
      </c>
      <c r="S8" s="17">
        <v>1.0798803459986499</v>
      </c>
      <c r="T8" s="17">
        <v>1.053625053625054</v>
      </c>
      <c r="U8" s="17">
        <v>1</v>
      </c>
      <c r="V8" s="17">
        <v>1.1041428006081939</v>
      </c>
    </row>
    <row r="9" spans="1:27" x14ac:dyDescent="0.35">
      <c r="A9">
        <f t="shared" si="0"/>
        <v>8</v>
      </c>
      <c r="B9" s="32">
        <v>0.87526689714914596</v>
      </c>
      <c r="C9" s="32">
        <v>0.86811484693546515</v>
      </c>
      <c r="D9" s="32">
        <v>0.83435500822642938</v>
      </c>
      <c r="E9" s="32">
        <v>0.9561874270676628</v>
      </c>
      <c r="F9" s="32">
        <v>0.74539976199536684</v>
      </c>
      <c r="G9" s="32">
        <v>0.72719930647433795</v>
      </c>
      <c r="H9" s="32">
        <v>0.61586922879375616</v>
      </c>
      <c r="I9" s="32">
        <v>0.96274415239932487</v>
      </c>
      <c r="J9" s="32">
        <v>0.83435500822642938</v>
      </c>
      <c r="M9">
        <f t="shared" si="1"/>
        <v>8</v>
      </c>
      <c r="N9" s="17">
        <v>1.018995950063446</v>
      </c>
      <c r="O9" s="17">
        <v>1.024576476649951</v>
      </c>
      <c r="P9" s="17">
        <v>1.0321412500803531</v>
      </c>
      <c r="Q9" s="17">
        <v>1</v>
      </c>
      <c r="R9" s="17">
        <v>1.019445217230027</v>
      </c>
      <c r="S9" s="17">
        <v>1.0259269563067031</v>
      </c>
      <c r="T9" s="17">
        <v>1.012171372930867</v>
      </c>
      <c r="U9" s="17">
        <v>1</v>
      </c>
      <c r="V9" s="17">
        <v>1.0321412500803531</v>
      </c>
    </row>
    <row r="10" spans="1:27" x14ac:dyDescent="0.35">
      <c r="A10">
        <f t="shared" si="0"/>
        <v>9</v>
      </c>
      <c r="B10" s="32">
        <v>0.89189342341957889</v>
      </c>
      <c r="C10" s="32">
        <v>0.88945005120065035</v>
      </c>
      <c r="D10" s="32">
        <v>0.86117222120163017</v>
      </c>
      <c r="E10" s="32">
        <v>0.9561874270676628</v>
      </c>
      <c r="F10" s="32">
        <v>0.75989422229057757</v>
      </c>
      <c r="G10" s="32">
        <v>0.74605337111956282</v>
      </c>
      <c r="H10" s="32">
        <v>0.62336520285405017</v>
      </c>
      <c r="I10" s="32">
        <v>0.96274415239932487</v>
      </c>
      <c r="J10" s="32">
        <v>0.86117222120163017</v>
      </c>
      <c r="M10">
        <f t="shared" si="1"/>
        <v>9</v>
      </c>
      <c r="N10" s="17">
        <v>1.0237553051487061</v>
      </c>
      <c r="O10" s="17">
        <v>1.0232562091287629</v>
      </c>
      <c r="P10" s="17">
        <v>1.0399538791221239</v>
      </c>
      <c r="Q10" s="17">
        <v>1</v>
      </c>
      <c r="R10" s="17">
        <v>1.078529775106152</v>
      </c>
      <c r="S10" s="17">
        <v>1.090136767914079</v>
      </c>
      <c r="T10" s="17">
        <v>1.1753300330033001</v>
      </c>
      <c r="U10" s="17">
        <v>1</v>
      </c>
      <c r="V10" s="17">
        <v>1.0399538791221239</v>
      </c>
    </row>
    <row r="11" spans="1:27" x14ac:dyDescent="0.35">
      <c r="A11">
        <f t="shared" si="0"/>
        <v>10</v>
      </c>
      <c r="B11" s="32">
        <v>0.91308062385303546</v>
      </c>
      <c r="C11" s="32">
        <v>0.91013528760096152</v>
      </c>
      <c r="D11" s="32">
        <v>0.89557939203085091</v>
      </c>
      <c r="E11" s="32">
        <v>0.9561874270676628</v>
      </c>
      <c r="F11" s="32">
        <v>0.81956854467152085</v>
      </c>
      <c r="G11" s="32">
        <v>0.8133002106836833</v>
      </c>
      <c r="H11" s="32">
        <v>0.7326598444435598</v>
      </c>
      <c r="I11" s="32">
        <v>0.96274415239932487</v>
      </c>
      <c r="J11" s="32">
        <v>0.89557939203085091</v>
      </c>
      <c r="M11">
        <f t="shared" si="1"/>
        <v>10</v>
      </c>
      <c r="N11" s="17">
        <v>1.0206549496770321</v>
      </c>
      <c r="O11" s="17">
        <v>1.023832930105921</v>
      </c>
      <c r="P11" s="17">
        <v>1.02886298318558</v>
      </c>
      <c r="Q11" s="17">
        <v>1</v>
      </c>
      <c r="R11" s="17">
        <v>1.047533787186272</v>
      </c>
      <c r="S11" s="17">
        <v>1.0554560850506509</v>
      </c>
      <c r="T11" s="17">
        <v>1.082370694483799</v>
      </c>
      <c r="U11" s="17">
        <v>1</v>
      </c>
      <c r="V11" s="17">
        <v>1.02886298318558</v>
      </c>
    </row>
    <row r="12" spans="1:27" x14ac:dyDescent="0.35">
      <c r="A12">
        <f t="shared" si="0"/>
        <v>11</v>
      </c>
      <c r="B12" s="32">
        <v>0.93194025818979254</v>
      </c>
      <c r="C12" s="32">
        <v>0.93182647829728782</v>
      </c>
      <c r="D12" s="32">
        <v>0.92142848496438978</v>
      </c>
      <c r="E12" s="32">
        <v>0.9561874270676628</v>
      </c>
      <c r="F12" s="32">
        <v>0.85852574145849991</v>
      </c>
      <c r="G12" s="32">
        <v>0.85840265633907009</v>
      </c>
      <c r="H12" s="32">
        <v>0.79300954465076823</v>
      </c>
      <c r="I12" s="32">
        <v>0.96274415239932487</v>
      </c>
      <c r="J12" s="32">
        <v>0.92142848496438978</v>
      </c>
      <c r="M12">
        <f t="shared" si="1"/>
        <v>11</v>
      </c>
      <c r="N12" s="17">
        <v>1.001944431481568</v>
      </c>
      <c r="O12" s="17">
        <v>1.002066773068081</v>
      </c>
      <c r="P12" s="17">
        <v>1</v>
      </c>
      <c r="Q12" s="17">
        <v>1</v>
      </c>
      <c r="R12" s="17">
        <v>1.0017236284841919</v>
      </c>
      <c r="S12" s="17">
        <v>1.0018672641912081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0.93375235216675745</v>
      </c>
      <c r="C13" s="32">
        <v>0.93375235216675745</v>
      </c>
      <c r="D13" s="32">
        <v>0.92142848496438978</v>
      </c>
      <c r="E13" s="32">
        <v>0.9561874270676628</v>
      </c>
      <c r="F13" s="32">
        <v>0.86000552088088977</v>
      </c>
      <c r="G13" s="32">
        <v>0.86000552088088977</v>
      </c>
      <c r="H13" s="32">
        <v>0.79300954465076823</v>
      </c>
      <c r="I13" s="32">
        <v>0.96274415239932487</v>
      </c>
      <c r="J13" s="32">
        <v>0.92142848496438978</v>
      </c>
      <c r="M13">
        <f t="shared" si="1"/>
        <v>12</v>
      </c>
      <c r="N13" s="17">
        <v>1.005439412955651</v>
      </c>
      <c r="O13" s="17">
        <v>1.005439412955651</v>
      </c>
      <c r="P13" s="17">
        <v>1.005659847682179</v>
      </c>
      <c r="Q13" s="17">
        <v>1</v>
      </c>
      <c r="R13" s="17">
        <v>1.004787787607808</v>
      </c>
      <c r="S13" s="17">
        <v>1.004787787607808</v>
      </c>
      <c r="T13" s="17">
        <v>1.00410087832612</v>
      </c>
      <c r="U13" s="17">
        <v>1</v>
      </c>
      <c r="V13" s="17">
        <v>1.005659847682179</v>
      </c>
    </row>
    <row r="14" spans="1:27" x14ac:dyDescent="0.35">
      <c r="A14">
        <f t="shared" si="0"/>
        <v>13</v>
      </c>
      <c r="B14" s="32">
        <v>0.93883141680850291</v>
      </c>
      <c r="C14" s="32">
        <v>0.93883141680850291</v>
      </c>
      <c r="D14" s="32">
        <v>0.92664362983930937</v>
      </c>
      <c r="E14" s="32">
        <v>0.9561874270676628</v>
      </c>
      <c r="F14" s="32">
        <v>0.86412304465640966</v>
      </c>
      <c r="G14" s="32">
        <v>0.86412304465640966</v>
      </c>
      <c r="H14" s="32">
        <v>0.79626158030483285</v>
      </c>
      <c r="I14" s="32">
        <v>0.96274415239932487</v>
      </c>
      <c r="J14" s="32">
        <v>0.92664362983930937</v>
      </c>
      <c r="M14">
        <f t="shared" si="1"/>
        <v>13</v>
      </c>
      <c r="N14" s="17">
        <v>1.013686006514539</v>
      </c>
      <c r="O14" s="17">
        <v>1.013686006514539</v>
      </c>
      <c r="P14" s="17">
        <v>1.0238564604487721</v>
      </c>
      <c r="Q14" s="17">
        <v>1</v>
      </c>
      <c r="R14" s="17">
        <v>1.108979023959644</v>
      </c>
      <c r="S14" s="17">
        <v>1.108979023959644</v>
      </c>
      <c r="T14" s="17">
        <v>1.199794877259347</v>
      </c>
      <c r="U14" s="17">
        <v>1</v>
      </c>
      <c r="V14" s="17">
        <v>1.0238564604487721</v>
      </c>
    </row>
    <row r="15" spans="1:27" x14ac:dyDescent="0.35">
      <c r="A15">
        <f t="shared" si="0"/>
        <v>14</v>
      </c>
      <c r="B15" s="32">
        <v>0.95168026969499808</v>
      </c>
      <c r="C15" s="32">
        <v>0.95168026969499808</v>
      </c>
      <c r="D15" s="32">
        <v>0.94875006694467734</v>
      </c>
      <c r="E15" s="32">
        <v>0.9561874270676628</v>
      </c>
      <c r="F15" s="32">
        <v>0.95829433064410086</v>
      </c>
      <c r="G15" s="32">
        <v>0.95829433064410086</v>
      </c>
      <c r="H15" s="32">
        <v>0.95535056500817062</v>
      </c>
      <c r="I15" s="32">
        <v>0.96274415239932487</v>
      </c>
      <c r="J15" s="32">
        <v>0.94875006694467734</v>
      </c>
      <c r="M15">
        <f t="shared" si="1"/>
        <v>14</v>
      </c>
      <c r="N15" s="17">
        <v>1.0047359995958609</v>
      </c>
      <c r="O15" s="17">
        <v>1.0047359995958609</v>
      </c>
      <c r="P15" s="17">
        <v>1.0078391142009999</v>
      </c>
      <c r="Q15" s="17">
        <v>1</v>
      </c>
      <c r="R15" s="17">
        <v>1.0046434812488489</v>
      </c>
      <c r="S15" s="17">
        <v>1.0046434812488489</v>
      </c>
      <c r="T15" s="17">
        <v>1.007739135414748</v>
      </c>
      <c r="U15" s="17">
        <v>1</v>
      </c>
      <c r="V15" s="17">
        <v>1.0078391142009999</v>
      </c>
    </row>
    <row r="16" spans="1:27" x14ac:dyDescent="0.35">
      <c r="A16">
        <f t="shared" si="0"/>
        <v>15</v>
      </c>
      <c r="B16" s="32">
        <v>0.9561874270676628</v>
      </c>
      <c r="C16" s="32">
        <v>0.9561874270676628</v>
      </c>
      <c r="D16" s="32">
        <v>0.9561874270676628</v>
      </c>
      <c r="E16" s="32">
        <v>0.9561874270676628</v>
      </c>
      <c r="F16" s="32">
        <v>0.96274415239932487</v>
      </c>
      <c r="G16" s="32">
        <v>0.96274415239932487</v>
      </c>
      <c r="H16" s="32">
        <v>0.96274415239932487</v>
      </c>
      <c r="I16" s="32">
        <v>0.96274415239932487</v>
      </c>
      <c r="J16" s="32">
        <v>0.9561874270676628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0.9561874270676628</v>
      </c>
      <c r="C17" s="32">
        <v>0.9561874270676628</v>
      </c>
      <c r="D17" s="32">
        <v>0.9561874270676628</v>
      </c>
      <c r="E17" s="32">
        <v>0.9561874270676628</v>
      </c>
      <c r="F17" s="32">
        <v>0.96274415239932487</v>
      </c>
      <c r="G17" s="32">
        <v>0.96274415239932487</v>
      </c>
      <c r="H17" s="32">
        <v>0.96274415239932487</v>
      </c>
      <c r="I17" s="32">
        <v>0.96274415239932487</v>
      </c>
      <c r="J17" s="32">
        <v>0.9561874270676628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0.9561874270676628</v>
      </c>
      <c r="C18" s="32">
        <v>0.9561874270676628</v>
      </c>
      <c r="D18" s="32">
        <v>0.9561874270676628</v>
      </c>
      <c r="E18" s="32">
        <v>0.9561874270676628</v>
      </c>
      <c r="F18" s="32">
        <v>0.96274415239932487</v>
      </c>
      <c r="G18" s="32">
        <v>0.96274415239932487</v>
      </c>
      <c r="H18" s="32">
        <v>0.96274415239932487</v>
      </c>
      <c r="I18" s="32">
        <v>0.96274415239932487</v>
      </c>
      <c r="J18" s="32">
        <v>0.9561874270676628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0.9561874270676628</v>
      </c>
      <c r="C19" s="32">
        <v>0.9561874270676628</v>
      </c>
      <c r="D19" s="32">
        <v>0.9561874270676628</v>
      </c>
      <c r="E19" s="32">
        <v>0.9561874270676628</v>
      </c>
      <c r="F19" s="32">
        <v>0.96274415239932487</v>
      </c>
      <c r="G19" s="32">
        <v>0.96274415239932487</v>
      </c>
      <c r="H19" s="32">
        <v>0.96274415239932487</v>
      </c>
      <c r="I19" s="32">
        <v>0.96274415239932487</v>
      </c>
      <c r="J19" s="32">
        <v>0.9561874270676628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0.9561874270676628</v>
      </c>
      <c r="C20" s="32">
        <v>0.9561874270676628</v>
      </c>
      <c r="D20" s="32">
        <v>0.9561874270676628</v>
      </c>
      <c r="E20" s="32">
        <v>0.9561874270676628</v>
      </c>
      <c r="F20" s="32">
        <v>0.96274415239932487</v>
      </c>
      <c r="G20" s="32">
        <v>0.96274415239932487</v>
      </c>
      <c r="H20" s="32">
        <v>0.96274415239932487</v>
      </c>
      <c r="I20" s="32">
        <v>0.96274415239932487</v>
      </c>
      <c r="J20" s="32">
        <v>0.9561874270676628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0.9561874270676628</v>
      </c>
      <c r="C21" s="32">
        <v>0.9561874270676628</v>
      </c>
      <c r="D21" s="32">
        <v>0.9561874270676628</v>
      </c>
      <c r="E21" s="32">
        <v>0.9561874270676628</v>
      </c>
      <c r="F21" s="32">
        <v>0.96274415239932487</v>
      </c>
      <c r="G21" s="32">
        <v>0.96274415239932487</v>
      </c>
      <c r="H21" s="32">
        <v>0.96274415239932487</v>
      </c>
      <c r="I21" s="32">
        <v>0.96274415239932487</v>
      </c>
      <c r="J21" s="32">
        <v>0.9561874270676628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0.9561874270676628</v>
      </c>
      <c r="C22" s="32">
        <v>0.9561874270676628</v>
      </c>
      <c r="D22" s="32">
        <v>0.9561874270676628</v>
      </c>
      <c r="E22" s="32">
        <v>0.9561874270676628</v>
      </c>
      <c r="F22" s="32">
        <v>0.96274415239932487</v>
      </c>
      <c r="G22" s="32">
        <v>0.96274415239932487</v>
      </c>
      <c r="H22" s="32">
        <v>0.96274415239932487</v>
      </c>
      <c r="I22" s="32">
        <v>0.96274415239932487</v>
      </c>
      <c r="J22" s="32">
        <v>0.9561874270676628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0.9561874270676628</v>
      </c>
      <c r="C23" s="32">
        <v>0.9561874270676628</v>
      </c>
      <c r="D23" s="32">
        <v>0.9561874270676628</v>
      </c>
      <c r="E23" s="32">
        <v>0.9561874270676628</v>
      </c>
      <c r="F23" s="32">
        <v>0.96274415239932487</v>
      </c>
      <c r="G23" s="32">
        <v>0.96274415239932487</v>
      </c>
      <c r="H23" s="32">
        <v>0.96274415239932487</v>
      </c>
      <c r="I23" s="32">
        <v>0.96274415239932487</v>
      </c>
      <c r="J23" s="32">
        <v>0.9561874270676628</v>
      </c>
      <c r="M23">
        <f t="shared" si="1"/>
        <v>22</v>
      </c>
      <c r="N23" s="17">
        <v>1.045820068003505</v>
      </c>
      <c r="O23" s="17">
        <v>1.045820068003505</v>
      </c>
      <c r="P23" s="17">
        <v>1.045820068003505</v>
      </c>
      <c r="Q23" s="17">
        <v>1.045820068003505</v>
      </c>
      <c r="R23" s="17">
        <v>1.038697557921102</v>
      </c>
      <c r="S23" s="17">
        <v>1.038697557921102</v>
      </c>
      <c r="T23" s="17">
        <v>1.038697557921102</v>
      </c>
      <c r="U23" s="17">
        <v>1.038697557921102</v>
      </c>
      <c r="V23" s="17">
        <v>1.045820068003505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5502.54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5502.54</v>
      </c>
      <c r="H8" s="14">
        <f t="shared" ref="H8:H31" si="4">G8-B8</f>
        <v>0</v>
      </c>
      <c r="I8" s="13">
        <v>79506.406666666662</v>
      </c>
      <c r="J8" s="13">
        <f t="shared" ref="J8:J28" si="5">100*$G8/$I8</f>
        <v>6.9208762295969279</v>
      </c>
      <c r="K8" s="13">
        <f t="shared" ref="K8:K31" si="6">100*(B8/I8)</f>
        <v>6.9208762295969271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>
        <v>1300.25</v>
      </c>
      <c r="Y8" s="17">
        <v>4600.25</v>
      </c>
      <c r="Z8" s="17">
        <v>4859.54</v>
      </c>
      <c r="AA8" s="17">
        <v>4859.54</v>
      </c>
      <c r="AB8" s="17">
        <v>5327.54</v>
      </c>
      <c r="AC8" s="17">
        <v>5327.54</v>
      </c>
      <c r="AD8" s="17">
        <v>5327.54</v>
      </c>
      <c r="AE8" s="17">
        <v>5502.54</v>
      </c>
      <c r="AF8" s="17">
        <v>5502.54</v>
      </c>
      <c r="AG8" s="17">
        <v>5502.54</v>
      </c>
      <c r="AH8" s="17">
        <v>5502.54</v>
      </c>
      <c r="AI8" s="17">
        <v>5502.54</v>
      </c>
      <c r="AJ8" s="17">
        <v>5502.54</v>
      </c>
      <c r="AK8" s="17">
        <v>5502.54</v>
      </c>
      <c r="AL8" s="17">
        <v>5502.54</v>
      </c>
      <c r="AM8" s="17">
        <v>5502.54</v>
      </c>
      <c r="AN8" s="17">
        <v>5502.54</v>
      </c>
      <c r="AO8" s="17">
        <v>5502.54</v>
      </c>
      <c r="AP8" s="17">
        <v>5502.54</v>
      </c>
      <c r="AQ8" s="13"/>
      <c r="AR8" s="13"/>
    </row>
    <row r="9" spans="1:44" x14ac:dyDescent="0.35">
      <c r="A9" s="12">
        <f t="shared" si="0"/>
        <v>44682</v>
      </c>
      <c r="B9" s="13">
        <v>8603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8603</v>
      </c>
      <c r="H9" s="14">
        <f t="shared" si="4"/>
        <v>0</v>
      </c>
      <c r="I9" s="13">
        <v>79200.78333333334</v>
      </c>
      <c r="J9" s="13">
        <f t="shared" si="5"/>
        <v>10.862266303342537</v>
      </c>
      <c r="K9" s="13">
        <f t="shared" si="6"/>
        <v>10.862266303342539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>
        <v>5110</v>
      </c>
      <c r="X9" s="17">
        <v>7810</v>
      </c>
      <c r="Y9" s="17">
        <v>7810</v>
      </c>
      <c r="Z9" s="17">
        <v>7810</v>
      </c>
      <c r="AA9" s="17">
        <v>7810</v>
      </c>
      <c r="AB9" s="17">
        <v>7810</v>
      </c>
      <c r="AC9" s="17">
        <v>7810</v>
      </c>
      <c r="AD9" s="17">
        <v>7985</v>
      </c>
      <c r="AE9" s="17">
        <v>7985</v>
      </c>
      <c r="AF9" s="17">
        <v>7985</v>
      </c>
      <c r="AG9" s="17">
        <v>7985</v>
      </c>
      <c r="AH9" s="17">
        <v>7985</v>
      </c>
      <c r="AI9" s="17">
        <v>7985</v>
      </c>
      <c r="AJ9" s="17">
        <v>7985</v>
      </c>
      <c r="AK9" s="17">
        <v>7985</v>
      </c>
      <c r="AL9" s="17">
        <v>7985</v>
      </c>
      <c r="AM9" s="17">
        <v>7985</v>
      </c>
      <c r="AN9" s="17">
        <v>7985</v>
      </c>
      <c r="AO9" s="17">
        <v>8603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5512.43</v>
      </c>
      <c r="C10" s="13">
        <f>+'Completion Factors'!J28</f>
        <v>0.9561874270676628</v>
      </c>
      <c r="D10" s="13">
        <f t="shared" si="1"/>
        <v>252.57991746456364</v>
      </c>
      <c r="E10" s="13">
        <f t="shared" si="2"/>
        <v>252.57991746456364</v>
      </c>
      <c r="F10" s="13"/>
      <c r="G10" s="13">
        <f t="shared" si="3"/>
        <v>5765.0099174645638</v>
      </c>
      <c r="H10" s="14">
        <f t="shared" si="4"/>
        <v>252.57991746456355</v>
      </c>
      <c r="I10" s="13">
        <v>78978.876666666663</v>
      </c>
      <c r="J10" s="13">
        <f t="shared" si="5"/>
        <v>7.2994326594388097</v>
      </c>
      <c r="K10" s="13">
        <f t="shared" si="6"/>
        <v>6.9796257336824628</v>
      </c>
      <c r="L10" s="13">
        <f t="shared" si="7"/>
        <v>0.31980692575634695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>
        <v>310</v>
      </c>
      <c r="W10" s="17">
        <v>610</v>
      </c>
      <c r="X10" s="17">
        <v>610</v>
      </c>
      <c r="Y10" s="17">
        <v>871.43000000000006</v>
      </c>
      <c r="Z10" s="17">
        <v>5337.43</v>
      </c>
      <c r="AA10" s="17">
        <v>5337.43</v>
      </c>
      <c r="AB10" s="17">
        <v>5337.43</v>
      </c>
      <c r="AC10" s="17">
        <v>5512.43</v>
      </c>
      <c r="AD10" s="17">
        <v>5512.43</v>
      </c>
      <c r="AE10" s="17">
        <v>5512.43</v>
      </c>
      <c r="AF10" s="17">
        <v>5512.43</v>
      </c>
      <c r="AG10" s="17">
        <v>5512.43</v>
      </c>
      <c r="AH10" s="17">
        <v>5512.43</v>
      </c>
      <c r="AI10" s="17">
        <v>5512.43</v>
      </c>
      <c r="AJ10" s="17">
        <v>5512.43</v>
      </c>
      <c r="AK10" s="17">
        <v>5512.43</v>
      </c>
      <c r="AL10" s="17">
        <v>5512.43</v>
      </c>
      <c r="AM10" s="17">
        <v>5512.43</v>
      </c>
      <c r="AN10" s="17">
        <v>5512.43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6075</v>
      </c>
      <c r="C11" s="13">
        <f>+'Completion Factors'!J27</f>
        <v>0.9561874270676628</v>
      </c>
      <c r="D11" s="13">
        <f t="shared" si="1"/>
        <v>278.35691312129569</v>
      </c>
      <c r="E11" s="13">
        <f t="shared" si="2"/>
        <v>278.35691312129569</v>
      </c>
      <c r="F11" s="13"/>
      <c r="G11" s="13">
        <f t="shared" si="3"/>
        <v>6353.3569131212953</v>
      </c>
      <c r="H11" s="14">
        <f t="shared" si="4"/>
        <v>278.35691312129529</v>
      </c>
      <c r="I11" s="13">
        <v>78638.060833333337</v>
      </c>
      <c r="J11" s="13">
        <f t="shared" si="5"/>
        <v>8.0792390425123699</v>
      </c>
      <c r="K11" s="13">
        <f t="shared" si="6"/>
        <v>7.7252667927245113</v>
      </c>
      <c r="L11" s="13">
        <f t="shared" si="7"/>
        <v>0.35397224978785857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>
        <v>600</v>
      </c>
      <c r="V11" s="17">
        <v>900</v>
      </c>
      <c r="W11" s="17">
        <v>900</v>
      </c>
      <c r="X11" s="17">
        <v>900</v>
      </c>
      <c r="Y11" s="17">
        <v>5400</v>
      </c>
      <c r="Z11" s="17">
        <v>5900</v>
      </c>
      <c r="AA11" s="17">
        <v>5900</v>
      </c>
      <c r="AB11" s="17">
        <v>6075</v>
      </c>
      <c r="AC11" s="17">
        <v>6075</v>
      </c>
      <c r="AD11" s="17">
        <v>6075</v>
      </c>
      <c r="AE11" s="17">
        <v>6075</v>
      </c>
      <c r="AF11" s="17">
        <v>6075</v>
      </c>
      <c r="AG11" s="17">
        <v>6075</v>
      </c>
      <c r="AH11" s="17">
        <v>6075</v>
      </c>
      <c r="AI11" s="17">
        <v>6075</v>
      </c>
      <c r="AJ11" s="17">
        <v>6075</v>
      </c>
      <c r="AK11" s="17">
        <v>6075</v>
      </c>
      <c r="AL11" s="17">
        <v>6075</v>
      </c>
      <c r="AM11" s="17">
        <v>6075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2960</v>
      </c>
      <c r="C12" s="13">
        <f>++'Completion Factors'!J26</f>
        <v>0.9561874270676628</v>
      </c>
      <c r="D12" s="13">
        <f t="shared" si="1"/>
        <v>135.62740129037618</v>
      </c>
      <c r="E12" s="13">
        <f t="shared" si="2"/>
        <v>135.62740129037618</v>
      </c>
      <c r="F12" s="13"/>
      <c r="G12" s="13">
        <f t="shared" si="3"/>
        <v>3095.6274012903764</v>
      </c>
      <c r="H12" s="14">
        <f t="shared" si="4"/>
        <v>135.62740129037638</v>
      </c>
      <c r="I12" s="13">
        <v>77872.40416666666</v>
      </c>
      <c r="J12" s="13">
        <f t="shared" si="5"/>
        <v>3.9752559772842639</v>
      </c>
      <c r="K12" s="13">
        <f t="shared" si="6"/>
        <v>3.8010897848547871</v>
      </c>
      <c r="L12" s="13">
        <f t="shared" si="7"/>
        <v>0.17416619242947684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>
        <v>600</v>
      </c>
      <c r="V12" s="17">
        <v>600</v>
      </c>
      <c r="W12" s="17">
        <v>600</v>
      </c>
      <c r="X12" s="17">
        <v>2100</v>
      </c>
      <c r="Y12" s="17">
        <v>2100</v>
      </c>
      <c r="Z12" s="17">
        <v>2100</v>
      </c>
      <c r="AA12" s="17">
        <v>2600</v>
      </c>
      <c r="AB12" s="17">
        <v>2600</v>
      </c>
      <c r="AC12" s="17">
        <v>2960</v>
      </c>
      <c r="AD12" s="17">
        <v>2960</v>
      </c>
      <c r="AE12" s="17">
        <v>2960</v>
      </c>
      <c r="AF12" s="17">
        <v>2960</v>
      </c>
      <c r="AG12" s="17">
        <v>2960</v>
      </c>
      <c r="AH12" s="17">
        <v>2960</v>
      </c>
      <c r="AI12" s="17">
        <v>2960</v>
      </c>
      <c r="AJ12" s="17">
        <v>2960</v>
      </c>
      <c r="AK12" s="17">
        <v>2960</v>
      </c>
      <c r="AL12" s="17">
        <v>2960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6760.67</v>
      </c>
      <c r="C13" s="13">
        <f>++'Completion Factors'!J25</f>
        <v>0.9561874270676628</v>
      </c>
      <c r="D13" s="13">
        <f t="shared" si="1"/>
        <v>309.77435914925928</v>
      </c>
      <c r="E13" s="13">
        <f t="shared" si="2"/>
        <v>309.77435914925928</v>
      </c>
      <c r="F13" s="13"/>
      <c r="G13" s="13">
        <f t="shared" si="3"/>
        <v>7070.4443591492591</v>
      </c>
      <c r="H13" s="14">
        <f t="shared" si="4"/>
        <v>309.774359149259</v>
      </c>
      <c r="I13" s="13">
        <v>77494.182499999995</v>
      </c>
      <c r="J13" s="13">
        <f t="shared" si="5"/>
        <v>9.1238388883568895</v>
      </c>
      <c r="K13" s="13">
        <f t="shared" si="6"/>
        <v>8.7241000316378585</v>
      </c>
      <c r="L13" s="13">
        <f t="shared" si="7"/>
        <v>0.39973885671903098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>
        <v>5000</v>
      </c>
      <c r="W13" s="17">
        <v>5259</v>
      </c>
      <c r="X13" s="17">
        <v>5259</v>
      </c>
      <c r="Y13" s="17">
        <v>5259</v>
      </c>
      <c r="Z13" s="17">
        <v>6460.67</v>
      </c>
      <c r="AA13" s="17">
        <v>6460.67</v>
      </c>
      <c r="AB13" s="17">
        <v>6460.67</v>
      </c>
      <c r="AC13" s="17">
        <v>6460.67</v>
      </c>
      <c r="AD13" s="17">
        <v>6460.67</v>
      </c>
      <c r="AE13" s="17">
        <v>6460.67</v>
      </c>
      <c r="AF13" s="17">
        <v>6460.67</v>
      </c>
      <c r="AG13" s="17">
        <v>6760.67</v>
      </c>
      <c r="AH13" s="17">
        <v>6760.67</v>
      </c>
      <c r="AI13" s="17">
        <v>6760.67</v>
      </c>
      <c r="AJ13" s="17">
        <v>6760.67</v>
      </c>
      <c r="AK13" s="17">
        <v>6760.67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1650.77</v>
      </c>
      <c r="C14" s="13">
        <f>++'Completion Factors'!J24</f>
        <v>0.9561874270676628</v>
      </c>
      <c r="D14" s="13">
        <f t="shared" si="1"/>
        <v>75.638393658146711</v>
      </c>
      <c r="E14" s="13">
        <f t="shared" si="2"/>
        <v>75.638393658146711</v>
      </c>
      <c r="F14" s="13"/>
      <c r="G14" s="13">
        <f t="shared" si="3"/>
        <v>1726.4083936581467</v>
      </c>
      <c r="H14" s="14">
        <f t="shared" si="4"/>
        <v>75.638393658146697</v>
      </c>
      <c r="I14" s="13">
        <v>77290.549166666679</v>
      </c>
      <c r="J14" s="13">
        <f t="shared" si="5"/>
        <v>2.23366040514912</v>
      </c>
      <c r="K14" s="13">
        <f t="shared" si="6"/>
        <v>2.1357979957424504</v>
      </c>
      <c r="L14" s="13">
        <f t="shared" si="7"/>
        <v>9.786240940666957E-2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/>
      <c r="V14" s="17">
        <v>365.77</v>
      </c>
      <c r="W14" s="17">
        <v>365.77</v>
      </c>
      <c r="X14" s="17">
        <v>365.77</v>
      </c>
      <c r="Y14" s="17">
        <v>750.77</v>
      </c>
      <c r="Z14" s="17">
        <v>750.77</v>
      </c>
      <c r="AA14" s="17">
        <v>750.77</v>
      </c>
      <c r="AB14" s="17">
        <v>750.77</v>
      </c>
      <c r="AC14" s="17">
        <v>750.77</v>
      </c>
      <c r="AD14" s="17">
        <v>750.77</v>
      </c>
      <c r="AE14" s="17">
        <v>750.77</v>
      </c>
      <c r="AF14" s="17">
        <v>1650.77</v>
      </c>
      <c r="AG14" s="17">
        <v>1650.77</v>
      </c>
      <c r="AH14" s="17">
        <v>1650.77</v>
      </c>
      <c r="AI14" s="17">
        <v>1650.77</v>
      </c>
      <c r="AJ14" s="17">
        <v>1650.77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12492.51</v>
      </c>
      <c r="C15" s="13">
        <f>++'Completion Factors'!J23</f>
        <v>0.9561874270676628</v>
      </c>
      <c r="D15" s="13">
        <f t="shared" si="1"/>
        <v>572.40765773447208</v>
      </c>
      <c r="E15" s="13">
        <f t="shared" si="2"/>
        <v>572.40765773447208</v>
      </c>
      <c r="F15" s="13"/>
      <c r="G15" s="13">
        <f t="shared" si="3"/>
        <v>13064.917657734472</v>
      </c>
      <c r="H15" s="14">
        <f t="shared" si="4"/>
        <v>572.40765773447129</v>
      </c>
      <c r="I15" s="13">
        <v>76862.017500000002</v>
      </c>
      <c r="J15" s="13">
        <f t="shared" si="5"/>
        <v>16.997885409050671</v>
      </c>
      <c r="K15" s="13">
        <f t="shared" si="6"/>
        <v>16.253164314871128</v>
      </c>
      <c r="L15" s="13">
        <f t="shared" si="7"/>
        <v>0.74472109417954258</v>
      </c>
      <c r="M15" s="13"/>
      <c r="N15" s="13"/>
      <c r="O15" s="13"/>
      <c r="P15" s="13"/>
      <c r="R15" s="16">
        <f t="shared" si="8"/>
        <v>44866</v>
      </c>
      <c r="S15" s="17"/>
      <c r="T15" s="17"/>
      <c r="U15" s="17">
        <v>5002.47</v>
      </c>
      <c r="V15" s="17">
        <v>6505.43</v>
      </c>
      <c r="W15" s="17">
        <v>8247.26</v>
      </c>
      <c r="X15" s="17">
        <v>8597.26</v>
      </c>
      <c r="Y15" s="17">
        <v>8657.51</v>
      </c>
      <c r="Z15" s="17">
        <v>12192.51</v>
      </c>
      <c r="AA15" s="17">
        <v>12192.51</v>
      </c>
      <c r="AB15" s="17">
        <v>12192.51</v>
      </c>
      <c r="AC15" s="17">
        <v>12192.51</v>
      </c>
      <c r="AD15" s="17">
        <v>12192.51</v>
      </c>
      <c r="AE15" s="17">
        <v>12492.51</v>
      </c>
      <c r="AF15" s="17">
        <v>12492.51</v>
      </c>
      <c r="AG15" s="17">
        <v>12492.51</v>
      </c>
      <c r="AH15" s="17">
        <v>12492.51</v>
      </c>
      <c r="AI15" s="17">
        <v>12492.51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10170.620000000001</v>
      </c>
      <c r="C16" s="13">
        <f>++'Completion Factors'!J22</f>
        <v>0.9561874270676628</v>
      </c>
      <c r="D16" s="13">
        <f t="shared" si="1"/>
        <v>466.01850003781277</v>
      </c>
      <c r="E16" s="13">
        <f t="shared" si="2"/>
        <v>466.01850003781277</v>
      </c>
      <c r="F16" s="13"/>
      <c r="G16" s="13">
        <f t="shared" si="3"/>
        <v>10636.638500037814</v>
      </c>
      <c r="H16" s="14">
        <f t="shared" si="4"/>
        <v>466.01850003781328</v>
      </c>
      <c r="I16" s="13">
        <v>76284.397500000006</v>
      </c>
      <c r="J16" s="13">
        <f t="shared" si="5"/>
        <v>13.943399762759894</v>
      </c>
      <c r="K16" s="13">
        <f t="shared" si="6"/>
        <v>13.33250354372924</v>
      </c>
      <c r="L16" s="13">
        <f t="shared" si="7"/>
        <v>0.6108962190306535</v>
      </c>
      <c r="M16" s="13"/>
      <c r="N16" s="13"/>
      <c r="O16" s="13"/>
      <c r="P16" s="13"/>
      <c r="R16" s="16">
        <f t="shared" si="8"/>
        <v>44896</v>
      </c>
      <c r="S16" s="17"/>
      <c r="T16" s="17">
        <v>4000</v>
      </c>
      <c r="U16" s="17">
        <v>5400</v>
      </c>
      <c r="V16" s="17">
        <v>6300</v>
      </c>
      <c r="W16" s="17">
        <v>9709.619999999999</v>
      </c>
      <c r="X16" s="17">
        <v>10170.620000000001</v>
      </c>
      <c r="Y16" s="17">
        <v>10170.620000000001</v>
      </c>
      <c r="Z16" s="17">
        <v>10170.620000000001</v>
      </c>
      <c r="AA16" s="17">
        <v>10170.620000000001</v>
      </c>
      <c r="AB16" s="17">
        <v>10170.620000000001</v>
      </c>
      <c r="AC16" s="17">
        <v>10170.620000000001</v>
      </c>
      <c r="AD16" s="17">
        <v>10170.620000000001</v>
      </c>
      <c r="AE16" s="17">
        <v>10170.620000000001</v>
      </c>
      <c r="AF16" s="17">
        <v>10170.620000000001</v>
      </c>
      <c r="AG16" s="17">
        <v>10170.620000000001</v>
      </c>
      <c r="AH16" s="17">
        <v>10170.620000000001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4535.0600000000004</v>
      </c>
      <c r="C17" s="13">
        <f>++'Completion Factors'!J21</f>
        <v>0.9561874270676628</v>
      </c>
      <c r="D17" s="13">
        <f t="shared" si="1"/>
        <v>207.79675759997752</v>
      </c>
      <c r="E17" s="13">
        <f t="shared" si="2"/>
        <v>207.79675759997752</v>
      </c>
      <c r="F17" s="13"/>
      <c r="G17" s="13">
        <f t="shared" si="3"/>
        <v>4742.8567575999778</v>
      </c>
      <c r="H17" s="14">
        <f t="shared" si="4"/>
        <v>207.79675759997735</v>
      </c>
      <c r="I17" s="13">
        <v>74977.984166666676</v>
      </c>
      <c r="J17" s="13">
        <f t="shared" si="5"/>
        <v>6.3256658742080889</v>
      </c>
      <c r="K17" s="13">
        <f t="shared" si="6"/>
        <v>6.04852217674875</v>
      </c>
      <c r="L17" s="13">
        <f t="shared" si="7"/>
        <v>0.27714369745933887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1125</v>
      </c>
      <c r="V17" s="17">
        <v>1275.22</v>
      </c>
      <c r="W17" s="17">
        <v>2760.06</v>
      </c>
      <c r="X17" s="17">
        <v>3035.06</v>
      </c>
      <c r="Y17" s="17">
        <v>3035.06</v>
      </c>
      <c r="Z17" s="17">
        <v>3035.06</v>
      </c>
      <c r="AA17" s="17">
        <v>3035.06</v>
      </c>
      <c r="AB17" s="17">
        <v>3035.06</v>
      </c>
      <c r="AC17" s="17">
        <v>4535.0600000000004</v>
      </c>
      <c r="AD17" s="17">
        <v>4535.0600000000004</v>
      </c>
      <c r="AE17" s="17">
        <v>4535.0600000000004</v>
      </c>
      <c r="AF17" s="17">
        <v>4535.0600000000004</v>
      </c>
      <c r="AG17" s="17">
        <v>4535.0600000000004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3316</v>
      </c>
      <c r="C18" s="13">
        <f>++'Completion Factors'!J20</f>
        <v>0.94875006694467734</v>
      </c>
      <c r="D18" s="13">
        <f t="shared" si="1"/>
        <v>179.12491807113568</v>
      </c>
      <c r="E18" s="13">
        <f t="shared" si="2"/>
        <v>179.12491807113568</v>
      </c>
      <c r="F18" s="13"/>
      <c r="G18" s="13">
        <f t="shared" si="3"/>
        <v>3495.1249180711357</v>
      </c>
      <c r="H18" s="14">
        <f t="shared" si="4"/>
        <v>179.12491807113565</v>
      </c>
      <c r="I18" s="13">
        <v>74528.827499999999</v>
      </c>
      <c r="J18" s="13">
        <f t="shared" si="5"/>
        <v>4.689628208723847</v>
      </c>
      <c r="K18" s="13">
        <f t="shared" si="6"/>
        <v>4.4492850769723971</v>
      </c>
      <c r="L18" s="13">
        <f t="shared" si="7"/>
        <v>0.24034313175144995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/>
      <c r="V18" s="17">
        <v>941</v>
      </c>
      <c r="W18" s="17">
        <v>1616</v>
      </c>
      <c r="X18" s="17">
        <v>1616</v>
      </c>
      <c r="Y18" s="17">
        <v>1616</v>
      </c>
      <c r="Z18" s="17">
        <v>1616</v>
      </c>
      <c r="AA18" s="17">
        <v>1616</v>
      </c>
      <c r="AB18" s="17">
        <v>3316</v>
      </c>
      <c r="AC18" s="17">
        <v>3316</v>
      </c>
      <c r="AD18" s="17">
        <v>3316</v>
      </c>
      <c r="AE18" s="17">
        <v>3316</v>
      </c>
      <c r="AF18" s="17">
        <v>3316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22040</v>
      </c>
      <c r="C19" s="13">
        <f>++'Completion Factors'!J19</f>
        <v>0.92664362983930937</v>
      </c>
      <c r="D19" s="13">
        <f t="shared" si="1"/>
        <v>1744.7639483821708</v>
      </c>
      <c r="E19" s="13">
        <f t="shared" si="2"/>
        <v>1744.7639483821708</v>
      </c>
      <c r="F19" s="13"/>
      <c r="G19" s="13">
        <f t="shared" si="3"/>
        <v>23784.763948382169</v>
      </c>
      <c r="H19" s="14">
        <f t="shared" si="4"/>
        <v>1744.7639483821695</v>
      </c>
      <c r="I19" s="13">
        <v>73976.997499999998</v>
      </c>
      <c r="J19" s="13">
        <f t="shared" si="5"/>
        <v>32.15156704404253</v>
      </c>
      <c r="K19" s="13">
        <f t="shared" si="6"/>
        <v>29.793044790713491</v>
      </c>
      <c r="L19" s="13">
        <f t="shared" si="7"/>
        <v>2.3585222533290384</v>
      </c>
      <c r="M19" s="13">
        <f t="shared" ref="M19:M31" si="9">SUM(G8:G19)/SUM(I8:I19)*100</f>
        <v>10.138237266260077</v>
      </c>
      <c r="N19" s="18"/>
      <c r="O19" s="13"/>
      <c r="P19" s="13"/>
      <c r="R19" s="16">
        <f t="shared" si="8"/>
        <v>44986</v>
      </c>
      <c r="S19" s="17"/>
      <c r="T19" s="17"/>
      <c r="U19" s="17">
        <v>2780</v>
      </c>
      <c r="V19" s="17">
        <v>8460</v>
      </c>
      <c r="W19" s="17">
        <v>8460</v>
      </c>
      <c r="X19" s="17">
        <v>8460</v>
      </c>
      <c r="Y19" s="17">
        <v>15540</v>
      </c>
      <c r="Z19" s="17">
        <v>20540</v>
      </c>
      <c r="AA19" s="17">
        <v>22040</v>
      </c>
      <c r="AB19" s="17">
        <v>22040</v>
      </c>
      <c r="AC19" s="17">
        <v>22040</v>
      </c>
      <c r="AD19" s="17">
        <v>22040</v>
      </c>
      <c r="AE19" s="17">
        <v>22040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2850</v>
      </c>
      <c r="C20" s="13">
        <f>++'Completion Factors'!J18</f>
        <v>0.92142848496438978</v>
      </c>
      <c r="D20" s="13">
        <f t="shared" si="1"/>
        <v>243.02354605430185</v>
      </c>
      <c r="E20" s="13">
        <f t="shared" si="2"/>
        <v>243.02354605430185</v>
      </c>
      <c r="F20" s="13"/>
      <c r="G20" s="13">
        <f t="shared" si="3"/>
        <v>3093.0235460543017</v>
      </c>
      <c r="H20" s="14">
        <f t="shared" si="4"/>
        <v>243.02354605430173</v>
      </c>
      <c r="I20" s="13">
        <v>73669.02916666666</v>
      </c>
      <c r="J20" s="13">
        <f t="shared" si="5"/>
        <v>4.1985398491633923</v>
      </c>
      <c r="K20" s="13">
        <f t="shared" si="6"/>
        <v>3.8686542122772423</v>
      </c>
      <c r="L20" s="13">
        <f t="shared" si="7"/>
        <v>0.32988563688615002</v>
      </c>
      <c r="M20" s="13">
        <f t="shared" si="9"/>
        <v>9.9406116478494404</v>
      </c>
      <c r="N20" s="18">
        <f t="shared" ref="N20:N31" si="10">J20/J8</f>
        <v>0.60664859620064548</v>
      </c>
      <c r="O20" s="18">
        <f t="shared" ref="O20:O31" si="11">I20/I8</f>
        <v>0.92657978463957746</v>
      </c>
      <c r="P20" s="13"/>
      <c r="R20" s="16">
        <f t="shared" si="8"/>
        <v>45017</v>
      </c>
      <c r="S20" s="17"/>
      <c r="T20" s="17"/>
      <c r="U20" s="17">
        <v>2000</v>
      </c>
      <c r="V20" s="17">
        <v>2850</v>
      </c>
      <c r="W20" s="17">
        <v>2850</v>
      </c>
      <c r="X20" s="17">
        <v>2850</v>
      </c>
      <c r="Y20" s="17">
        <v>2850</v>
      </c>
      <c r="Z20" s="17">
        <v>2850</v>
      </c>
      <c r="AA20" s="17">
        <v>2850</v>
      </c>
      <c r="AB20" s="17">
        <v>2850</v>
      </c>
      <c r="AC20" s="17">
        <v>2850</v>
      </c>
      <c r="AD20" s="17">
        <v>2850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10558</v>
      </c>
      <c r="C21" s="13">
        <f>++'Completion Factors'!J17</f>
        <v>0.92142848496438978</v>
      </c>
      <c r="D21" s="13">
        <f t="shared" si="1"/>
        <v>900.29564885660307</v>
      </c>
      <c r="E21" s="13">
        <f t="shared" si="2"/>
        <v>900.29564885660307</v>
      </c>
      <c r="F21" s="13"/>
      <c r="G21" s="13">
        <f t="shared" si="3"/>
        <v>11458.295648856603</v>
      </c>
      <c r="H21" s="14">
        <f t="shared" si="4"/>
        <v>900.29564885660329</v>
      </c>
      <c r="I21" s="13">
        <v>73100.85583333332</v>
      </c>
      <c r="J21" s="13">
        <f t="shared" si="5"/>
        <v>15.674639534974808</v>
      </c>
      <c r="K21" s="13">
        <f t="shared" si="6"/>
        <v>14.443059359074766</v>
      </c>
      <c r="L21" s="13">
        <f t="shared" si="7"/>
        <v>1.2315801759000422</v>
      </c>
      <c r="M21" s="13">
        <f t="shared" si="9"/>
        <v>10.319484753682433</v>
      </c>
      <c r="N21" s="18">
        <f t="shared" si="10"/>
        <v>1.4430358359149609</v>
      </c>
      <c r="O21" s="18">
        <f t="shared" si="11"/>
        <v>0.92298147514113371</v>
      </c>
      <c r="P21" s="13"/>
      <c r="R21" s="16">
        <f t="shared" si="8"/>
        <v>45047</v>
      </c>
      <c r="S21" s="17"/>
      <c r="T21" s="17"/>
      <c r="U21" s="17">
        <v>6668</v>
      </c>
      <c r="V21" s="17">
        <v>6818</v>
      </c>
      <c r="W21" s="17">
        <v>10558</v>
      </c>
      <c r="X21" s="17">
        <v>10558</v>
      </c>
      <c r="Y21" s="17">
        <v>10558</v>
      </c>
      <c r="Z21" s="17">
        <v>10558</v>
      </c>
      <c r="AA21" s="17">
        <v>10558</v>
      </c>
      <c r="AB21" s="17">
        <v>10558</v>
      </c>
      <c r="AC21" s="17">
        <v>10558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2450</v>
      </c>
      <c r="C22" s="13">
        <f>++'Completion Factors'!J16</f>
        <v>0.89557939203085091</v>
      </c>
      <c r="D22" s="13">
        <f t="shared" si="1"/>
        <v>285.65919649433192</v>
      </c>
      <c r="E22" s="13">
        <f t="shared" si="2"/>
        <v>285.65919649433192</v>
      </c>
      <c r="F22" s="13"/>
      <c r="G22" s="13">
        <f t="shared" si="3"/>
        <v>2735.6591964943318</v>
      </c>
      <c r="H22" s="14">
        <f t="shared" si="4"/>
        <v>285.65919649433181</v>
      </c>
      <c r="I22" s="13">
        <v>72660.900833333333</v>
      </c>
      <c r="J22" s="13">
        <f t="shared" si="5"/>
        <v>3.7649673553721517</v>
      </c>
      <c r="K22" s="13">
        <f t="shared" si="6"/>
        <v>3.3718271751401927</v>
      </c>
      <c r="L22" s="13">
        <f t="shared" si="7"/>
        <v>0.39314018023195896</v>
      </c>
      <c r="M22" s="13">
        <f t="shared" si="9"/>
        <v>10.057474293992987</v>
      </c>
      <c r="N22" s="18">
        <f t="shared" si="10"/>
        <v>0.5157890388239581</v>
      </c>
      <c r="O22" s="18">
        <f t="shared" si="11"/>
        <v>0.92000423277734644</v>
      </c>
      <c r="P22" s="13"/>
      <c r="R22" s="16">
        <f t="shared" si="8"/>
        <v>45078</v>
      </c>
      <c r="S22" s="17"/>
      <c r="T22" s="17">
        <v>750</v>
      </c>
      <c r="U22" s="17">
        <v>1850</v>
      </c>
      <c r="V22" s="17">
        <v>1850</v>
      </c>
      <c r="W22" s="17">
        <v>1850</v>
      </c>
      <c r="X22" s="17">
        <v>2450</v>
      </c>
      <c r="Y22" s="17">
        <v>2450</v>
      </c>
      <c r="Z22" s="17">
        <v>2450</v>
      </c>
      <c r="AA22" s="17">
        <v>2450</v>
      </c>
      <c r="AB22" s="17">
        <v>2450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8655</v>
      </c>
      <c r="C23" s="13">
        <f>++'Completion Factors'!J15</f>
        <v>0.86117222120163017</v>
      </c>
      <c r="D23" s="13">
        <f t="shared" si="1"/>
        <v>1395.2545099786328</v>
      </c>
      <c r="E23" s="13">
        <f t="shared" si="2"/>
        <v>1395.2545099786328</v>
      </c>
      <c r="F23" s="13"/>
      <c r="G23" s="13">
        <f t="shared" si="3"/>
        <v>10050.254509978633</v>
      </c>
      <c r="H23" s="14">
        <f t="shared" si="4"/>
        <v>1395.254509978633</v>
      </c>
      <c r="I23" s="13">
        <v>71981.799166666664</v>
      </c>
      <c r="J23" s="13">
        <f t="shared" si="5"/>
        <v>13.962216319028471</v>
      </c>
      <c r="K23" s="13">
        <f t="shared" si="6"/>
        <v>12.023872840355395</v>
      </c>
      <c r="L23" s="13">
        <f t="shared" si="7"/>
        <v>1.938343478673076</v>
      </c>
      <c r="M23" s="13">
        <f t="shared" si="9"/>
        <v>10.542247211673496</v>
      </c>
      <c r="N23" s="18">
        <f t="shared" si="10"/>
        <v>1.7281598236616471</v>
      </c>
      <c r="O23" s="18">
        <f t="shared" si="11"/>
        <v>0.91535572474537419</v>
      </c>
      <c r="P23" s="13"/>
      <c r="R23" s="16">
        <f t="shared" si="8"/>
        <v>45108</v>
      </c>
      <c r="S23" s="17"/>
      <c r="T23" s="17">
        <v>775</v>
      </c>
      <c r="U23" s="17">
        <v>775</v>
      </c>
      <c r="V23" s="17">
        <v>8415</v>
      </c>
      <c r="W23" s="17">
        <v>8655</v>
      </c>
      <c r="X23" s="17">
        <v>8655</v>
      </c>
      <c r="Y23" s="17">
        <v>8655</v>
      </c>
      <c r="Z23" s="17">
        <v>8655</v>
      </c>
      <c r="AA23" s="17">
        <v>8655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7958</v>
      </c>
      <c r="C24" s="13">
        <f>++'Completion Factors'!J14</f>
        <v>0.83435500822642938</v>
      </c>
      <c r="D24" s="13">
        <f t="shared" si="1"/>
        <v>1579.9064325581874</v>
      </c>
      <c r="E24" s="13">
        <f t="shared" si="2"/>
        <v>1579.9064325581874</v>
      </c>
      <c r="F24" s="19">
        <v>0</v>
      </c>
      <c r="G24" s="13">
        <f t="shared" si="3"/>
        <v>9537.9064325581876</v>
      </c>
      <c r="H24" s="14">
        <f t="shared" si="4"/>
        <v>1579.9064325581876</v>
      </c>
      <c r="I24" s="13">
        <v>71135.608333333323</v>
      </c>
      <c r="J24" s="13">
        <f t="shared" si="5"/>
        <v>13.408061948194284</v>
      </c>
      <c r="K24" s="13">
        <f t="shared" si="6"/>
        <v>11.187083637086117</v>
      </c>
      <c r="L24" s="13">
        <f t="shared" si="7"/>
        <v>2.2209783111081673</v>
      </c>
      <c r="M24" s="13">
        <f t="shared" si="9"/>
        <v>11.342334856094961</v>
      </c>
      <c r="N24" s="18">
        <f t="shared" si="10"/>
        <v>3.3728801427660859</v>
      </c>
      <c r="O24" s="18">
        <f t="shared" si="11"/>
        <v>0.9134893046461634</v>
      </c>
      <c r="P24" s="13"/>
      <c r="R24" s="16">
        <f t="shared" si="8"/>
        <v>45139</v>
      </c>
      <c r="S24" s="17"/>
      <c r="T24" s="17">
        <v>575</v>
      </c>
      <c r="U24" s="17">
        <v>1475</v>
      </c>
      <c r="V24" s="17">
        <v>7175</v>
      </c>
      <c r="W24" s="17">
        <v>7958</v>
      </c>
      <c r="X24" s="17">
        <v>7958</v>
      </c>
      <c r="Y24" s="17">
        <v>7958</v>
      </c>
      <c r="Z24" s="17">
        <v>7958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5600</v>
      </c>
      <c r="C25" s="13">
        <f>++'Completion Factors'!J13</f>
        <v>0.75565860481709646</v>
      </c>
      <c r="D25" s="13">
        <f t="shared" si="1"/>
        <v>1810.753962572097</v>
      </c>
      <c r="E25" s="13">
        <f t="shared" si="2"/>
        <v>1810.753962572097</v>
      </c>
      <c r="F25" s="19">
        <v>0</v>
      </c>
      <c r="G25" s="13">
        <f t="shared" si="3"/>
        <v>7410.7539625720965</v>
      </c>
      <c r="H25" s="14">
        <f t="shared" si="4"/>
        <v>1810.7539625720965</v>
      </c>
      <c r="I25" s="13">
        <v>70269.654999999999</v>
      </c>
      <c r="J25" s="13">
        <f t="shared" si="5"/>
        <v>10.546165286526731</v>
      </c>
      <c r="K25" s="13">
        <f t="shared" si="6"/>
        <v>7.9693005465872861</v>
      </c>
      <c r="L25" s="13">
        <f t="shared" si="7"/>
        <v>2.5768647399394453</v>
      </c>
      <c r="M25" s="13">
        <f t="shared" si="9"/>
        <v>11.473121953431912</v>
      </c>
      <c r="N25" s="18">
        <f t="shared" si="10"/>
        <v>1.1558912224968045</v>
      </c>
      <c r="O25" s="18">
        <f t="shared" si="11"/>
        <v>0.90677329230487724</v>
      </c>
      <c r="P25" s="13"/>
      <c r="R25" s="16">
        <f t="shared" si="8"/>
        <v>45170</v>
      </c>
      <c r="S25" s="17"/>
      <c r="T25" s="17"/>
      <c r="U25" s="17">
        <v>3600</v>
      </c>
      <c r="V25" s="17">
        <v>3600</v>
      </c>
      <c r="W25" s="17">
        <v>3600</v>
      </c>
      <c r="X25" s="17">
        <v>5600</v>
      </c>
      <c r="Y25" s="17">
        <v>5600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/>
      <c r="C26" s="13">
        <f>++'Completion Factors'!J12</f>
        <v>0.75565860481709646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0</v>
      </c>
      <c r="H26" s="14">
        <f t="shared" si="4"/>
        <v>0</v>
      </c>
      <c r="I26" s="13">
        <v>69750.661666666667</v>
      </c>
      <c r="J26" s="13">
        <f t="shared" si="5"/>
        <v>0</v>
      </c>
      <c r="K26" s="13">
        <f t="shared" si="6"/>
        <v>0</v>
      </c>
      <c r="L26" s="13">
        <f t="shared" si="7"/>
        <v>0</v>
      </c>
      <c r="M26" s="13">
        <f t="shared" si="9"/>
        <v>11.375152305369578</v>
      </c>
      <c r="N26" s="18">
        <f t="shared" si="10"/>
        <v>0</v>
      </c>
      <c r="O26" s="18">
        <f t="shared" si="11"/>
        <v>0.9024474844428747</v>
      </c>
      <c r="P26" s="13"/>
      <c r="R26" s="16">
        <f t="shared" si="8"/>
        <v>45200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/>
      <c r="C27" s="13">
        <f>++'Completion Factors'!J11</f>
        <v>0.69987619169638859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0</v>
      </c>
      <c r="H27" s="14">
        <f t="shared" si="4"/>
        <v>0</v>
      </c>
      <c r="I27" s="13">
        <v>69511.603333333333</v>
      </c>
      <c r="J27" s="13">
        <f t="shared" si="5"/>
        <v>0</v>
      </c>
      <c r="K27" s="13">
        <f t="shared" si="6"/>
        <v>0</v>
      </c>
      <c r="L27" s="13">
        <f t="shared" si="7"/>
        <v>0</v>
      </c>
      <c r="M27" s="13">
        <f t="shared" si="9"/>
        <v>9.9725233651428358</v>
      </c>
      <c r="N27" s="18">
        <f t="shared" si="10"/>
        <v>0</v>
      </c>
      <c r="O27" s="18">
        <f t="shared" si="11"/>
        <v>0.90436870634228839</v>
      </c>
      <c r="P27" s="13"/>
      <c r="R27" s="16">
        <f t="shared" si="8"/>
        <v>45231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1550</v>
      </c>
      <c r="C28" s="13">
        <f>++'Completion Factors'!J10</f>
        <v>0.66742487754575608</v>
      </c>
      <c r="D28" s="13">
        <f t="shared" si="1"/>
        <v>772.35874350329118</v>
      </c>
      <c r="E28" s="13">
        <f t="shared" si="2"/>
        <v>772.35874350329118</v>
      </c>
      <c r="F28" s="19">
        <v>0</v>
      </c>
      <c r="G28" s="13">
        <f t="shared" si="3"/>
        <v>2322.3587435032914</v>
      </c>
      <c r="H28" s="14">
        <f t="shared" si="4"/>
        <v>772.35874350329141</v>
      </c>
      <c r="I28" s="13">
        <v>69002.143333333326</v>
      </c>
      <c r="J28" s="13">
        <f t="shared" si="5"/>
        <v>3.3656327634411523</v>
      </c>
      <c r="K28" s="13">
        <f t="shared" si="6"/>
        <v>2.2463070350036958</v>
      </c>
      <c r="L28" s="13">
        <f t="shared" si="7"/>
        <v>1.1193257284374565</v>
      </c>
      <c r="M28" s="13">
        <f t="shared" si="9"/>
        <v>9.0948512521458174</v>
      </c>
      <c r="N28" s="18">
        <f t="shared" si="10"/>
        <v>0.24137820192390252</v>
      </c>
      <c r="O28" s="18">
        <f t="shared" si="11"/>
        <v>0.9045380915977389</v>
      </c>
      <c r="P28" s="20"/>
      <c r="R28" s="16">
        <f t="shared" si="8"/>
        <v>45261</v>
      </c>
      <c r="S28" s="17"/>
      <c r="T28" s="17"/>
      <c r="U28" s="17"/>
      <c r="V28" s="17">
        <v>1550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1107</v>
      </c>
      <c r="C29" s="13">
        <f>++'Completion Factors'!J9</f>
        <v>0.2034619871622029</v>
      </c>
      <c r="D29" s="13">
        <f t="shared" si="1"/>
        <v>4333.8197592087963</v>
      </c>
      <c r="E29" s="13">
        <f t="shared" si="2"/>
        <v>4333.8197592087963</v>
      </c>
      <c r="F29" s="13">
        <f>ROUND(+I29*J29/100,0)-D29-B29</f>
        <v>21928.180240791204</v>
      </c>
      <c r="G29" s="13">
        <f t="shared" si="3"/>
        <v>27369</v>
      </c>
      <c r="H29" s="14">
        <f t="shared" si="4"/>
        <v>26262</v>
      </c>
      <c r="I29" s="13">
        <v>68422.973333333328</v>
      </c>
      <c r="J29" s="19">
        <v>40</v>
      </c>
      <c r="K29" s="13">
        <f t="shared" si="6"/>
        <v>1.6178776601932725</v>
      </c>
      <c r="L29" s="13">
        <f t="shared" si="7"/>
        <v>38.382122339806727</v>
      </c>
      <c r="M29" s="13">
        <f t="shared" si="9"/>
        <v>11.801379517944644</v>
      </c>
      <c r="N29" s="18">
        <f t="shared" si="10"/>
        <v>6.3234449614377723</v>
      </c>
      <c r="O29" s="18">
        <f t="shared" si="11"/>
        <v>0.91257419219537328</v>
      </c>
      <c r="P29" s="13"/>
      <c r="R29" s="16">
        <f t="shared" si="8"/>
        <v>45292</v>
      </c>
      <c r="S29" s="17"/>
      <c r="T29" s="17">
        <v>100</v>
      </c>
      <c r="U29" s="17">
        <v>1107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5.3190101213976347E-2</v>
      </c>
      <c r="D30" s="13">
        <f t="shared" si="1"/>
        <v>0</v>
      </c>
      <c r="E30" s="13">
        <f t="shared" si="2"/>
        <v>0</v>
      </c>
      <c r="F30" s="13">
        <f>ROUND(+I30*J30/100,0)-D30-B30</f>
        <v>27241</v>
      </c>
      <c r="G30" s="13">
        <f t="shared" si="3"/>
        <v>27241</v>
      </c>
      <c r="H30" s="14">
        <f t="shared" si="4"/>
        <v>27241</v>
      </c>
      <c r="I30" s="13">
        <v>68103.723333333328</v>
      </c>
      <c r="J30" s="19">
        <v>40</v>
      </c>
      <c r="K30" s="13">
        <f t="shared" si="6"/>
        <v>0</v>
      </c>
      <c r="L30" s="13">
        <f t="shared" si="7"/>
        <v>40</v>
      </c>
      <c r="M30" s="13">
        <f t="shared" si="9"/>
        <v>14.678849018830789</v>
      </c>
      <c r="N30" s="18">
        <f t="shared" si="10"/>
        <v>8.5294608057820636</v>
      </c>
      <c r="O30" s="18">
        <f t="shared" si="11"/>
        <v>0.91379034955746929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5.3190101213976347E-2</v>
      </c>
      <c r="D31" s="13">
        <f t="shared" si="1"/>
        <v>0</v>
      </c>
      <c r="E31" s="13">
        <f t="shared" si="2"/>
        <v>0</v>
      </c>
      <c r="F31" s="13">
        <f>ROUND(+I31*J31/100,0)-D31-B31</f>
        <v>27066</v>
      </c>
      <c r="G31" s="13">
        <f t="shared" si="3"/>
        <v>27066</v>
      </c>
      <c r="H31" s="14">
        <f t="shared" si="4"/>
        <v>27066</v>
      </c>
      <c r="I31" s="13">
        <v>67665.975000000006</v>
      </c>
      <c r="J31" s="19">
        <v>40</v>
      </c>
      <c r="K31" s="13">
        <f t="shared" si="6"/>
        <v>0</v>
      </c>
      <c r="L31" s="13">
        <f t="shared" si="7"/>
        <v>40</v>
      </c>
      <c r="M31" s="13">
        <f t="shared" si="9"/>
        <v>15.176630435846631</v>
      </c>
      <c r="N31" s="18">
        <f t="shared" si="10"/>
        <v>1.2441073228314616</v>
      </c>
      <c r="O31" s="18">
        <f t="shared" si="11"/>
        <v>0.91468939382137004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91778.340806526656</v>
      </c>
      <c r="I33" s="13"/>
      <c r="J33" s="22">
        <f>SUM(G20:G31)/SUM(I20:I31)</f>
        <v>0.1517663043584663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98661.716367016154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2024-09-20T11:44:36Z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