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4\"/>
    </mc:Choice>
  </mc:AlternateContent>
  <xr:revisionPtr revIDLastSave="0" documentId="8_{803B6AE9-5458-4FAB-8957-2EF460D31574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<sst xmlns="http://schemas.openxmlformats.org/spreadsheetml/2006/main" count="137" uniqueCount="65">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</sst>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0.51817350714149335</c:v>
                </c:pt>
                <c:pt idx="1">
                  <c:v>0.51817350714149335</c:v>
                </c:pt>
                <c:pt idx="2">
                  <c:v>0.51817350714149335</c:v>
                </c:pt>
                <c:pt idx="3">
                  <c:v>0.51817350714149335</c:v>
                </c:pt>
                <c:pt idx="4">
                  <c:v>0.51817350714149335</c:v>
                </c:pt>
                <c:pt idx="5">
                  <c:v>0.51817350714149335</c:v>
                </c:pt>
                <c:pt idx="6">
                  <c:v>0.51817350714149335</c:v>
                </c:pt>
                <c:pt idx="7">
                  <c:v>0.53365465908955301</c:v>
                </c:pt>
                <c:pt idx="8">
                  <c:v>0.82200007810707498</c:v>
                </c:pt>
                <c:pt idx="9">
                  <c:v>0.82200007810707498</c:v>
                </c:pt>
                <c:pt idx="10">
                  <c:v>0.83117460836624402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2F-42C0-825D-B49EA5A6DF9D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0.5223590084482318</c:v>
                </c:pt>
                <c:pt idx="1">
                  <c:v>0.5223590084482318</c:v>
                </c:pt>
                <c:pt idx="2">
                  <c:v>0.5223590084482318</c:v>
                </c:pt>
                <c:pt idx="3">
                  <c:v>0.5223590084482318</c:v>
                </c:pt>
                <c:pt idx="4">
                  <c:v>0.5223590084482318</c:v>
                </c:pt>
                <c:pt idx="5">
                  <c:v>0.5223590084482318</c:v>
                </c:pt>
                <c:pt idx="6">
                  <c:v>0.5223590084482318</c:v>
                </c:pt>
                <c:pt idx="7">
                  <c:v>0.53853572575638797</c:v>
                </c:pt>
                <c:pt idx="8">
                  <c:v>0.83117460836624402</c:v>
                </c:pt>
                <c:pt idx="9">
                  <c:v>0.83117460836624402</c:v>
                </c:pt>
                <c:pt idx="10">
                  <c:v>0.83117460836624402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2F-42C0-825D-B49EA5A6DF9D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0.53440202616776533</c:v>
                </c:pt>
                <c:pt idx="1">
                  <c:v>0.53440202616776533</c:v>
                </c:pt>
                <c:pt idx="2">
                  <c:v>0.53440202616776533</c:v>
                </c:pt>
                <c:pt idx="3">
                  <c:v>0.53440202616776533</c:v>
                </c:pt>
                <c:pt idx="4">
                  <c:v>0.53440202616776533</c:v>
                </c:pt>
                <c:pt idx="5">
                  <c:v>0.53440202616776533</c:v>
                </c:pt>
                <c:pt idx="6">
                  <c:v>0.53440202616776533</c:v>
                </c:pt>
                <c:pt idx="7">
                  <c:v>0.63460240607422136</c:v>
                </c:pt>
                <c:pt idx="8">
                  <c:v>0.63460240607422136</c:v>
                </c:pt>
                <c:pt idx="9">
                  <c:v>0.63460240607422136</c:v>
                </c:pt>
                <c:pt idx="10">
                  <c:v>0.63460240607422136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2F-42C0-825D-B49EA5A6DF9D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0.16314921822303721</c:v>
                </c:pt>
                <c:pt idx="1">
                  <c:v>0.16314921822303721</c:v>
                </c:pt>
                <c:pt idx="2">
                  <c:v>0.16314921822303721</c:v>
                </c:pt>
                <c:pt idx="3">
                  <c:v>0.16314921822303721</c:v>
                </c:pt>
                <c:pt idx="4">
                  <c:v>0.16314921822303721</c:v>
                </c:pt>
                <c:pt idx="5">
                  <c:v>0.16314921822303721</c:v>
                </c:pt>
                <c:pt idx="6">
                  <c:v>0.16314921822303721</c:v>
                </c:pt>
                <c:pt idx="7">
                  <c:v>0.32629843644607431</c:v>
                </c:pt>
                <c:pt idx="8">
                  <c:v>0.32629843644607431</c:v>
                </c:pt>
                <c:pt idx="9">
                  <c:v>0.32629843644607431</c:v>
                </c:pt>
                <c:pt idx="10">
                  <c:v>0.32629843644607431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2F-42C0-825D-B49EA5A6DF9D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0.1181720238746829</c:v>
                </c:pt>
                <c:pt idx="1">
                  <c:v>0.1181720238746829</c:v>
                </c:pt>
                <c:pt idx="2">
                  <c:v>0.1181720238746829</c:v>
                </c:pt>
                <c:pt idx="3">
                  <c:v>0.1181720238746829</c:v>
                </c:pt>
                <c:pt idx="4">
                  <c:v>0.1181720238746829</c:v>
                </c:pt>
                <c:pt idx="5">
                  <c:v>0.1181720238746829</c:v>
                </c:pt>
                <c:pt idx="6">
                  <c:v>0.1181720238746829</c:v>
                </c:pt>
                <c:pt idx="7">
                  <c:v>0.13130224874964769</c:v>
                </c:pt>
                <c:pt idx="8">
                  <c:v>0.39996226121420908</c:v>
                </c:pt>
                <c:pt idx="9">
                  <c:v>0.39996226121420908</c:v>
                </c:pt>
                <c:pt idx="10">
                  <c:v>0.52023091316132175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2F-42C0-825D-B49EA5A6DF9D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0.13905815018114781</c:v>
                </c:pt>
                <c:pt idx="1">
                  <c:v>0.13905815018114781</c:v>
                </c:pt>
                <c:pt idx="2">
                  <c:v>0.13905815018114781</c:v>
                </c:pt>
                <c:pt idx="3">
                  <c:v>0.13905815018114781</c:v>
                </c:pt>
                <c:pt idx="4">
                  <c:v>0.13905815018114781</c:v>
                </c:pt>
                <c:pt idx="5">
                  <c:v>0.13905815018114781</c:v>
                </c:pt>
                <c:pt idx="6">
                  <c:v>0.13905815018114781</c:v>
                </c:pt>
                <c:pt idx="7">
                  <c:v>0.15892360020702601</c:v>
                </c:pt>
                <c:pt idx="8">
                  <c:v>0.52023091316132175</c:v>
                </c:pt>
                <c:pt idx="9">
                  <c:v>0.52023091316132175</c:v>
                </c:pt>
                <c:pt idx="10">
                  <c:v>0.52023091316132175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2F-42C0-825D-B49EA5A6DF9D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0.23437481689467429</c:v>
                </c:pt>
                <c:pt idx="1">
                  <c:v>0.23437481689467429</c:v>
                </c:pt>
                <c:pt idx="2">
                  <c:v>0.23437481689467429</c:v>
                </c:pt>
                <c:pt idx="3">
                  <c:v>0.23437481689467429</c:v>
                </c:pt>
                <c:pt idx="4">
                  <c:v>0.23437481689467429</c:v>
                </c:pt>
                <c:pt idx="5">
                  <c:v>0.23437481689467429</c:v>
                </c:pt>
                <c:pt idx="6">
                  <c:v>0.23437481689467429</c:v>
                </c:pt>
                <c:pt idx="7">
                  <c:v>0.35156222534201143</c:v>
                </c:pt>
                <c:pt idx="8">
                  <c:v>0.35156222534201143</c:v>
                </c:pt>
                <c:pt idx="9">
                  <c:v>0.35156222534201143</c:v>
                </c:pt>
                <c:pt idx="10">
                  <c:v>0.35156222534201143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2F-42C0-825D-B49EA5A6DF9D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8.9108822664532017E-2</c:v>
                </c:pt>
                <c:pt idx="1">
                  <c:v>8.9108822664532017E-2</c:v>
                </c:pt>
                <c:pt idx="2">
                  <c:v>8.9108822664532017E-2</c:v>
                </c:pt>
                <c:pt idx="3">
                  <c:v>8.9108822664532017E-2</c:v>
                </c:pt>
                <c:pt idx="4">
                  <c:v>8.9108822664532017E-2</c:v>
                </c:pt>
                <c:pt idx="5">
                  <c:v>8.9108822664532017E-2</c:v>
                </c:pt>
                <c:pt idx="6">
                  <c:v>8.9108822664532017E-2</c:v>
                </c:pt>
                <c:pt idx="7">
                  <c:v>0.17821764532906401</c:v>
                </c:pt>
                <c:pt idx="8">
                  <c:v>0.17821764532906401</c:v>
                </c:pt>
                <c:pt idx="9">
                  <c:v>0.17821764532906401</c:v>
                </c:pt>
                <c:pt idx="10">
                  <c:v>0.17821764532906401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92F-42C0-825D-B49EA5A6DF9D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0.5223590084482318</c:v>
                </c:pt>
                <c:pt idx="1">
                  <c:v>0.5223590084482318</c:v>
                </c:pt>
                <c:pt idx="2">
                  <c:v>0.5223590084482318</c:v>
                </c:pt>
                <c:pt idx="3">
                  <c:v>0.5223590084482318</c:v>
                </c:pt>
                <c:pt idx="4">
                  <c:v>0.5223590084482318</c:v>
                </c:pt>
                <c:pt idx="5">
                  <c:v>0.5223590084482318</c:v>
                </c:pt>
                <c:pt idx="6">
                  <c:v>0.5223590084482318</c:v>
                </c:pt>
                <c:pt idx="7">
                  <c:v>0.53853572575638797</c:v>
                </c:pt>
                <c:pt idx="8">
                  <c:v>0.83117460836624402</c:v>
                </c:pt>
                <c:pt idx="9">
                  <c:v>0.83117460836624402</c:v>
                </c:pt>
                <c:pt idx="10">
                  <c:v>0.83117460836624402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92F-42C0-825D-B49EA5A6D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1.0298763864510589</c:v>
                </c:pt>
                <c:pt idx="7">
                  <c:v>1.540322124254395</c:v>
                </c:pt>
                <c:pt idx="8">
                  <c:v>1</c:v>
                </c:pt>
                <c:pt idx="9">
                  <c:v>1.011161227965204</c:v>
                </c:pt>
                <c:pt idx="10">
                  <c:v>1.2031166375084521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E3-404F-9B36-F4F92A895888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1.0309685810841329</c:v>
                </c:pt>
                <c:pt idx="7">
                  <c:v>1.5433973432288759</c:v>
                </c:pt>
                <c:pt idx="8">
                  <c:v>1</c:v>
                </c:pt>
                <c:pt idx="9">
                  <c:v>1</c:v>
                </c:pt>
                <c:pt idx="10">
                  <c:v>1.2031166375084521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E3-404F-9B36-F4F92A895888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1.1875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1.575789802289282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E3-404F-9B36-F4F92A895888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3.0646791044776118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E3-404F-9B36-F4F92A895888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1.1111111111111109</c:v>
                </c:pt>
                <c:pt idx="7">
                  <c:v>3.046118897604047</c:v>
                </c:pt>
                <c:pt idx="8">
                  <c:v>1</c:v>
                </c:pt>
                <c:pt idx="9">
                  <c:v>1.3007</c:v>
                </c:pt>
                <c:pt idx="10">
                  <c:v>1.9222233333333341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E3-404F-9B36-F4F92A895888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1.142857142857143</c:v>
                </c:pt>
                <c:pt idx="7">
                  <c:v>3.2734654417822742</c:v>
                </c:pt>
                <c:pt idx="8">
                  <c:v>1</c:v>
                </c:pt>
                <c:pt idx="9">
                  <c:v>1</c:v>
                </c:pt>
                <c:pt idx="10">
                  <c:v>1.9222233333333341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E3-404F-9B36-F4F92A895888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2.8444466666666668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E3-404F-9B36-F4F92A895888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5.6111166666666668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7E3-404F-9B36-F4F92A895888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1.0309685810841329</c:v>
                </c:pt>
                <c:pt idx="7">
                  <c:v>1.5433973432288759</c:v>
                </c:pt>
                <c:pt idx="8">
                  <c:v>1</c:v>
                </c:pt>
                <c:pt idx="9">
                  <c:v>1</c:v>
                </c:pt>
                <c:pt idx="10">
                  <c:v>1.2031166375084521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7E3-404F-9B36-F4F92A895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1</v>
      </c>
      <c r="C7" s="4">
        <f t="shared" ref="C7:C29" si="1">+F7/F8</f>
        <v>1</v>
      </c>
      <c r="D7" s="4">
        <f t="shared" ref="D7:D29" si="2">+G7/G8</f>
        <v>1</v>
      </c>
      <c r="E7" s="5">
        <v>8.9108822664532017E-2</v>
      </c>
      <c r="F7" s="5">
        <v>0.23437481689467429</v>
      </c>
      <c r="G7" s="5">
        <v>0.13905815018114781</v>
      </c>
      <c r="H7" s="4">
        <f t="shared" ref="H7:H29" si="3">+I7/I8</f>
        <v>1</v>
      </c>
      <c r="I7" s="5">
        <v>0.5223590084482318</v>
      </c>
      <c r="J7" s="5">
        <f t="shared" ref="J7:J30" si="4">I7</f>
        <v>0.5223590084482318</v>
      </c>
    </row>
    <row r="8" spans="1:10" ht="15.5" customHeight="1" x14ac:dyDescent="0.35">
      <c r="A8" s="3">
        <f t="shared" ref="A8:A29" si="5">1+A7</f>
        <v>1</v>
      </c>
      <c r="B8" s="4">
        <f t="shared" si="0"/>
        <v>1</v>
      </c>
      <c r="C8" s="4">
        <f t="shared" si="1"/>
        <v>1</v>
      </c>
      <c r="D8" s="4">
        <f t="shared" si="2"/>
        <v>1</v>
      </c>
      <c r="E8" s="5">
        <v>8.9108822664532017E-2</v>
      </c>
      <c r="F8" s="5">
        <v>0.23437481689467429</v>
      </c>
      <c r="G8" s="5">
        <v>0.13905815018114781</v>
      </c>
      <c r="H8" s="4">
        <f t="shared" si="3"/>
        <v>1</v>
      </c>
      <c r="I8" s="5">
        <v>0.5223590084482318</v>
      </c>
      <c r="J8" s="5">
        <f t="shared" si="4"/>
        <v>0.5223590084482318</v>
      </c>
    </row>
    <row r="9" spans="1:10" ht="15.5" customHeight="1" x14ac:dyDescent="0.35">
      <c r="A9" s="3">
        <f t="shared" si="5"/>
        <v>2</v>
      </c>
      <c r="B9" s="4">
        <f t="shared" si="0"/>
        <v>1</v>
      </c>
      <c r="C9" s="4">
        <f t="shared" si="1"/>
        <v>1</v>
      </c>
      <c r="D9" s="4">
        <f t="shared" si="2"/>
        <v>1</v>
      </c>
      <c r="E9" s="5">
        <v>8.9108822664532017E-2</v>
      </c>
      <c r="F9" s="5">
        <v>0.23437481689467429</v>
      </c>
      <c r="G9" s="5">
        <v>0.13905815018114781</v>
      </c>
      <c r="H9" s="4">
        <f t="shared" si="3"/>
        <v>1</v>
      </c>
      <c r="I9" s="5">
        <v>0.5223590084482318</v>
      </c>
      <c r="J9" s="5">
        <f t="shared" si="4"/>
        <v>0.5223590084482318</v>
      </c>
    </row>
    <row r="10" spans="1:10" ht="15.5" customHeight="1" x14ac:dyDescent="0.35">
      <c r="A10" s="3">
        <f t="shared" si="5"/>
        <v>3</v>
      </c>
      <c r="B10" s="4">
        <f t="shared" si="0"/>
        <v>1</v>
      </c>
      <c r="C10" s="4">
        <f t="shared" si="1"/>
        <v>1</v>
      </c>
      <c r="D10" s="4">
        <f t="shared" si="2"/>
        <v>1</v>
      </c>
      <c r="E10" s="5">
        <v>8.9108822664532017E-2</v>
      </c>
      <c r="F10" s="5">
        <v>0.23437481689467429</v>
      </c>
      <c r="G10" s="5">
        <v>0.13905815018114781</v>
      </c>
      <c r="H10" s="4">
        <f t="shared" si="3"/>
        <v>1</v>
      </c>
      <c r="I10" s="5">
        <v>0.5223590084482318</v>
      </c>
      <c r="J10" s="5">
        <f t="shared" si="4"/>
        <v>0.5223590084482318</v>
      </c>
    </row>
    <row r="11" spans="1:10" ht="15.5" customHeight="1" x14ac:dyDescent="0.35">
      <c r="A11" s="3">
        <f t="shared" si="5"/>
        <v>4</v>
      </c>
      <c r="B11" s="4">
        <f t="shared" si="0"/>
        <v>1</v>
      </c>
      <c r="C11" s="4">
        <f t="shared" si="1"/>
        <v>1</v>
      </c>
      <c r="D11" s="4">
        <f t="shared" si="2"/>
        <v>1</v>
      </c>
      <c r="E11" s="5">
        <v>8.9108822664532017E-2</v>
      </c>
      <c r="F11" s="5">
        <v>0.23437481689467429</v>
      </c>
      <c r="G11" s="5">
        <v>0.13905815018114781</v>
      </c>
      <c r="H11" s="4">
        <f t="shared" si="3"/>
        <v>1</v>
      </c>
      <c r="I11" s="5">
        <v>0.5223590084482318</v>
      </c>
      <c r="J11" s="5">
        <f t="shared" si="4"/>
        <v>0.5223590084482318</v>
      </c>
    </row>
    <row r="12" spans="1:10" ht="15.5" customHeight="1" x14ac:dyDescent="0.35">
      <c r="A12" s="3">
        <f t="shared" si="5"/>
        <v>5</v>
      </c>
      <c r="B12" s="4">
        <f t="shared" si="0"/>
        <v>1</v>
      </c>
      <c r="C12" s="4">
        <f t="shared" si="1"/>
        <v>1</v>
      </c>
      <c r="D12" s="4">
        <f t="shared" si="2"/>
        <v>1</v>
      </c>
      <c r="E12" s="5">
        <v>8.9108822664532017E-2</v>
      </c>
      <c r="F12" s="5">
        <v>0.23437481689467429</v>
      </c>
      <c r="G12" s="5">
        <v>0.13905815018114781</v>
      </c>
      <c r="H12" s="4">
        <f t="shared" si="3"/>
        <v>1</v>
      </c>
      <c r="I12" s="5">
        <v>0.5223590084482318</v>
      </c>
      <c r="J12" s="5">
        <f t="shared" si="4"/>
        <v>0.5223590084482318</v>
      </c>
    </row>
    <row r="13" spans="1:10" ht="15.5" customHeight="1" x14ac:dyDescent="0.35">
      <c r="A13" s="3">
        <f t="shared" si="5"/>
        <v>6</v>
      </c>
      <c r="B13" s="4">
        <f t="shared" si="0"/>
        <v>0.50000000000000011</v>
      </c>
      <c r="C13" s="4">
        <f t="shared" si="1"/>
        <v>0.66666666666666674</v>
      </c>
      <c r="D13" s="4">
        <f t="shared" si="2"/>
        <v>0.87500000000000033</v>
      </c>
      <c r="E13" s="5">
        <v>8.9108822664532017E-2</v>
      </c>
      <c r="F13" s="5">
        <v>0.23437481689467429</v>
      </c>
      <c r="G13" s="5">
        <v>0.13905815018114781</v>
      </c>
      <c r="H13" s="4">
        <f t="shared" si="3"/>
        <v>0.96996166357313518</v>
      </c>
      <c r="I13" s="5">
        <v>0.5223590084482318</v>
      </c>
      <c r="J13" s="5">
        <f t="shared" si="4"/>
        <v>0.5223590084482318</v>
      </c>
    </row>
    <row r="14" spans="1:10" ht="15.5" customHeight="1" x14ac:dyDescent="0.35">
      <c r="A14" s="3">
        <f t="shared" si="5"/>
        <v>7</v>
      </c>
      <c r="B14" s="4">
        <f t="shared" si="0"/>
        <v>1</v>
      </c>
      <c r="C14" s="4">
        <f t="shared" si="1"/>
        <v>1</v>
      </c>
      <c r="D14" s="4">
        <f t="shared" si="2"/>
        <v>0.30548665253528362</v>
      </c>
      <c r="E14" s="5">
        <v>0.17821764532906401</v>
      </c>
      <c r="F14" s="5">
        <v>0.35156222534201143</v>
      </c>
      <c r="G14" s="5">
        <v>0.15892360020702601</v>
      </c>
      <c r="H14" s="4">
        <f t="shared" si="3"/>
        <v>0.6479212915501994</v>
      </c>
      <c r="I14" s="5">
        <v>0.53853572575638797</v>
      </c>
      <c r="J14" s="5">
        <f t="shared" si="4"/>
        <v>0.53853572575638797</v>
      </c>
    </row>
    <row r="15" spans="1:10" ht="15.5" customHeight="1" x14ac:dyDescent="0.35">
      <c r="A15" s="3">
        <f t="shared" si="5"/>
        <v>8</v>
      </c>
      <c r="B15" s="4">
        <f t="shared" si="0"/>
        <v>1</v>
      </c>
      <c r="C15" s="4">
        <f t="shared" si="1"/>
        <v>1</v>
      </c>
      <c r="D15" s="4">
        <f t="shared" si="2"/>
        <v>1</v>
      </c>
      <c r="E15" s="5">
        <v>0.17821764532906401</v>
      </c>
      <c r="F15" s="5">
        <v>0.35156222534201143</v>
      </c>
      <c r="G15" s="5">
        <v>0.52023091316132175</v>
      </c>
      <c r="H15" s="4">
        <f t="shared" si="3"/>
        <v>1</v>
      </c>
      <c r="I15" s="5">
        <v>0.83117460836624402</v>
      </c>
      <c r="J15" s="5">
        <f t="shared" si="4"/>
        <v>0.83117460836624402</v>
      </c>
    </row>
    <row r="16" spans="1:10" ht="15.5" customHeight="1" x14ac:dyDescent="0.35">
      <c r="A16" s="3">
        <f t="shared" si="5"/>
        <v>9</v>
      </c>
      <c r="B16" s="4">
        <f t="shared" si="0"/>
        <v>1</v>
      </c>
      <c r="C16" s="4">
        <f t="shared" si="1"/>
        <v>1</v>
      </c>
      <c r="D16" s="4">
        <f t="shared" si="2"/>
        <v>1</v>
      </c>
      <c r="E16" s="5">
        <v>0.17821764532906401</v>
      </c>
      <c r="F16" s="5">
        <v>0.35156222534201143</v>
      </c>
      <c r="G16" s="5">
        <v>0.52023091316132175</v>
      </c>
      <c r="H16" s="4">
        <f t="shared" si="3"/>
        <v>1</v>
      </c>
      <c r="I16" s="5">
        <v>0.83117460836624402</v>
      </c>
      <c r="J16" s="5">
        <f t="shared" si="4"/>
        <v>0.83117460836624402</v>
      </c>
    </row>
    <row r="17" spans="1:10" ht="15.5" customHeight="1" x14ac:dyDescent="0.35">
      <c r="A17" s="3">
        <f t="shared" si="5"/>
        <v>10</v>
      </c>
      <c r="B17" s="4">
        <f t="shared" si="0"/>
        <v>0.17821764532906401</v>
      </c>
      <c r="C17" s="4">
        <f t="shared" si="1"/>
        <v>0.35156222534201143</v>
      </c>
      <c r="D17" s="4">
        <f t="shared" si="2"/>
        <v>0.52023091316132175</v>
      </c>
      <c r="E17" s="5">
        <v>0.17821764532906401</v>
      </c>
      <c r="F17" s="5">
        <v>0.35156222534201143</v>
      </c>
      <c r="G17" s="5">
        <v>0.52023091316132175</v>
      </c>
      <c r="H17" s="4">
        <f t="shared" si="3"/>
        <v>0.83117460836624402</v>
      </c>
      <c r="I17" s="5">
        <v>0.83117460836624402</v>
      </c>
      <c r="J17" s="5">
        <f t="shared" si="4"/>
        <v>0.83117460836624402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1</v>
      </c>
      <c r="D18" s="4">
        <f t="shared" si="2"/>
        <v>1</v>
      </c>
      <c r="E18" s="5">
        <v>1</v>
      </c>
      <c r="F18" s="5">
        <v>1</v>
      </c>
      <c r="G18" s="5">
        <v>1</v>
      </c>
      <c r="H18" s="4">
        <f t="shared" si="3"/>
        <v>1</v>
      </c>
      <c r="I18" s="5">
        <v>1</v>
      </c>
      <c r="J18" s="5">
        <f t="shared" si="4"/>
        <v>1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1</v>
      </c>
      <c r="D19" s="4">
        <f t="shared" si="2"/>
        <v>1</v>
      </c>
      <c r="E19" s="5">
        <v>1</v>
      </c>
      <c r="F19" s="5">
        <v>1</v>
      </c>
      <c r="G19" s="5">
        <v>1</v>
      </c>
      <c r="H19" s="4">
        <f t="shared" si="3"/>
        <v>1</v>
      </c>
      <c r="I19" s="5">
        <v>1</v>
      </c>
      <c r="J19" s="5">
        <f t="shared" si="4"/>
        <v>1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1</v>
      </c>
      <c r="D20" s="4">
        <f t="shared" si="2"/>
        <v>1</v>
      </c>
      <c r="E20" s="5">
        <v>1</v>
      </c>
      <c r="F20" s="5">
        <v>1</v>
      </c>
      <c r="G20" s="5">
        <v>1</v>
      </c>
      <c r="H20" s="4">
        <f t="shared" si="3"/>
        <v>1</v>
      </c>
      <c r="I20" s="5">
        <v>1</v>
      </c>
      <c r="J20" s="5">
        <f t="shared" si="4"/>
        <v>1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1</v>
      </c>
      <c r="E21" s="5">
        <v>1</v>
      </c>
      <c r="F21" s="5">
        <v>1</v>
      </c>
      <c r="G21" s="5">
        <v>1</v>
      </c>
      <c r="H21" s="4">
        <f t="shared" si="3"/>
        <v>1</v>
      </c>
      <c r="I21" s="5">
        <v>1</v>
      </c>
      <c r="J21" s="5">
        <f t="shared" si="4"/>
        <v>1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1</v>
      </c>
      <c r="F22" s="5">
        <v>1</v>
      </c>
      <c r="G22" s="5">
        <v>1</v>
      </c>
      <c r="H22" s="4">
        <f t="shared" si="3"/>
        <v>1</v>
      </c>
      <c r="I22" s="5">
        <v>1</v>
      </c>
      <c r="J22" s="5">
        <f t="shared" si="4"/>
        <v>1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1</v>
      </c>
      <c r="G23" s="5">
        <v>1</v>
      </c>
      <c r="H23" s="4">
        <f t="shared" si="3"/>
        <v>1</v>
      </c>
      <c r="I23" s="5">
        <v>1</v>
      </c>
      <c r="J23" s="5">
        <f t="shared" si="4"/>
        <v>1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15.5" customHeight="1" x14ac:dyDescent="0.35">
      <c r="A39" s="1">
        <f t="shared" ref="A39:A60" si="6">1+A38</f>
        <v>1</v>
      </c>
      <c r="B39" s="4"/>
      <c r="C39" s="4"/>
      <c r="D39" s="4"/>
      <c r="E39" s="4"/>
      <c r="F39" s="4"/>
      <c r="G39" s="4"/>
      <c r="H39" s="4">
        <v>1</v>
      </c>
      <c r="I39" s="4">
        <v>1</v>
      </c>
      <c r="J39" s="4">
        <v>1</v>
      </c>
      <c r="K39" s="4">
        <v>4.0069999999999997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/>
      <c r="C40" s="4"/>
      <c r="D40" s="4"/>
      <c r="E40" s="4"/>
      <c r="F40" s="4"/>
      <c r="G40" s="4"/>
      <c r="H40" s="4"/>
      <c r="I40" s="4"/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4" ht="15.5" customHeight="1" x14ac:dyDescent="0.35">
      <c r="A42" s="1">
        <f t="shared" si="6"/>
        <v>4</v>
      </c>
      <c r="B42" s="4"/>
      <c r="C42" s="4"/>
      <c r="D42" s="4"/>
      <c r="E42" s="4"/>
      <c r="F42" s="4">
        <v>1</v>
      </c>
      <c r="G42" s="4">
        <v>1</v>
      </c>
      <c r="H42" s="4">
        <v>1</v>
      </c>
      <c r="I42" s="4">
        <v>21.461188976040461</v>
      </c>
      <c r="J42" s="4">
        <v>1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/>
      <c r="C43" s="4"/>
      <c r="D43" s="4"/>
      <c r="E43" s="4"/>
      <c r="F43" s="4">
        <v>1</v>
      </c>
      <c r="G43" s="4">
        <v>1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/>
      <c r="C44" s="4"/>
      <c r="D44" s="4"/>
      <c r="E44" s="4"/>
      <c r="F44" s="4"/>
      <c r="G44" s="4"/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/>
      <c r="C45" s="4"/>
      <c r="D45" s="4"/>
      <c r="E45" s="4"/>
      <c r="F45" s="4"/>
      <c r="G45" s="4">
        <v>1</v>
      </c>
      <c r="H45" s="4">
        <v>1</v>
      </c>
      <c r="I45" s="4">
        <v>1</v>
      </c>
      <c r="J45" s="4">
        <v>1</v>
      </c>
      <c r="K45" s="4">
        <v>1</v>
      </c>
      <c r="L45" s="4">
        <v>1</v>
      </c>
      <c r="M45" s="4">
        <v>1</v>
      </c>
      <c r="N45" s="4">
        <v>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/>
      <c r="D46" s="4"/>
      <c r="E46" s="4"/>
      <c r="F46" s="4"/>
      <c r="G46" s="4"/>
      <c r="H46" s="4"/>
      <c r="I46" s="4">
        <v>1</v>
      </c>
      <c r="J46" s="4">
        <v>1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/>
      <c r="C47" s="4"/>
      <c r="D47" s="4"/>
      <c r="E47" s="4"/>
      <c r="F47" s="4"/>
      <c r="G47" s="4">
        <v>1</v>
      </c>
      <c r="H47" s="4">
        <v>1</v>
      </c>
      <c r="I47" s="4">
        <v>1</v>
      </c>
      <c r="J47" s="4">
        <v>1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/>
      <c r="C48" s="4"/>
      <c r="D48" s="4">
        <v>1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</v>
      </c>
      <c r="L48" s="4">
        <v>10.22223333333333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/>
      <c r="C49" s="4"/>
      <c r="D49" s="4"/>
      <c r="E49" s="4">
        <v>1</v>
      </c>
      <c r="F49" s="4">
        <v>1</v>
      </c>
      <c r="G49" s="4">
        <v>1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U50" s="4"/>
      <c r="V50" s="4"/>
    </row>
    <row r="51" spans="1:22" ht="15.5" customHeight="1" x14ac:dyDescent="0.35">
      <c r="A51" s="1">
        <f t="shared" si="6"/>
        <v>13</v>
      </c>
      <c r="B51" s="4"/>
      <c r="C51" s="4"/>
      <c r="D51" s="4"/>
      <c r="E51" s="4"/>
      <c r="F51" s="4"/>
      <c r="G51" s="4"/>
      <c r="H51" s="4"/>
      <c r="I51" s="4"/>
      <c r="J51" s="4"/>
      <c r="K51" s="4"/>
      <c r="U51" s="4"/>
      <c r="V51" s="4"/>
    </row>
    <row r="52" spans="1:22" ht="15.5" customHeight="1" x14ac:dyDescent="0.35">
      <c r="A52" s="1">
        <f t="shared" si="6"/>
        <v>14</v>
      </c>
      <c r="B52" s="4"/>
      <c r="C52" s="4">
        <v>1</v>
      </c>
      <c r="D52" s="4">
        <v>1</v>
      </c>
      <c r="E52" s="4">
        <v>1</v>
      </c>
      <c r="F52" s="4">
        <v>1</v>
      </c>
      <c r="G52" s="4">
        <v>1</v>
      </c>
      <c r="H52" s="4">
        <v>2</v>
      </c>
      <c r="I52" s="4">
        <v>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/>
      <c r="C53" s="4"/>
      <c r="D53" s="4"/>
      <c r="E53" s="4"/>
      <c r="F53" s="4"/>
      <c r="G53" s="4"/>
      <c r="H53" s="4"/>
      <c r="I53" s="4"/>
    </row>
    <row r="54" spans="1:22" ht="15.5" customHeight="1" x14ac:dyDescent="0.35">
      <c r="A54" s="1">
        <f t="shared" si="6"/>
        <v>16</v>
      </c>
      <c r="B54" s="4"/>
      <c r="C54" s="4"/>
      <c r="D54" s="4"/>
      <c r="E54" s="4"/>
      <c r="F54" s="4"/>
      <c r="G54" s="4"/>
      <c r="H54" s="4"/>
    </row>
    <row r="55" spans="1:22" ht="15.5" customHeight="1" x14ac:dyDescent="0.35">
      <c r="A55" s="1">
        <f t="shared" si="6"/>
        <v>17</v>
      </c>
      <c r="B55" s="4"/>
      <c r="C55" s="4"/>
      <c r="D55" s="4">
        <v>1</v>
      </c>
      <c r="E55" s="4">
        <v>1</v>
      </c>
      <c r="F55" s="4">
        <v>1</v>
      </c>
      <c r="G55" s="4">
        <v>1</v>
      </c>
    </row>
    <row r="56" spans="1:22" ht="15.5" customHeight="1" x14ac:dyDescent="0.35">
      <c r="A56" s="1">
        <f t="shared" si="6"/>
        <v>18</v>
      </c>
      <c r="B56" s="4"/>
      <c r="C56" s="4"/>
      <c r="D56" s="4"/>
      <c r="E56" s="4"/>
      <c r="F56" s="4"/>
    </row>
    <row r="57" spans="1:22" ht="15.5" customHeight="1" x14ac:dyDescent="0.35">
      <c r="A57" s="1">
        <f t="shared" si="6"/>
        <v>19</v>
      </c>
      <c r="B57" s="4"/>
      <c r="C57" s="4"/>
      <c r="D57" s="4"/>
      <c r="E57" s="4"/>
    </row>
    <row r="58" spans="1:22" ht="15.5" customHeight="1" x14ac:dyDescent="0.35">
      <c r="A58" s="1">
        <f t="shared" si="6"/>
        <v>20</v>
      </c>
      <c r="B58" s="4"/>
      <c r="C58" s="4"/>
      <c r="D58" s="4"/>
    </row>
    <row r="59" spans="1:22" ht="15.5" customHeight="1" x14ac:dyDescent="0.35">
      <c r="A59" s="1">
        <f t="shared" si="6"/>
        <v>21</v>
      </c>
      <c r="B59" s="4"/>
      <c r="C59" s="4"/>
    </row>
    <row r="60" spans="1:22" ht="15.5" customHeight="1" x14ac:dyDescent="0.35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0.51817350714149335</v>
      </c>
      <c r="C2" s="32">
        <v>0.5223590084482318</v>
      </c>
      <c r="D2" s="32">
        <v>0.53440202616776533</v>
      </c>
      <c r="E2" s="32">
        <v>0.16314921822303721</v>
      </c>
      <c r="F2" s="32">
        <v>0.1181720238746829</v>
      </c>
      <c r="G2" s="32">
        <v>0.13905815018114781</v>
      </c>
      <c r="H2" s="32">
        <v>0.23437481689467429</v>
      </c>
      <c r="I2" s="32">
        <v>8.9108822664532017E-2</v>
      </c>
      <c r="J2" s="32">
        <v>0.5223590084482318</v>
      </c>
      <c r="M2" s="31">
        <v>1</v>
      </c>
      <c r="N2" s="17"/>
      <c r="O2" s="17"/>
      <c r="P2" s="17"/>
      <c r="Q2" s="17"/>
      <c r="R2" s="17"/>
      <c r="S2" s="17"/>
      <c r="T2" s="17"/>
      <c r="U2" s="17"/>
      <c r="V2" s="17"/>
    </row>
    <row r="3" spans="1:27" x14ac:dyDescent="0.35">
      <c r="A3">
        <f t="shared" ref="A3:A24" si="0">+A2+1</f>
        <v>2</v>
      </c>
      <c r="B3" s="32">
        <v>0.51817350714149335</v>
      </c>
      <c r="C3" s="32">
        <v>0.5223590084482318</v>
      </c>
      <c r="D3" s="32">
        <v>0.53440202616776533</v>
      </c>
      <c r="E3" s="32">
        <v>0.16314921822303721</v>
      </c>
      <c r="F3" s="32">
        <v>0.1181720238746829</v>
      </c>
      <c r="G3" s="32">
        <v>0.13905815018114781</v>
      </c>
      <c r="H3" s="32">
        <v>0.23437481689467429</v>
      </c>
      <c r="I3" s="32">
        <v>8.9108822664532017E-2</v>
      </c>
      <c r="J3" s="32">
        <v>0.5223590084482318</v>
      </c>
      <c r="M3">
        <f t="shared" ref="M3:M24" si="1">+M2+1</f>
        <v>2</v>
      </c>
      <c r="N3" s="17">
        <v>1</v>
      </c>
      <c r="O3" s="17">
        <v>1</v>
      </c>
      <c r="P3" s="17"/>
      <c r="Q3" s="17"/>
      <c r="R3" s="17">
        <v>1</v>
      </c>
      <c r="S3" s="17">
        <v>1</v>
      </c>
      <c r="T3" s="17"/>
      <c r="U3" s="17"/>
      <c r="V3" s="17">
        <v>1</v>
      </c>
    </row>
    <row r="4" spans="1:27" x14ac:dyDescent="0.35">
      <c r="A4">
        <f t="shared" si="0"/>
        <v>3</v>
      </c>
      <c r="B4" s="32">
        <v>0.51817350714149335</v>
      </c>
      <c r="C4" s="32">
        <v>0.5223590084482318</v>
      </c>
      <c r="D4" s="32">
        <v>0.53440202616776533</v>
      </c>
      <c r="E4" s="32">
        <v>0.16314921822303721</v>
      </c>
      <c r="F4" s="32">
        <v>0.1181720238746829</v>
      </c>
      <c r="G4" s="32">
        <v>0.13905815018114781</v>
      </c>
      <c r="H4" s="32">
        <v>0.23437481689467429</v>
      </c>
      <c r="I4" s="32">
        <v>8.9108822664532017E-2</v>
      </c>
      <c r="J4" s="32">
        <v>0.5223590084482318</v>
      </c>
      <c r="M4">
        <f t="shared" si="1"/>
        <v>3</v>
      </c>
      <c r="N4" s="17">
        <v>1</v>
      </c>
      <c r="O4" s="17">
        <v>1</v>
      </c>
      <c r="P4" s="17">
        <v>1</v>
      </c>
      <c r="Q4" s="17"/>
      <c r="R4" s="17">
        <v>1</v>
      </c>
      <c r="S4" s="17">
        <v>1</v>
      </c>
      <c r="T4" s="17">
        <v>1</v>
      </c>
      <c r="U4" s="17"/>
      <c r="V4" s="17">
        <v>1</v>
      </c>
    </row>
    <row r="5" spans="1:27" x14ac:dyDescent="0.35">
      <c r="A5">
        <f t="shared" si="0"/>
        <v>4</v>
      </c>
      <c r="B5" s="32">
        <v>0.51817350714149335</v>
      </c>
      <c r="C5" s="32">
        <v>0.5223590084482318</v>
      </c>
      <c r="D5" s="32">
        <v>0.53440202616776533</v>
      </c>
      <c r="E5" s="32">
        <v>0.16314921822303721</v>
      </c>
      <c r="F5" s="32">
        <v>0.1181720238746829</v>
      </c>
      <c r="G5" s="32">
        <v>0.13905815018114781</v>
      </c>
      <c r="H5" s="32">
        <v>0.23437481689467429</v>
      </c>
      <c r="I5" s="32">
        <v>8.9108822664532017E-2</v>
      </c>
      <c r="J5" s="32">
        <v>0.5223590084482318</v>
      </c>
      <c r="M5">
        <f t="shared" si="1"/>
        <v>4</v>
      </c>
      <c r="N5" s="17">
        <v>1</v>
      </c>
      <c r="O5" s="17">
        <v>1</v>
      </c>
      <c r="P5" s="17">
        <v>1</v>
      </c>
      <c r="Q5" s="17">
        <v>1</v>
      </c>
      <c r="R5" s="17">
        <v>1</v>
      </c>
      <c r="S5" s="17">
        <v>1</v>
      </c>
      <c r="T5" s="17">
        <v>1</v>
      </c>
      <c r="U5" s="17">
        <v>1</v>
      </c>
      <c r="V5" s="17">
        <v>1</v>
      </c>
    </row>
    <row r="6" spans="1:27" x14ac:dyDescent="0.35">
      <c r="A6">
        <f t="shared" si="0"/>
        <v>5</v>
      </c>
      <c r="B6" s="32">
        <v>0.51817350714149335</v>
      </c>
      <c r="C6" s="32">
        <v>0.5223590084482318</v>
      </c>
      <c r="D6" s="32">
        <v>0.53440202616776533</v>
      </c>
      <c r="E6" s="32">
        <v>0.16314921822303721</v>
      </c>
      <c r="F6" s="32">
        <v>0.1181720238746829</v>
      </c>
      <c r="G6" s="32">
        <v>0.13905815018114781</v>
      </c>
      <c r="H6" s="32">
        <v>0.23437481689467429</v>
      </c>
      <c r="I6" s="32">
        <v>8.9108822664532017E-2</v>
      </c>
      <c r="J6" s="32">
        <v>0.5223590084482318</v>
      </c>
      <c r="M6">
        <f t="shared" si="1"/>
        <v>5</v>
      </c>
      <c r="N6" s="17">
        <v>1</v>
      </c>
      <c r="O6" s="17">
        <v>1</v>
      </c>
      <c r="P6" s="17">
        <v>1</v>
      </c>
      <c r="Q6" s="17">
        <v>1</v>
      </c>
      <c r="R6" s="17">
        <v>1</v>
      </c>
      <c r="S6" s="17">
        <v>1</v>
      </c>
      <c r="T6" s="17">
        <v>1</v>
      </c>
      <c r="U6" s="17">
        <v>1</v>
      </c>
      <c r="V6" s="17">
        <v>1</v>
      </c>
    </row>
    <row r="7" spans="1:27" x14ac:dyDescent="0.35">
      <c r="A7">
        <f t="shared" si="0"/>
        <v>6</v>
      </c>
      <c r="B7" s="32">
        <v>0.51817350714149335</v>
      </c>
      <c r="C7" s="32">
        <v>0.5223590084482318</v>
      </c>
      <c r="D7" s="32">
        <v>0.53440202616776533</v>
      </c>
      <c r="E7" s="32">
        <v>0.16314921822303721</v>
      </c>
      <c r="F7" s="32">
        <v>0.1181720238746829</v>
      </c>
      <c r="G7" s="32">
        <v>0.13905815018114781</v>
      </c>
      <c r="H7" s="32">
        <v>0.23437481689467429</v>
      </c>
      <c r="I7" s="32">
        <v>8.9108822664532017E-2</v>
      </c>
      <c r="J7" s="32">
        <v>0.5223590084482318</v>
      </c>
      <c r="M7">
        <f t="shared" si="1"/>
        <v>6</v>
      </c>
      <c r="N7" s="17">
        <v>1</v>
      </c>
      <c r="O7" s="17">
        <v>1</v>
      </c>
      <c r="P7" s="17">
        <v>1</v>
      </c>
      <c r="Q7" s="17">
        <v>1</v>
      </c>
      <c r="R7" s="17">
        <v>1</v>
      </c>
      <c r="S7" s="17">
        <v>1</v>
      </c>
      <c r="T7" s="17">
        <v>1</v>
      </c>
      <c r="U7" s="17">
        <v>1</v>
      </c>
      <c r="V7" s="17">
        <v>1</v>
      </c>
    </row>
    <row r="8" spans="1:27" x14ac:dyDescent="0.35">
      <c r="A8">
        <f t="shared" si="0"/>
        <v>7</v>
      </c>
      <c r="B8" s="32">
        <v>0.51817350714149335</v>
      </c>
      <c r="C8" s="32">
        <v>0.5223590084482318</v>
      </c>
      <c r="D8" s="32">
        <v>0.53440202616776533</v>
      </c>
      <c r="E8" s="32">
        <v>0.16314921822303721</v>
      </c>
      <c r="F8" s="32">
        <v>0.1181720238746829</v>
      </c>
      <c r="G8" s="32">
        <v>0.13905815018114781</v>
      </c>
      <c r="H8" s="32">
        <v>0.23437481689467429</v>
      </c>
      <c r="I8" s="32">
        <v>8.9108822664532017E-2</v>
      </c>
      <c r="J8" s="32">
        <v>0.5223590084482318</v>
      </c>
      <c r="M8">
        <f t="shared" si="1"/>
        <v>7</v>
      </c>
      <c r="N8" s="17">
        <v>1.0298763864510589</v>
      </c>
      <c r="O8" s="17">
        <v>1.0309685810841329</v>
      </c>
      <c r="P8" s="17">
        <v>1.1875</v>
      </c>
      <c r="Q8" s="17">
        <v>2</v>
      </c>
      <c r="R8" s="17">
        <v>1.1111111111111109</v>
      </c>
      <c r="S8" s="17">
        <v>1.142857142857143</v>
      </c>
      <c r="T8" s="17">
        <v>1.5</v>
      </c>
      <c r="U8" s="17">
        <v>2</v>
      </c>
      <c r="V8" s="17">
        <v>1.0309685810841329</v>
      </c>
    </row>
    <row r="9" spans="1:27" x14ac:dyDescent="0.35">
      <c r="A9">
        <f t="shared" si="0"/>
        <v>8</v>
      </c>
      <c r="B9" s="32">
        <v>0.53365465908955301</v>
      </c>
      <c r="C9" s="32">
        <v>0.53853572575638797</v>
      </c>
      <c r="D9" s="32">
        <v>0.63460240607422136</v>
      </c>
      <c r="E9" s="32">
        <v>0.32629843644607431</v>
      </c>
      <c r="F9" s="32">
        <v>0.13130224874964769</v>
      </c>
      <c r="G9" s="32">
        <v>0.15892360020702601</v>
      </c>
      <c r="H9" s="32">
        <v>0.35156222534201143</v>
      </c>
      <c r="I9" s="32">
        <v>0.17821764532906401</v>
      </c>
      <c r="J9" s="32">
        <v>0.53853572575638797</v>
      </c>
      <c r="M9">
        <f t="shared" si="1"/>
        <v>8</v>
      </c>
      <c r="N9" s="17">
        <v>1.540322124254395</v>
      </c>
      <c r="O9" s="17">
        <v>1.5433973432288759</v>
      </c>
      <c r="P9" s="17">
        <v>1</v>
      </c>
      <c r="Q9" s="17">
        <v>1</v>
      </c>
      <c r="R9" s="17">
        <v>3.046118897604047</v>
      </c>
      <c r="S9" s="17">
        <v>3.2734654417822742</v>
      </c>
      <c r="T9" s="17">
        <v>1</v>
      </c>
      <c r="U9" s="17">
        <v>1</v>
      </c>
      <c r="V9" s="17">
        <v>1.5433973432288759</v>
      </c>
    </row>
    <row r="10" spans="1:27" x14ac:dyDescent="0.35">
      <c r="A10">
        <f t="shared" si="0"/>
        <v>9</v>
      </c>
      <c r="B10" s="32">
        <v>0.82200007810707498</v>
      </c>
      <c r="C10" s="32">
        <v>0.83117460836624402</v>
      </c>
      <c r="D10" s="32">
        <v>0.63460240607422136</v>
      </c>
      <c r="E10" s="32">
        <v>0.32629843644607431</v>
      </c>
      <c r="F10" s="32">
        <v>0.39996226121420908</v>
      </c>
      <c r="G10" s="32">
        <v>0.52023091316132175</v>
      </c>
      <c r="H10" s="32">
        <v>0.35156222534201143</v>
      </c>
      <c r="I10" s="32">
        <v>0.17821764532906401</v>
      </c>
      <c r="J10" s="32">
        <v>0.83117460836624402</v>
      </c>
      <c r="M10">
        <f t="shared" si="1"/>
        <v>9</v>
      </c>
      <c r="N10" s="17">
        <v>1</v>
      </c>
      <c r="O10" s="17">
        <v>1</v>
      </c>
      <c r="P10" s="17">
        <v>1</v>
      </c>
      <c r="Q10" s="17">
        <v>1</v>
      </c>
      <c r="R10" s="17">
        <v>1</v>
      </c>
      <c r="S10" s="17">
        <v>1</v>
      </c>
      <c r="T10" s="17">
        <v>1</v>
      </c>
      <c r="U10" s="17">
        <v>1</v>
      </c>
      <c r="V10" s="17">
        <v>1</v>
      </c>
    </row>
    <row r="11" spans="1:27" x14ac:dyDescent="0.35">
      <c r="A11">
        <f t="shared" si="0"/>
        <v>10</v>
      </c>
      <c r="B11" s="32">
        <v>0.82200007810707498</v>
      </c>
      <c r="C11" s="32">
        <v>0.83117460836624402</v>
      </c>
      <c r="D11" s="32">
        <v>0.63460240607422136</v>
      </c>
      <c r="E11" s="32">
        <v>0.32629843644607431</v>
      </c>
      <c r="F11" s="32">
        <v>0.39996226121420908</v>
      </c>
      <c r="G11" s="32">
        <v>0.52023091316132175</v>
      </c>
      <c r="H11" s="32">
        <v>0.35156222534201143</v>
      </c>
      <c r="I11" s="32">
        <v>0.17821764532906401</v>
      </c>
      <c r="J11" s="32">
        <v>0.83117460836624402</v>
      </c>
      <c r="M11">
        <f t="shared" si="1"/>
        <v>10</v>
      </c>
      <c r="N11" s="17">
        <v>1.011161227965204</v>
      </c>
      <c r="O11" s="17">
        <v>1</v>
      </c>
      <c r="P11" s="17">
        <v>1</v>
      </c>
      <c r="Q11" s="17">
        <v>1</v>
      </c>
      <c r="R11" s="17">
        <v>1.3007</v>
      </c>
      <c r="S11" s="17">
        <v>1</v>
      </c>
      <c r="T11" s="17">
        <v>1</v>
      </c>
      <c r="U11" s="17">
        <v>1</v>
      </c>
      <c r="V11" s="17">
        <v>1</v>
      </c>
    </row>
    <row r="12" spans="1:27" x14ac:dyDescent="0.35">
      <c r="A12">
        <f t="shared" si="0"/>
        <v>11</v>
      </c>
      <c r="B12" s="32">
        <v>0.83117460836624402</v>
      </c>
      <c r="C12" s="32">
        <v>0.83117460836624402</v>
      </c>
      <c r="D12" s="32">
        <v>0.63460240607422136</v>
      </c>
      <c r="E12" s="32">
        <v>0.32629843644607431</v>
      </c>
      <c r="F12" s="32">
        <v>0.52023091316132175</v>
      </c>
      <c r="G12" s="32">
        <v>0.52023091316132175</v>
      </c>
      <c r="H12" s="32">
        <v>0.35156222534201143</v>
      </c>
      <c r="I12" s="32">
        <v>0.17821764532906401</v>
      </c>
      <c r="J12" s="32">
        <v>0.83117460836624402</v>
      </c>
      <c r="M12">
        <f t="shared" si="1"/>
        <v>11</v>
      </c>
      <c r="N12" s="17">
        <v>1.2031166375084521</v>
      </c>
      <c r="O12" s="17">
        <v>1.2031166375084521</v>
      </c>
      <c r="P12" s="17">
        <v>1.575789802289282</v>
      </c>
      <c r="Q12" s="17">
        <v>3.0646791044776118</v>
      </c>
      <c r="R12" s="17">
        <v>1.9222233333333341</v>
      </c>
      <c r="S12" s="17">
        <v>1.9222233333333341</v>
      </c>
      <c r="T12" s="17">
        <v>2.8444466666666668</v>
      </c>
      <c r="U12" s="17">
        <v>5.6111166666666668</v>
      </c>
      <c r="V12" s="17">
        <v>1.2031166375084521</v>
      </c>
    </row>
    <row r="13" spans="1:27" x14ac:dyDescent="0.35">
      <c r="A13">
        <f t="shared" si="0"/>
        <v>12</v>
      </c>
      <c r="B13" s="32">
        <v>1</v>
      </c>
      <c r="C13" s="32">
        <v>1</v>
      </c>
      <c r="D13" s="32">
        <v>1</v>
      </c>
      <c r="E13" s="32">
        <v>1</v>
      </c>
      <c r="F13" s="32">
        <v>1</v>
      </c>
      <c r="G13" s="32">
        <v>1</v>
      </c>
      <c r="H13" s="32">
        <v>1</v>
      </c>
      <c r="I13" s="32">
        <v>1</v>
      </c>
      <c r="J13" s="32">
        <v>1</v>
      </c>
      <c r="M13">
        <f t="shared" si="1"/>
        <v>12</v>
      </c>
      <c r="N13" s="17">
        <v>1</v>
      </c>
      <c r="O13" s="17">
        <v>1</v>
      </c>
      <c r="P13" s="17">
        <v>1</v>
      </c>
      <c r="Q13" s="17">
        <v>1</v>
      </c>
      <c r="R13" s="17">
        <v>1</v>
      </c>
      <c r="S13" s="17">
        <v>1</v>
      </c>
      <c r="T13" s="17">
        <v>1</v>
      </c>
      <c r="U13" s="17">
        <v>1</v>
      </c>
      <c r="V13" s="17">
        <v>1</v>
      </c>
    </row>
    <row r="14" spans="1:27" x14ac:dyDescent="0.35">
      <c r="A14">
        <f t="shared" si="0"/>
        <v>13</v>
      </c>
      <c r="B14" s="32">
        <v>1</v>
      </c>
      <c r="C14" s="32">
        <v>1</v>
      </c>
      <c r="D14" s="32">
        <v>1</v>
      </c>
      <c r="E14" s="32">
        <v>1</v>
      </c>
      <c r="F14" s="32">
        <v>1</v>
      </c>
      <c r="G14" s="32">
        <v>1</v>
      </c>
      <c r="H14" s="32">
        <v>1</v>
      </c>
      <c r="I14" s="32">
        <v>1</v>
      </c>
      <c r="J14" s="32">
        <v>1</v>
      </c>
      <c r="M14">
        <f t="shared" si="1"/>
        <v>13</v>
      </c>
      <c r="N14" s="17">
        <v>1</v>
      </c>
      <c r="O14" s="17">
        <v>1</v>
      </c>
      <c r="P14" s="17">
        <v>1</v>
      </c>
      <c r="Q14" s="17">
        <v>1</v>
      </c>
      <c r="R14" s="17">
        <v>1</v>
      </c>
      <c r="S14" s="17">
        <v>1</v>
      </c>
      <c r="T14" s="17">
        <v>1</v>
      </c>
      <c r="U14" s="17">
        <v>1</v>
      </c>
      <c r="V14" s="17">
        <v>1</v>
      </c>
    </row>
    <row r="15" spans="1:27" x14ac:dyDescent="0.35">
      <c r="A15">
        <f t="shared" si="0"/>
        <v>14</v>
      </c>
      <c r="B15" s="32">
        <v>1</v>
      </c>
      <c r="C15" s="32">
        <v>1</v>
      </c>
      <c r="D15" s="32">
        <v>1</v>
      </c>
      <c r="E15" s="32">
        <v>1</v>
      </c>
      <c r="F15" s="32">
        <v>1</v>
      </c>
      <c r="G15" s="32">
        <v>1</v>
      </c>
      <c r="H15" s="32">
        <v>1</v>
      </c>
      <c r="I15" s="32">
        <v>1</v>
      </c>
      <c r="J15" s="32">
        <v>1</v>
      </c>
      <c r="M15">
        <f t="shared" si="1"/>
        <v>14</v>
      </c>
      <c r="N15" s="17">
        <v>1</v>
      </c>
      <c r="O15" s="17">
        <v>1</v>
      </c>
      <c r="P15" s="17">
        <v>1</v>
      </c>
      <c r="Q15" s="17">
        <v>1</v>
      </c>
      <c r="R15" s="17">
        <v>1</v>
      </c>
      <c r="S15" s="17">
        <v>1</v>
      </c>
      <c r="T15" s="17">
        <v>1</v>
      </c>
      <c r="U15" s="17">
        <v>1</v>
      </c>
      <c r="V15" s="17">
        <v>1</v>
      </c>
    </row>
    <row r="16" spans="1:27" x14ac:dyDescent="0.35">
      <c r="A16">
        <f t="shared" si="0"/>
        <v>15</v>
      </c>
      <c r="B16" s="32">
        <v>1</v>
      </c>
      <c r="C16" s="32">
        <v>1</v>
      </c>
      <c r="D16" s="32">
        <v>1</v>
      </c>
      <c r="E16" s="32">
        <v>1</v>
      </c>
      <c r="F16" s="32">
        <v>1</v>
      </c>
      <c r="G16" s="32">
        <v>1</v>
      </c>
      <c r="H16" s="32">
        <v>1</v>
      </c>
      <c r="I16" s="32">
        <v>1</v>
      </c>
      <c r="J16" s="32">
        <v>1</v>
      </c>
      <c r="M16">
        <f t="shared" si="1"/>
        <v>15</v>
      </c>
      <c r="N16" s="17">
        <v>1</v>
      </c>
      <c r="O16" s="17">
        <v>1</v>
      </c>
      <c r="P16" s="17">
        <v>1</v>
      </c>
      <c r="Q16" s="17">
        <v>1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</row>
    <row r="17" spans="1:22" x14ac:dyDescent="0.35">
      <c r="A17">
        <f t="shared" si="0"/>
        <v>16</v>
      </c>
      <c r="B17" s="32">
        <v>1</v>
      </c>
      <c r="C17" s="32">
        <v>1</v>
      </c>
      <c r="D17" s="32">
        <v>1</v>
      </c>
      <c r="E17" s="32">
        <v>1</v>
      </c>
      <c r="F17" s="32">
        <v>1</v>
      </c>
      <c r="G17" s="32">
        <v>1</v>
      </c>
      <c r="H17" s="32">
        <v>1</v>
      </c>
      <c r="I17" s="32">
        <v>1</v>
      </c>
      <c r="J17" s="32">
        <v>1</v>
      </c>
      <c r="M17">
        <f t="shared" si="1"/>
        <v>16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1</v>
      </c>
      <c r="C18" s="32">
        <v>1</v>
      </c>
      <c r="D18" s="32">
        <v>1</v>
      </c>
      <c r="E18" s="32">
        <v>1</v>
      </c>
      <c r="F18" s="32">
        <v>1</v>
      </c>
      <c r="G18" s="32">
        <v>1</v>
      </c>
      <c r="H18" s="32">
        <v>1</v>
      </c>
      <c r="I18" s="32">
        <v>1</v>
      </c>
      <c r="J18" s="32">
        <v>1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1</v>
      </c>
      <c r="C19" s="32">
        <v>1</v>
      </c>
      <c r="D19" s="32">
        <v>1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/>
      <c r="O24" s="17"/>
      <c r="P24" s="17"/>
      <c r="Q24" s="17"/>
      <c r="R24" s="17"/>
      <c r="S24" s="17"/>
      <c r="T24" s="17"/>
      <c r="U24" s="17"/>
      <c r="V24" s="1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/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0</v>
      </c>
      <c r="H8" s="14">
        <f t="shared" ref="H8:H31" si="4">G8-B8</f>
        <v>0</v>
      </c>
      <c r="I8" s="13">
        <v>11190.32</v>
      </c>
      <c r="J8" s="13">
        <f t="shared" ref="J8:J28" si="5">100*$G8/$I8</f>
        <v>0</v>
      </c>
      <c r="K8" s="13">
        <f t="shared" ref="K8:K31" si="6">100*(B8/I8)</f>
        <v>0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3"/>
      <c r="AR8" s="13"/>
    </row>
    <row r="9" spans="1:44" x14ac:dyDescent="0.35">
      <c r="A9" s="12">
        <f t="shared" si="0"/>
        <v>44682</v>
      </c>
      <c r="B9" s="13">
        <v>200.35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200.35</v>
      </c>
      <c r="H9" s="14">
        <f t="shared" si="4"/>
        <v>0</v>
      </c>
      <c r="I9" s="13">
        <v>11030.08916666667</v>
      </c>
      <c r="J9" s="13">
        <f t="shared" si="5"/>
        <v>1.8163951077155838</v>
      </c>
      <c r="K9" s="13">
        <f t="shared" si="6"/>
        <v>1.8163951077155838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/>
      <c r="T9" s="17"/>
      <c r="U9" s="17"/>
      <c r="V9" s="17"/>
      <c r="W9" s="17"/>
      <c r="X9" s="17"/>
      <c r="Y9" s="17">
        <v>50</v>
      </c>
      <c r="Z9" s="17">
        <v>50</v>
      </c>
      <c r="AA9" s="17">
        <v>50</v>
      </c>
      <c r="AB9" s="17">
        <v>50</v>
      </c>
      <c r="AC9" s="17">
        <v>200.35</v>
      </c>
      <c r="AD9" s="17">
        <v>200.35</v>
      </c>
      <c r="AE9" s="17">
        <v>200.35</v>
      </c>
      <c r="AF9" s="17">
        <v>200.35</v>
      </c>
      <c r="AG9" s="17">
        <v>200.35</v>
      </c>
      <c r="AH9" s="17">
        <v>200.35</v>
      </c>
      <c r="AI9" s="17">
        <v>200.35</v>
      </c>
      <c r="AJ9" s="17">
        <v>200.35</v>
      </c>
      <c r="AK9" s="17">
        <v>200.35</v>
      </c>
      <c r="AL9" s="17">
        <v>200.35</v>
      </c>
      <c r="AM9" s="17">
        <v>200.35</v>
      </c>
      <c r="AN9" s="17">
        <v>200.35</v>
      </c>
      <c r="AO9" s="17">
        <v>200.35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341.84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341.84</v>
      </c>
      <c r="H10" s="14">
        <f t="shared" si="4"/>
        <v>0</v>
      </c>
      <c r="I10" s="13">
        <v>10998.30583333333</v>
      </c>
      <c r="J10" s="13">
        <f t="shared" si="5"/>
        <v>3.1081150604483261</v>
      </c>
      <c r="K10" s="13">
        <f t="shared" si="6"/>
        <v>3.1081150604483256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/>
      <c r="T10" s="17"/>
      <c r="U10" s="17"/>
      <c r="V10" s="17"/>
      <c r="W10" s="17"/>
      <c r="X10" s="17"/>
      <c r="Y10" s="17"/>
      <c r="Z10" s="17"/>
      <c r="AA10" s="17">
        <v>341.84</v>
      </c>
      <c r="AB10" s="17">
        <v>341.84</v>
      </c>
      <c r="AC10" s="17">
        <v>341.84</v>
      </c>
      <c r="AD10" s="17">
        <v>341.84</v>
      </c>
      <c r="AE10" s="17">
        <v>341.84</v>
      </c>
      <c r="AF10" s="17">
        <v>341.84</v>
      </c>
      <c r="AG10" s="17">
        <v>341.84</v>
      </c>
      <c r="AH10" s="17">
        <v>341.84</v>
      </c>
      <c r="AI10" s="17">
        <v>341.84</v>
      </c>
      <c r="AJ10" s="17">
        <v>341.84</v>
      </c>
      <c r="AK10" s="17">
        <v>341.84</v>
      </c>
      <c r="AL10" s="17">
        <v>341.84</v>
      </c>
      <c r="AM10" s="17">
        <v>341.84</v>
      </c>
      <c r="AN10" s="17">
        <v>341.84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/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0</v>
      </c>
      <c r="H11" s="14">
        <f t="shared" si="4"/>
        <v>0</v>
      </c>
      <c r="I11" s="13">
        <v>11000.21583333333</v>
      </c>
      <c r="J11" s="13">
        <f t="shared" si="5"/>
        <v>0</v>
      </c>
      <c r="K11" s="13">
        <f t="shared" si="6"/>
        <v>0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5007.1100000000006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5007.1100000000006</v>
      </c>
      <c r="H12" s="14">
        <f t="shared" si="4"/>
        <v>0</v>
      </c>
      <c r="I12" s="13">
        <v>10691.37583333333</v>
      </c>
      <c r="J12" s="13">
        <f t="shared" si="5"/>
        <v>46.833167948216229</v>
      </c>
      <c r="K12" s="13">
        <f t="shared" si="6"/>
        <v>46.833167948216229</v>
      </c>
      <c r="L12" s="13">
        <f t="shared" si="7"/>
        <v>0</v>
      </c>
      <c r="M12" s="13"/>
      <c r="N12" s="13"/>
      <c r="O12" s="13"/>
      <c r="P12" s="13"/>
      <c r="R12" s="16">
        <f t="shared" si="8"/>
        <v>44774</v>
      </c>
      <c r="S12" s="17"/>
      <c r="T12" s="17"/>
      <c r="U12" s="17"/>
      <c r="V12" s="17"/>
      <c r="W12" s="17">
        <v>233.31</v>
      </c>
      <c r="X12" s="17">
        <v>233.31</v>
      </c>
      <c r="Y12" s="17">
        <v>233.31</v>
      </c>
      <c r="Z12" s="17">
        <v>233.31</v>
      </c>
      <c r="AA12" s="17">
        <v>5007.1100000000006</v>
      </c>
      <c r="AB12" s="17">
        <v>5007.1100000000006</v>
      </c>
      <c r="AC12" s="17">
        <v>5007.1100000000006</v>
      </c>
      <c r="AD12" s="17">
        <v>5007.1100000000006</v>
      </c>
      <c r="AE12" s="17">
        <v>5007.1100000000006</v>
      </c>
      <c r="AF12" s="17">
        <v>5007.1100000000006</v>
      </c>
      <c r="AG12" s="17">
        <v>5007.1100000000006</v>
      </c>
      <c r="AH12" s="17">
        <v>5007.1100000000006</v>
      </c>
      <c r="AI12" s="17">
        <v>5007.1100000000006</v>
      </c>
      <c r="AJ12" s="17">
        <v>5007.1100000000006</v>
      </c>
      <c r="AK12" s="17">
        <v>5007.1100000000006</v>
      </c>
      <c r="AL12" s="17">
        <v>5007.1100000000006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266.79000000000002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266.79000000000002</v>
      </c>
      <c r="H13" s="14">
        <f t="shared" si="4"/>
        <v>0</v>
      </c>
      <c r="I13" s="13">
        <v>10627.675833333329</v>
      </c>
      <c r="J13" s="13">
        <f t="shared" si="5"/>
        <v>2.5103324958710411</v>
      </c>
      <c r="K13" s="13">
        <f t="shared" si="6"/>
        <v>2.5103324958710411</v>
      </c>
      <c r="L13" s="13">
        <f t="shared" si="7"/>
        <v>0</v>
      </c>
      <c r="M13" s="13"/>
      <c r="N13" s="13"/>
      <c r="O13" s="13"/>
      <c r="P13" s="13"/>
      <c r="R13" s="16">
        <f t="shared" si="8"/>
        <v>44805</v>
      </c>
      <c r="S13" s="17"/>
      <c r="T13" s="17"/>
      <c r="U13" s="17"/>
      <c r="V13" s="17"/>
      <c r="W13" s="17">
        <v>266.79000000000002</v>
      </c>
      <c r="X13" s="17">
        <v>266.79000000000002</v>
      </c>
      <c r="Y13" s="17">
        <v>266.79000000000002</v>
      </c>
      <c r="Z13" s="17">
        <v>266.79000000000002</v>
      </c>
      <c r="AA13" s="17">
        <v>266.79000000000002</v>
      </c>
      <c r="AB13" s="17">
        <v>266.79000000000002</v>
      </c>
      <c r="AC13" s="17">
        <v>266.79000000000002</v>
      </c>
      <c r="AD13" s="17">
        <v>266.79000000000002</v>
      </c>
      <c r="AE13" s="17">
        <v>266.79000000000002</v>
      </c>
      <c r="AF13" s="17">
        <v>266.79000000000002</v>
      </c>
      <c r="AG13" s="17">
        <v>266.79000000000002</v>
      </c>
      <c r="AH13" s="17">
        <v>266.79000000000002</v>
      </c>
      <c r="AI13" s="17">
        <v>266.79000000000002</v>
      </c>
      <c r="AJ13" s="17">
        <v>266.79000000000002</v>
      </c>
      <c r="AK13" s="17">
        <v>266.79000000000002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3000</v>
      </c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13">
        <f t="shared" si="3"/>
        <v>3000</v>
      </c>
      <c r="H14" s="14">
        <f t="shared" si="4"/>
        <v>0</v>
      </c>
      <c r="I14" s="13">
        <v>10521.779166666671</v>
      </c>
      <c r="J14" s="13">
        <f t="shared" si="5"/>
        <v>28.512288202209138</v>
      </c>
      <c r="K14" s="13">
        <f t="shared" si="6"/>
        <v>28.512288202209135</v>
      </c>
      <c r="L14" s="13">
        <f t="shared" si="7"/>
        <v>0</v>
      </c>
      <c r="M14" s="13"/>
      <c r="N14" s="13"/>
      <c r="O14" s="13"/>
      <c r="P14" s="13"/>
      <c r="R14" s="16">
        <f t="shared" si="8"/>
        <v>44835</v>
      </c>
      <c r="S14" s="17"/>
      <c r="T14" s="17"/>
      <c r="U14" s="17"/>
      <c r="V14" s="17"/>
      <c r="W14" s="17"/>
      <c r="X14" s="17"/>
      <c r="Y14" s="17">
        <v>3000</v>
      </c>
      <c r="Z14" s="17">
        <v>3000</v>
      </c>
      <c r="AA14" s="17">
        <v>3000</v>
      </c>
      <c r="AB14" s="17">
        <v>3000</v>
      </c>
      <c r="AC14" s="17">
        <v>3000</v>
      </c>
      <c r="AD14" s="17">
        <v>3000</v>
      </c>
      <c r="AE14" s="17">
        <v>3000</v>
      </c>
      <c r="AF14" s="17">
        <v>3000</v>
      </c>
      <c r="AG14" s="17">
        <v>3000</v>
      </c>
      <c r="AH14" s="17">
        <v>3000</v>
      </c>
      <c r="AI14" s="17">
        <v>3000</v>
      </c>
      <c r="AJ14" s="17">
        <v>3000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2628</v>
      </c>
      <c r="C15" s="13">
        <f>++'Completion Factors'!J23</f>
        <v>1</v>
      </c>
      <c r="D15" s="13">
        <f t="shared" si="1"/>
        <v>0</v>
      </c>
      <c r="E15" s="13">
        <f t="shared" si="2"/>
        <v>0</v>
      </c>
      <c r="F15" s="13"/>
      <c r="G15" s="13">
        <f t="shared" si="3"/>
        <v>2628</v>
      </c>
      <c r="H15" s="14">
        <f t="shared" si="4"/>
        <v>0</v>
      </c>
      <c r="I15" s="13">
        <v>10405.272499999999</v>
      </c>
      <c r="J15" s="13">
        <f t="shared" si="5"/>
        <v>25.256426489551334</v>
      </c>
      <c r="K15" s="13">
        <f t="shared" si="6"/>
        <v>25.25642648955133</v>
      </c>
      <c r="L15" s="13">
        <f t="shared" si="7"/>
        <v>0</v>
      </c>
      <c r="M15" s="13"/>
      <c r="N15" s="13"/>
      <c r="O15" s="13"/>
      <c r="P15" s="13"/>
      <c r="R15" s="16">
        <f t="shared" si="8"/>
        <v>44866</v>
      </c>
      <c r="S15" s="17"/>
      <c r="T15" s="17"/>
      <c r="U15" s="17"/>
      <c r="V15" s="17"/>
      <c r="W15" s="17"/>
      <c r="X15" s="17">
        <v>2628</v>
      </c>
      <c r="Y15" s="17">
        <v>2628</v>
      </c>
      <c r="Z15" s="17">
        <v>2628</v>
      </c>
      <c r="AA15" s="17">
        <v>2628</v>
      </c>
      <c r="AB15" s="17">
        <v>2628</v>
      </c>
      <c r="AC15" s="17">
        <v>2628</v>
      </c>
      <c r="AD15" s="17">
        <v>2628</v>
      </c>
      <c r="AE15" s="17">
        <v>2628</v>
      </c>
      <c r="AF15" s="17">
        <v>2628</v>
      </c>
      <c r="AG15" s="17">
        <v>2628</v>
      </c>
      <c r="AH15" s="17">
        <v>2628</v>
      </c>
      <c r="AI15" s="17">
        <v>2628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562</v>
      </c>
      <c r="C16" s="13">
        <f>++'Completion Factors'!J22</f>
        <v>1</v>
      </c>
      <c r="D16" s="13">
        <f t="shared" si="1"/>
        <v>0</v>
      </c>
      <c r="E16" s="13">
        <f t="shared" si="2"/>
        <v>0</v>
      </c>
      <c r="F16" s="13"/>
      <c r="G16" s="13">
        <f t="shared" si="3"/>
        <v>562</v>
      </c>
      <c r="H16" s="14">
        <f t="shared" si="4"/>
        <v>0</v>
      </c>
      <c r="I16" s="13">
        <v>10369.33083333333</v>
      </c>
      <c r="J16" s="13">
        <f t="shared" si="5"/>
        <v>5.419829003752012</v>
      </c>
      <c r="K16" s="13">
        <f t="shared" si="6"/>
        <v>5.419829003752012</v>
      </c>
      <c r="L16" s="13">
        <f t="shared" si="7"/>
        <v>0</v>
      </c>
      <c r="M16" s="13"/>
      <c r="N16" s="13"/>
      <c r="O16" s="13"/>
      <c r="P16" s="13"/>
      <c r="R16" s="16">
        <f t="shared" si="8"/>
        <v>44896</v>
      </c>
      <c r="S16" s="17"/>
      <c r="T16" s="17"/>
      <c r="U16" s="17"/>
      <c r="V16" s="17"/>
      <c r="W16" s="17"/>
      <c r="X16" s="17"/>
      <c r="Y16" s="17"/>
      <c r="Z16" s="17">
        <v>562</v>
      </c>
      <c r="AA16" s="17">
        <v>562</v>
      </c>
      <c r="AB16" s="17">
        <v>562</v>
      </c>
      <c r="AC16" s="17">
        <v>562</v>
      </c>
      <c r="AD16" s="17">
        <v>562</v>
      </c>
      <c r="AE16" s="17">
        <v>562</v>
      </c>
      <c r="AF16" s="17">
        <v>562</v>
      </c>
      <c r="AG16" s="17">
        <v>562</v>
      </c>
      <c r="AH16" s="17">
        <v>562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275</v>
      </c>
      <c r="C17" s="13">
        <f>++'Completion Factors'!J21</f>
        <v>1</v>
      </c>
      <c r="D17" s="13">
        <f t="shared" si="1"/>
        <v>0</v>
      </c>
      <c r="E17" s="13">
        <f t="shared" si="2"/>
        <v>0</v>
      </c>
      <c r="F17" s="13"/>
      <c r="G17" s="13">
        <f t="shared" si="3"/>
        <v>275</v>
      </c>
      <c r="H17" s="14">
        <f t="shared" si="4"/>
        <v>0</v>
      </c>
      <c r="I17" s="13">
        <v>10118.8475</v>
      </c>
      <c r="J17" s="13">
        <f t="shared" si="5"/>
        <v>2.7177008053535743</v>
      </c>
      <c r="K17" s="13">
        <f t="shared" si="6"/>
        <v>2.7177008053535743</v>
      </c>
      <c r="L17" s="13">
        <f t="shared" si="7"/>
        <v>0</v>
      </c>
      <c r="M17" s="13"/>
      <c r="N17" s="13"/>
      <c r="O17" s="13"/>
      <c r="P17" s="13"/>
      <c r="R17" s="16">
        <f t="shared" si="8"/>
        <v>44927</v>
      </c>
      <c r="S17" s="17"/>
      <c r="T17" s="17"/>
      <c r="U17" s="17"/>
      <c r="V17" s="17"/>
      <c r="W17" s="17"/>
      <c r="X17" s="17">
        <v>275</v>
      </c>
      <c r="Y17" s="17">
        <v>275</v>
      </c>
      <c r="Z17" s="17">
        <v>275</v>
      </c>
      <c r="AA17" s="17">
        <v>275</v>
      </c>
      <c r="AB17" s="17">
        <v>275</v>
      </c>
      <c r="AC17" s="17">
        <v>275</v>
      </c>
      <c r="AD17" s="17">
        <v>275</v>
      </c>
      <c r="AE17" s="17">
        <v>275</v>
      </c>
      <c r="AF17" s="17">
        <v>275</v>
      </c>
      <c r="AG17" s="17">
        <v>275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3066.67</v>
      </c>
      <c r="C18" s="13">
        <f>++'Completion Factors'!J20</f>
        <v>1</v>
      </c>
      <c r="D18" s="13">
        <f t="shared" si="1"/>
        <v>0</v>
      </c>
      <c r="E18" s="13">
        <f t="shared" si="2"/>
        <v>0</v>
      </c>
      <c r="F18" s="13"/>
      <c r="G18" s="13">
        <f t="shared" si="3"/>
        <v>3066.67</v>
      </c>
      <c r="H18" s="14">
        <f t="shared" si="4"/>
        <v>0</v>
      </c>
      <c r="I18" s="13">
        <v>10006.547500000001</v>
      </c>
      <c r="J18" s="13">
        <f t="shared" si="5"/>
        <v>30.646634116312342</v>
      </c>
      <c r="K18" s="13">
        <f t="shared" si="6"/>
        <v>30.646634116312342</v>
      </c>
      <c r="L18" s="13">
        <f t="shared" si="7"/>
        <v>0</v>
      </c>
      <c r="M18" s="13"/>
      <c r="N18" s="13"/>
      <c r="O18" s="13"/>
      <c r="P18" s="13"/>
      <c r="R18" s="16">
        <f t="shared" si="8"/>
        <v>44958</v>
      </c>
      <c r="S18" s="17"/>
      <c r="T18" s="17"/>
      <c r="U18" s="17">
        <v>300</v>
      </c>
      <c r="V18" s="17">
        <v>300</v>
      </c>
      <c r="W18" s="17">
        <v>300</v>
      </c>
      <c r="X18" s="17">
        <v>300</v>
      </c>
      <c r="Y18" s="17">
        <v>300</v>
      </c>
      <c r="Z18" s="17">
        <v>300</v>
      </c>
      <c r="AA18" s="17">
        <v>300</v>
      </c>
      <c r="AB18" s="17">
        <v>300</v>
      </c>
      <c r="AC18" s="17">
        <v>300</v>
      </c>
      <c r="AD18" s="17">
        <v>3066.67</v>
      </c>
      <c r="AE18" s="17">
        <v>3066.67</v>
      </c>
      <c r="AF18" s="17">
        <v>3066.67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1040</v>
      </c>
      <c r="C19" s="13">
        <f>++'Completion Factors'!J19</f>
        <v>1</v>
      </c>
      <c r="D19" s="13">
        <f t="shared" si="1"/>
        <v>0</v>
      </c>
      <c r="E19" s="13">
        <f t="shared" si="2"/>
        <v>0</v>
      </c>
      <c r="F19" s="13"/>
      <c r="G19" s="13">
        <f t="shared" si="3"/>
        <v>1040</v>
      </c>
      <c r="H19" s="14">
        <f t="shared" si="4"/>
        <v>0</v>
      </c>
      <c r="I19" s="13">
        <v>9952.7241666666669</v>
      </c>
      <c r="J19" s="13">
        <f t="shared" si="5"/>
        <v>10.449400411227446</v>
      </c>
      <c r="K19" s="13">
        <f t="shared" si="6"/>
        <v>10.449400411227446</v>
      </c>
      <c r="L19" s="13">
        <f t="shared" si="7"/>
        <v>0</v>
      </c>
      <c r="M19" s="13">
        <f t="shared" ref="M19:M31" si="9">SUM(G8:G19)/SUM(I8:I19)*100</f>
        <v>12.912646149514279</v>
      </c>
      <c r="N19" s="18"/>
      <c r="O19" s="13"/>
      <c r="P19" s="13"/>
      <c r="R19" s="16">
        <f t="shared" si="8"/>
        <v>44986</v>
      </c>
      <c r="S19" s="17"/>
      <c r="T19" s="17"/>
      <c r="U19" s="17"/>
      <c r="V19" s="17">
        <v>1040</v>
      </c>
      <c r="W19" s="17">
        <v>1040</v>
      </c>
      <c r="X19" s="17">
        <v>1040</v>
      </c>
      <c r="Y19" s="17">
        <v>1040</v>
      </c>
      <c r="Z19" s="17">
        <v>1040</v>
      </c>
      <c r="AA19" s="17">
        <v>1040</v>
      </c>
      <c r="AB19" s="17">
        <v>1040</v>
      </c>
      <c r="AC19" s="17">
        <v>1040</v>
      </c>
      <c r="AD19" s="17">
        <v>1040</v>
      </c>
      <c r="AE19" s="17">
        <v>1040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/>
      <c r="C20" s="13">
        <f>++'Completion Factors'!J18</f>
        <v>1</v>
      </c>
      <c r="D20" s="13">
        <f t="shared" si="1"/>
        <v>0</v>
      </c>
      <c r="E20" s="13">
        <f t="shared" si="2"/>
        <v>0</v>
      </c>
      <c r="F20" s="13"/>
      <c r="G20" s="13">
        <f t="shared" si="3"/>
        <v>0</v>
      </c>
      <c r="H20" s="14">
        <f t="shared" si="4"/>
        <v>0</v>
      </c>
      <c r="I20" s="13">
        <v>9849.5041666666657</v>
      </c>
      <c r="J20" s="13">
        <f t="shared" si="5"/>
        <v>0</v>
      </c>
      <c r="K20" s="13">
        <f t="shared" si="6"/>
        <v>0</v>
      </c>
      <c r="L20" s="13">
        <f t="shared" si="7"/>
        <v>0</v>
      </c>
      <c r="M20" s="13">
        <f t="shared" si="9"/>
        <v>13.050523432163263</v>
      </c>
      <c r="N20" s="18" t="e">
        <f t="shared" ref="N20:N31" si="10">J20/J8</f>
        <v>#DIV/0!</v>
      </c>
      <c r="O20" s="18">
        <f t="shared" ref="O20:O31" si="11">I20/I8</f>
        <v>0.88018074252270406</v>
      </c>
      <c r="P20" s="13"/>
      <c r="R20" s="16">
        <f t="shared" si="8"/>
        <v>45017</v>
      </c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/>
      <c r="C21" s="13">
        <f>++'Completion Factors'!J17</f>
        <v>0.83117460836624402</v>
      </c>
      <c r="D21" s="13">
        <f t="shared" si="1"/>
        <v>0</v>
      </c>
      <c r="E21" s="13">
        <f t="shared" si="2"/>
        <v>0</v>
      </c>
      <c r="F21" s="13"/>
      <c r="G21" s="13">
        <f t="shared" si="3"/>
        <v>0</v>
      </c>
      <c r="H21" s="14">
        <f t="shared" si="4"/>
        <v>0</v>
      </c>
      <c r="I21" s="13">
        <v>9879.3174999999992</v>
      </c>
      <c r="J21" s="13">
        <f t="shared" si="5"/>
        <v>0</v>
      </c>
      <c r="K21" s="13">
        <f t="shared" si="6"/>
        <v>0</v>
      </c>
      <c r="L21" s="13">
        <f t="shared" si="7"/>
        <v>0</v>
      </c>
      <c r="M21" s="13">
        <f t="shared" si="9"/>
        <v>13.010202010814423</v>
      </c>
      <c r="N21" s="18">
        <f t="shared" si="10"/>
        <v>0</v>
      </c>
      <c r="O21" s="18">
        <f t="shared" si="11"/>
        <v>0.89566977661936364</v>
      </c>
      <c r="P21" s="13"/>
      <c r="R21" s="16">
        <f t="shared" si="8"/>
        <v>45047</v>
      </c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480</v>
      </c>
      <c r="C22" s="13">
        <f>++'Completion Factors'!J16</f>
        <v>0.83117460836624402</v>
      </c>
      <c r="D22" s="13">
        <f t="shared" si="1"/>
        <v>97.495986004057016</v>
      </c>
      <c r="E22" s="13">
        <f t="shared" si="2"/>
        <v>97.495986004057016</v>
      </c>
      <c r="F22" s="13"/>
      <c r="G22" s="13">
        <f t="shared" si="3"/>
        <v>577.49598600405704</v>
      </c>
      <c r="H22" s="14">
        <f t="shared" si="4"/>
        <v>97.495986004057045</v>
      </c>
      <c r="I22" s="13">
        <v>9818.7874999999985</v>
      </c>
      <c r="J22" s="13">
        <f t="shared" si="5"/>
        <v>5.8815407299939748</v>
      </c>
      <c r="K22" s="13">
        <f t="shared" si="6"/>
        <v>4.8885873128428541</v>
      </c>
      <c r="L22" s="13">
        <f t="shared" si="7"/>
        <v>0.99295341715112073</v>
      </c>
      <c r="M22" s="13">
        <f t="shared" si="9"/>
        <v>13.325935013144916</v>
      </c>
      <c r="N22" s="18">
        <f t="shared" si="10"/>
        <v>1.8923175672735872</v>
      </c>
      <c r="O22" s="18">
        <f t="shared" si="11"/>
        <v>0.8927545431807794</v>
      </c>
      <c r="P22" s="13"/>
      <c r="R22" s="16">
        <f t="shared" si="8"/>
        <v>45078</v>
      </c>
      <c r="S22" s="17"/>
      <c r="T22" s="17">
        <v>240</v>
      </c>
      <c r="U22" s="17">
        <v>240</v>
      </c>
      <c r="V22" s="17">
        <v>240</v>
      </c>
      <c r="W22" s="17">
        <v>240</v>
      </c>
      <c r="X22" s="17">
        <v>240</v>
      </c>
      <c r="Y22" s="17">
        <v>240</v>
      </c>
      <c r="Z22" s="17">
        <v>480</v>
      </c>
      <c r="AA22" s="17">
        <v>480</v>
      </c>
      <c r="AB22" s="17">
        <v>480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/>
      <c r="C23" s="13">
        <f>++'Completion Factors'!J15</f>
        <v>0.83117460836624402</v>
      </c>
      <c r="D23" s="13">
        <f t="shared" si="1"/>
        <v>0</v>
      </c>
      <c r="E23" s="13">
        <f t="shared" si="2"/>
        <v>0</v>
      </c>
      <c r="F23" s="13"/>
      <c r="G23" s="13">
        <f t="shared" si="3"/>
        <v>0</v>
      </c>
      <c r="H23" s="14">
        <f t="shared" si="4"/>
        <v>0</v>
      </c>
      <c r="I23" s="13">
        <v>9731.0108333333337</v>
      </c>
      <c r="J23" s="13">
        <f t="shared" si="5"/>
        <v>0</v>
      </c>
      <c r="K23" s="13">
        <f t="shared" si="6"/>
        <v>0</v>
      </c>
      <c r="L23" s="13">
        <f t="shared" si="7"/>
        <v>0</v>
      </c>
      <c r="M23" s="13">
        <f t="shared" si="9"/>
        <v>13.464600602894935</v>
      </c>
      <c r="N23" s="18" t="e">
        <f t="shared" si="10"/>
        <v>#DIV/0!</v>
      </c>
      <c r="O23" s="18">
        <f t="shared" si="11"/>
        <v>0.88461999116835544</v>
      </c>
      <c r="P23" s="13"/>
      <c r="R23" s="16">
        <f t="shared" si="8"/>
        <v>45108</v>
      </c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/>
      <c r="C24" s="13">
        <f>++'Completion Factors'!J14</f>
        <v>0.53853572575638797</v>
      </c>
      <c r="D24" s="13">
        <f t="shared" si="1"/>
        <v>0</v>
      </c>
      <c r="E24" s="13">
        <f t="shared" si="2"/>
        <v>0</v>
      </c>
      <c r="F24" s="19">
        <v>0</v>
      </c>
      <c r="G24" s="13">
        <f t="shared" si="3"/>
        <v>0</v>
      </c>
      <c r="H24" s="14">
        <f t="shared" si="4"/>
        <v>0</v>
      </c>
      <c r="I24" s="13">
        <v>9583.9974999999995</v>
      </c>
      <c r="J24" s="13">
        <f t="shared" si="5"/>
        <v>0</v>
      </c>
      <c r="K24" s="13">
        <f t="shared" si="6"/>
        <v>0</v>
      </c>
      <c r="L24" s="13">
        <f t="shared" si="7"/>
        <v>0</v>
      </c>
      <c r="M24" s="13">
        <f t="shared" si="9"/>
        <v>9.4452284356284686</v>
      </c>
      <c r="N24" s="18">
        <f t="shared" si="10"/>
        <v>0</v>
      </c>
      <c r="O24" s="18">
        <f t="shared" si="11"/>
        <v>0.89642321525347834</v>
      </c>
      <c r="P24" s="13"/>
      <c r="R24" s="16">
        <f t="shared" si="8"/>
        <v>45139</v>
      </c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240</v>
      </c>
      <c r="C25" s="13">
        <f>++'Completion Factors'!J13</f>
        <v>0.5223590084482318</v>
      </c>
      <c r="D25" s="13">
        <f t="shared" si="1"/>
        <v>219.45412277461492</v>
      </c>
      <c r="E25" s="13">
        <f t="shared" si="2"/>
        <v>219.45412277461492</v>
      </c>
      <c r="F25" s="19">
        <v>0</v>
      </c>
      <c r="G25" s="13">
        <f t="shared" si="3"/>
        <v>459.45412277461492</v>
      </c>
      <c r="H25" s="14">
        <f t="shared" si="4"/>
        <v>219.45412277461492</v>
      </c>
      <c r="I25" s="13">
        <v>9521.9908333333333</v>
      </c>
      <c r="J25" s="13">
        <f t="shared" si="5"/>
        <v>4.8251897194252527</v>
      </c>
      <c r="K25" s="13">
        <f t="shared" si="6"/>
        <v>2.5204813174135765</v>
      </c>
      <c r="L25" s="13">
        <f t="shared" si="7"/>
        <v>2.3047084020116761</v>
      </c>
      <c r="M25" s="13">
        <f t="shared" si="9"/>
        <v>9.6933085998874517</v>
      </c>
      <c r="N25" s="18">
        <f t="shared" si="10"/>
        <v>1.9221317205436552</v>
      </c>
      <c r="O25" s="18">
        <f t="shared" si="11"/>
        <v>0.89596173073589114</v>
      </c>
      <c r="P25" s="13"/>
      <c r="R25" s="16">
        <f t="shared" si="8"/>
        <v>45170</v>
      </c>
      <c r="S25" s="17"/>
      <c r="T25" s="17"/>
      <c r="U25" s="17">
        <v>240</v>
      </c>
      <c r="V25" s="17">
        <v>240</v>
      </c>
      <c r="W25" s="17">
        <v>240</v>
      </c>
      <c r="X25" s="17">
        <v>240</v>
      </c>
      <c r="Y25" s="17">
        <v>240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/>
      <c r="C26" s="13">
        <f>++'Completion Factors'!J12</f>
        <v>0.5223590084482318</v>
      </c>
      <c r="D26" s="13">
        <f t="shared" si="1"/>
        <v>0</v>
      </c>
      <c r="E26" s="13">
        <f t="shared" si="2"/>
        <v>0</v>
      </c>
      <c r="F26" s="19">
        <v>0</v>
      </c>
      <c r="G26" s="13">
        <f t="shared" si="3"/>
        <v>0</v>
      </c>
      <c r="H26" s="14">
        <f t="shared" si="4"/>
        <v>0</v>
      </c>
      <c r="I26" s="13">
        <v>9486.600833333332</v>
      </c>
      <c r="J26" s="13">
        <f t="shared" si="5"/>
        <v>0</v>
      </c>
      <c r="K26" s="13">
        <f t="shared" si="6"/>
        <v>0</v>
      </c>
      <c r="L26" s="13">
        <f t="shared" si="7"/>
        <v>0</v>
      </c>
      <c r="M26" s="13">
        <f t="shared" si="9"/>
        <v>7.2509560523555825</v>
      </c>
      <c r="N26" s="18">
        <f t="shared" si="10"/>
        <v>0</v>
      </c>
      <c r="O26" s="18">
        <f t="shared" si="11"/>
        <v>0.90161565673105781</v>
      </c>
      <c r="P26" s="13"/>
      <c r="R26" s="16">
        <f t="shared" si="8"/>
        <v>45200</v>
      </c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/>
      <c r="C27" s="13">
        <f>++'Completion Factors'!J11</f>
        <v>0.5223590084482318</v>
      </c>
      <c r="D27" s="13">
        <f t="shared" si="1"/>
        <v>0</v>
      </c>
      <c r="E27" s="13">
        <f t="shared" si="2"/>
        <v>0</v>
      </c>
      <c r="F27" s="19">
        <v>0</v>
      </c>
      <c r="G27" s="13">
        <f t="shared" si="3"/>
        <v>0</v>
      </c>
      <c r="H27" s="14">
        <f t="shared" si="4"/>
        <v>0</v>
      </c>
      <c r="I27" s="13">
        <v>9353.5275000000001</v>
      </c>
      <c r="J27" s="13">
        <f t="shared" si="5"/>
        <v>0</v>
      </c>
      <c r="K27" s="13">
        <f t="shared" si="6"/>
        <v>0</v>
      </c>
      <c r="L27" s="13">
        <f t="shared" si="7"/>
        <v>0</v>
      </c>
      <c r="M27" s="13">
        <f t="shared" si="9"/>
        <v>5.0824415507125273</v>
      </c>
      <c r="N27" s="18">
        <f t="shared" si="10"/>
        <v>0</v>
      </c>
      <c r="O27" s="18">
        <f t="shared" si="11"/>
        <v>0.89892191674941724</v>
      </c>
      <c r="P27" s="13"/>
      <c r="R27" s="16">
        <f t="shared" si="8"/>
        <v>45231</v>
      </c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/>
      <c r="C28" s="13">
        <f>++'Completion Factors'!J10</f>
        <v>0.5223590084482318</v>
      </c>
      <c r="D28" s="13">
        <f t="shared" si="1"/>
        <v>0</v>
      </c>
      <c r="E28" s="13">
        <f t="shared" si="2"/>
        <v>0</v>
      </c>
      <c r="F28" s="19">
        <v>0</v>
      </c>
      <c r="G28" s="13">
        <f t="shared" si="3"/>
        <v>0</v>
      </c>
      <c r="H28" s="14">
        <f t="shared" si="4"/>
        <v>0</v>
      </c>
      <c r="I28" s="13">
        <v>9322.3474999999999</v>
      </c>
      <c r="J28" s="13">
        <f t="shared" si="5"/>
        <v>0</v>
      </c>
      <c r="K28" s="13">
        <f t="shared" si="6"/>
        <v>0</v>
      </c>
      <c r="L28" s="13">
        <f t="shared" si="7"/>
        <v>0</v>
      </c>
      <c r="M28" s="13">
        <f t="shared" si="9"/>
        <v>4.6461827751685858</v>
      </c>
      <c r="N28" s="18">
        <f t="shared" si="10"/>
        <v>0</v>
      </c>
      <c r="O28" s="18">
        <f t="shared" si="11"/>
        <v>0.89903077159350642</v>
      </c>
      <c r="P28" s="20"/>
      <c r="R28" s="16">
        <f t="shared" si="8"/>
        <v>45261</v>
      </c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2981</v>
      </c>
      <c r="C29" s="13">
        <f>++'Completion Factors'!J9</f>
        <v>0.5223590084482318</v>
      </c>
      <c r="D29" s="13">
        <f t="shared" si="1"/>
        <v>2725.8030832963627</v>
      </c>
      <c r="E29" s="13">
        <f t="shared" si="2"/>
        <v>2725.8030832963627</v>
      </c>
      <c r="F29" s="13">
        <f>ROUND(+I29*J29/100,0)-D29-B29</f>
        <v>-597.80308329636273</v>
      </c>
      <c r="G29" s="13">
        <f t="shared" si="3"/>
        <v>5109</v>
      </c>
      <c r="H29" s="14">
        <f t="shared" si="4"/>
        <v>2128</v>
      </c>
      <c r="I29" s="13">
        <v>9289.9308333333338</v>
      </c>
      <c r="J29" s="19">
        <v>55</v>
      </c>
      <c r="K29" s="13">
        <f t="shared" si="6"/>
        <v>32.088505861678016</v>
      </c>
      <c r="L29" s="13">
        <f t="shared" si="7"/>
        <v>22.911494138321984</v>
      </c>
      <c r="M29" s="13">
        <f t="shared" si="9"/>
        <v>8.8540145836386408</v>
      </c>
      <c r="N29" s="18">
        <f t="shared" si="10"/>
        <v>20.237694999999999</v>
      </c>
      <c r="O29" s="18">
        <f t="shared" si="11"/>
        <v>0.9180819093610546</v>
      </c>
      <c r="P29" s="13"/>
      <c r="R29" s="16">
        <f t="shared" si="8"/>
        <v>45292</v>
      </c>
      <c r="S29" s="17"/>
      <c r="T29" s="17"/>
      <c r="U29" s="17">
        <v>2981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/>
      <c r="C30" s="13">
        <f>++'Completion Factors'!J8</f>
        <v>0.5223590084482318</v>
      </c>
      <c r="D30" s="13">
        <f t="shared" si="1"/>
        <v>0</v>
      </c>
      <c r="E30" s="13">
        <f t="shared" si="2"/>
        <v>0</v>
      </c>
      <c r="F30" s="13">
        <f>ROUND(+I30*J30/100,0)-D30-B30</f>
        <v>4638</v>
      </c>
      <c r="G30" s="13">
        <f t="shared" si="3"/>
        <v>4638</v>
      </c>
      <c r="H30" s="14">
        <f t="shared" si="4"/>
        <v>4638</v>
      </c>
      <c r="I30" s="13">
        <v>9275.0475000000006</v>
      </c>
      <c r="J30" s="19">
        <v>50</v>
      </c>
      <c r="K30" s="13">
        <f t="shared" si="6"/>
        <v>0</v>
      </c>
      <c r="L30" s="13">
        <f t="shared" si="7"/>
        <v>50</v>
      </c>
      <c r="M30" s="13">
        <f t="shared" si="9"/>
        <v>10.275906688144042</v>
      </c>
      <c r="N30" s="18">
        <f t="shared" si="10"/>
        <v>1.6315005364124606</v>
      </c>
      <c r="O30" s="18">
        <f t="shared" si="11"/>
        <v>0.92689786362379234</v>
      </c>
      <c r="P30" s="13"/>
      <c r="R30" s="16">
        <f t="shared" si="8"/>
        <v>45323</v>
      </c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0.5223590084482318</v>
      </c>
      <c r="D31" s="13">
        <f t="shared" si="1"/>
        <v>0</v>
      </c>
      <c r="E31" s="13">
        <f t="shared" si="2"/>
        <v>0</v>
      </c>
      <c r="F31" s="13">
        <f>ROUND(+I31*J31/100,0)-D31-B31</f>
        <v>4595</v>
      </c>
      <c r="G31" s="13">
        <f t="shared" si="3"/>
        <v>4595</v>
      </c>
      <c r="H31" s="14">
        <f t="shared" si="4"/>
        <v>4595</v>
      </c>
      <c r="I31" s="13">
        <v>9189.5575000000008</v>
      </c>
      <c r="J31" s="19">
        <v>50</v>
      </c>
      <c r="K31" s="13">
        <f t="shared" si="6"/>
        <v>0</v>
      </c>
      <c r="L31" s="13">
        <f t="shared" si="7"/>
        <v>50</v>
      </c>
      <c r="M31" s="13">
        <f t="shared" si="9"/>
        <v>13.454708786086037</v>
      </c>
      <c r="N31" s="18">
        <f t="shared" si="10"/>
        <v>4.7849635416666665</v>
      </c>
      <c r="O31" s="18">
        <f t="shared" si="11"/>
        <v>0.92332082614902178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11677.950108778672</v>
      </c>
      <c r="I33" s="13"/>
      <c r="J33" s="22">
        <f>SUM(G20:G31)/SUM(I20:I31)</f>
        <v>0.13454708786086036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12553.796366937071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2024-09-20T12:08:55Z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