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5\"/>
    </mc:Choice>
  </mc:AlternateContent>
  <xr:revisionPtr revIDLastSave="0" documentId="8_{42E2D333-CF7C-42F3-BCE0-2AEAFF98EAFA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<sst xmlns="http://schemas.openxmlformats.org/spreadsheetml/2006/main" count="137" uniqueCount="65">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</sst>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6.4528225495808014E-2</c:v>
                </c:pt>
                <c:pt idx="1">
                  <c:v>0.47880522522861269</c:v>
                </c:pt>
                <c:pt idx="2">
                  <c:v>0.638040585518035</c:v>
                </c:pt>
                <c:pt idx="3">
                  <c:v>0.71393202389873578</c:v>
                </c:pt>
                <c:pt idx="4">
                  <c:v>0.78591799911284388</c:v>
                </c:pt>
                <c:pt idx="5">
                  <c:v>0.83766572305251275</c:v>
                </c:pt>
                <c:pt idx="6">
                  <c:v>0.90138936172400763</c:v>
                </c:pt>
                <c:pt idx="7">
                  <c:v>0.94088586871244373</c:v>
                </c:pt>
                <c:pt idx="8">
                  <c:v>0.96830011593859588</c:v>
                </c:pt>
                <c:pt idx="9">
                  <c:v>0.97504024267933576</c:v>
                </c:pt>
                <c:pt idx="10">
                  <c:v>0.99645606238093642</c:v>
                </c:pt>
                <c:pt idx="11">
                  <c:v>0.99669340511462157</c:v>
                </c:pt>
                <c:pt idx="12">
                  <c:v>0.99780469513303061</c:v>
                </c:pt>
                <c:pt idx="13">
                  <c:v>0.99807853344452391</c:v>
                </c:pt>
                <c:pt idx="14">
                  <c:v>0.99819524406888083</c:v>
                </c:pt>
                <c:pt idx="15">
                  <c:v>0.9993743890677883</c:v>
                </c:pt>
                <c:pt idx="16">
                  <c:v>0.99970315367902218</c:v>
                </c:pt>
                <c:pt idx="17">
                  <c:v>0.99970315367902218</c:v>
                </c:pt>
                <c:pt idx="18">
                  <c:v>0.99978987893422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1-4A7F-B33E-C91E5B5F757A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6.9467063400960344E-2</c:v>
                </c:pt>
                <c:pt idx="1">
                  <c:v>0.52572419200252463</c:v>
                </c:pt>
                <c:pt idx="2">
                  <c:v>0.68814494108376933</c:v>
                </c:pt>
                <c:pt idx="3">
                  <c:v>0.73242900982346326</c:v>
                </c:pt>
                <c:pt idx="4">
                  <c:v>0.75297228546516948</c:v>
                </c:pt>
                <c:pt idx="5">
                  <c:v>0.83031643762502649</c:v>
                </c:pt>
                <c:pt idx="6">
                  <c:v>0.88857824634868243</c:v>
                </c:pt>
                <c:pt idx="7">
                  <c:v>0.92539519748021359</c:v>
                </c:pt>
                <c:pt idx="8">
                  <c:v>0.96291321809214359</c:v>
                </c:pt>
                <c:pt idx="9">
                  <c:v>0.97149899760415515</c:v>
                </c:pt>
                <c:pt idx="10">
                  <c:v>0.99644054343251798</c:v>
                </c:pt>
                <c:pt idx="11">
                  <c:v>0.99669340511462157</c:v>
                </c:pt>
                <c:pt idx="12">
                  <c:v>0.99780469513303061</c:v>
                </c:pt>
                <c:pt idx="13">
                  <c:v>0.99807853344452391</c:v>
                </c:pt>
                <c:pt idx="14">
                  <c:v>0.99819524406888083</c:v>
                </c:pt>
                <c:pt idx="15">
                  <c:v>0.9993743890677883</c:v>
                </c:pt>
                <c:pt idx="16">
                  <c:v>0.99970315367902218</c:v>
                </c:pt>
                <c:pt idx="17">
                  <c:v>0.99970315367902218</c:v>
                </c:pt>
                <c:pt idx="18">
                  <c:v>0.99978987893422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41-4A7F-B33E-C91E5B5F757A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7.7986349370244762E-2</c:v>
                </c:pt>
                <c:pt idx="1">
                  <c:v>0.59847241268080675</c:v>
                </c:pt>
                <c:pt idx="2">
                  <c:v>0.75646288581580146</c:v>
                </c:pt>
                <c:pt idx="3">
                  <c:v>0.80746077862653931</c:v>
                </c:pt>
                <c:pt idx="4">
                  <c:v>0.81230965044997783</c:v>
                </c:pt>
                <c:pt idx="5">
                  <c:v>0.850973883310292</c:v>
                </c:pt>
                <c:pt idx="6">
                  <c:v>0.85163113173118499</c:v>
                </c:pt>
                <c:pt idx="7">
                  <c:v>0.91417061086841578</c:v>
                </c:pt>
                <c:pt idx="8">
                  <c:v>0.91930151588806608</c:v>
                </c:pt>
                <c:pt idx="9">
                  <c:v>0.92193221012747095</c:v>
                </c:pt>
                <c:pt idx="10">
                  <c:v>0.99922476012991868</c:v>
                </c:pt>
                <c:pt idx="11">
                  <c:v>0.99922476012991868</c:v>
                </c:pt>
                <c:pt idx="12">
                  <c:v>0.99970315367902218</c:v>
                </c:pt>
                <c:pt idx="13">
                  <c:v>0.99970315367902218</c:v>
                </c:pt>
                <c:pt idx="14">
                  <c:v>0.99970315367902218</c:v>
                </c:pt>
                <c:pt idx="15">
                  <c:v>0.99970315367902218</c:v>
                </c:pt>
                <c:pt idx="16">
                  <c:v>0.99970315367902218</c:v>
                </c:pt>
                <c:pt idx="17">
                  <c:v>0.99970315367902218</c:v>
                </c:pt>
                <c:pt idx="18">
                  <c:v>0.99978987893422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41-4A7F-B33E-C91E5B5F757A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8.9834305938125233E-2</c:v>
                </c:pt>
                <c:pt idx="1">
                  <c:v>0.50794247666260572</c:v>
                </c:pt>
                <c:pt idx="2">
                  <c:v>0.63738270356672644</c:v>
                </c:pt>
                <c:pt idx="3">
                  <c:v>0.65516547102574507</c:v>
                </c:pt>
                <c:pt idx="4">
                  <c:v>0.65916411885056292</c:v>
                </c:pt>
                <c:pt idx="5">
                  <c:v>0.70763003962973492</c:v>
                </c:pt>
                <c:pt idx="6">
                  <c:v>0.70784793030146398</c:v>
                </c:pt>
                <c:pt idx="7">
                  <c:v>0.81986149089996985</c:v>
                </c:pt>
                <c:pt idx="8">
                  <c:v>0.82971792915397913</c:v>
                </c:pt>
                <c:pt idx="9">
                  <c:v>0.8325893961583164</c:v>
                </c:pt>
                <c:pt idx="10">
                  <c:v>0.99837483405496563</c:v>
                </c:pt>
                <c:pt idx="11">
                  <c:v>0.99837483405496563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41-4A7F-B33E-C91E5B5F757A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2.8117340121348339E-2</c:v>
                </c:pt>
                <c:pt idx="1">
                  <c:v>0.47480520598147158</c:v>
                </c:pt>
                <c:pt idx="2">
                  <c:v>0.63062247689188056</c:v>
                </c:pt>
                <c:pt idx="3">
                  <c:v>0.70915020931741335</c:v>
                </c:pt>
                <c:pt idx="4">
                  <c:v>0.76741987891508479</c:v>
                </c:pt>
                <c:pt idx="5">
                  <c:v>0.83987311810066778</c:v>
                </c:pt>
                <c:pt idx="6">
                  <c:v>0.88904673542941759</c:v>
                </c:pt>
                <c:pt idx="7">
                  <c:v>0.93279203765536189</c:v>
                </c:pt>
                <c:pt idx="8">
                  <c:v>0.95015004288593619</c:v>
                </c:pt>
                <c:pt idx="9">
                  <c:v>0.95455075820256119</c:v>
                </c:pt>
                <c:pt idx="10">
                  <c:v>0.9954246028570789</c:v>
                </c:pt>
                <c:pt idx="11">
                  <c:v>0.99565517744852783</c:v>
                </c:pt>
                <c:pt idx="12">
                  <c:v>0.99696559461835266</c:v>
                </c:pt>
                <c:pt idx="13">
                  <c:v>0.99728493832423204</c:v>
                </c:pt>
                <c:pt idx="14">
                  <c:v>0.9974062183705843</c:v>
                </c:pt>
                <c:pt idx="15">
                  <c:v>0.99914079644319076</c:v>
                </c:pt>
                <c:pt idx="16">
                  <c:v>0.99963765860690246</c:v>
                </c:pt>
                <c:pt idx="17">
                  <c:v>0.99963765860690246</c:v>
                </c:pt>
                <c:pt idx="18">
                  <c:v>0.99974426970878705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41-4A7F-B33E-C91E5B5F757A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5.3288585532525252E-2</c:v>
                </c:pt>
                <c:pt idx="1">
                  <c:v>0.52028222849475625</c:v>
                </c:pt>
                <c:pt idx="2">
                  <c:v>0.68162691304649503</c:v>
                </c:pt>
                <c:pt idx="3">
                  <c:v>0.73086405735473403</c:v>
                </c:pt>
                <c:pt idx="4">
                  <c:v>0.75091242204014097</c:v>
                </c:pt>
                <c:pt idx="5">
                  <c:v>0.84792024915885211</c:v>
                </c:pt>
                <c:pt idx="6">
                  <c:v>0.88221731378409329</c:v>
                </c:pt>
                <c:pt idx="7">
                  <c:v>0.92017032532026288</c:v>
                </c:pt>
                <c:pt idx="8">
                  <c:v>0.94259331781409261</c:v>
                </c:pt>
                <c:pt idx="9">
                  <c:v>0.94805046229631273</c:v>
                </c:pt>
                <c:pt idx="10">
                  <c:v>0.99540539312822862</c:v>
                </c:pt>
                <c:pt idx="11">
                  <c:v>0.99565517744852783</c:v>
                </c:pt>
                <c:pt idx="12">
                  <c:v>0.99696559461835266</c:v>
                </c:pt>
                <c:pt idx="13">
                  <c:v>0.99728493832423204</c:v>
                </c:pt>
                <c:pt idx="14">
                  <c:v>0.9974062183705843</c:v>
                </c:pt>
                <c:pt idx="15">
                  <c:v>0.99914079644319076</c:v>
                </c:pt>
                <c:pt idx="16">
                  <c:v>0.99963765860690246</c:v>
                </c:pt>
                <c:pt idx="17">
                  <c:v>0.99963765860690246</c:v>
                </c:pt>
                <c:pt idx="18">
                  <c:v>0.99974426970878705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41-4A7F-B33E-C91E5B5F757A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6.2761217151113033E-2</c:v>
                </c:pt>
                <c:pt idx="1">
                  <c:v>0.58236519027576361</c:v>
                </c:pt>
                <c:pt idx="2">
                  <c:v>0.73332230312166935</c:v>
                </c:pt>
                <c:pt idx="3">
                  <c:v>0.7881226829871022</c:v>
                </c:pt>
                <c:pt idx="4">
                  <c:v>0.79314755558076899</c:v>
                </c:pt>
                <c:pt idx="5">
                  <c:v>0.84190443796337533</c:v>
                </c:pt>
                <c:pt idx="6">
                  <c:v>0.84251922908526022</c:v>
                </c:pt>
                <c:pt idx="7">
                  <c:v>0.89896688666162772</c:v>
                </c:pt>
                <c:pt idx="8">
                  <c:v>0.90564688076653221</c:v>
                </c:pt>
                <c:pt idx="9">
                  <c:v>0.90841035262051106</c:v>
                </c:pt>
                <c:pt idx="10">
                  <c:v>0.99863502251873371</c:v>
                </c:pt>
                <c:pt idx="11">
                  <c:v>0.99863502251873371</c:v>
                </c:pt>
                <c:pt idx="12">
                  <c:v>0.99963765860690246</c:v>
                </c:pt>
                <c:pt idx="13">
                  <c:v>0.99963765860690246</c:v>
                </c:pt>
                <c:pt idx="14">
                  <c:v>0.99963765860690246</c:v>
                </c:pt>
                <c:pt idx="15">
                  <c:v>0.99963765860690246</c:v>
                </c:pt>
                <c:pt idx="16">
                  <c:v>0.99963765860690246</c:v>
                </c:pt>
                <c:pt idx="17">
                  <c:v>0.99963765860690246</c:v>
                </c:pt>
                <c:pt idx="18">
                  <c:v>0.99974426970878705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41-4A7F-B33E-C91E5B5F757A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0.1251561494842377</c:v>
                </c:pt>
                <c:pt idx="1">
                  <c:v>0.4968766514583014</c:v>
                </c:pt>
                <c:pt idx="2">
                  <c:v>0.63351419616603277</c:v>
                </c:pt>
                <c:pt idx="3">
                  <c:v>0.64773846943745117</c:v>
                </c:pt>
                <c:pt idx="4">
                  <c:v>0.65261230679301008</c:v>
                </c:pt>
                <c:pt idx="5">
                  <c:v>0.7206557160427457</c:v>
                </c:pt>
                <c:pt idx="6">
                  <c:v>0.7209174912519144</c:v>
                </c:pt>
                <c:pt idx="7">
                  <c:v>0.8175184999462427</c:v>
                </c:pt>
                <c:pt idx="8">
                  <c:v>0.82966804369767311</c:v>
                </c:pt>
                <c:pt idx="9">
                  <c:v>0.83260489349570443</c:v>
                </c:pt>
                <c:pt idx="10">
                  <c:v>0.99799601096720891</c:v>
                </c:pt>
                <c:pt idx="11">
                  <c:v>0.99799601096720891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41-4A7F-B33E-C91E5B5F757A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6.4528225495808014E-2</c:v>
                </c:pt>
                <c:pt idx="1">
                  <c:v>0.47880522522861269</c:v>
                </c:pt>
                <c:pt idx="2">
                  <c:v>0.638040585518035</c:v>
                </c:pt>
                <c:pt idx="3">
                  <c:v>0.71393202389873578</c:v>
                </c:pt>
                <c:pt idx="4">
                  <c:v>0.78591799911284388</c:v>
                </c:pt>
                <c:pt idx="5">
                  <c:v>0.83766572305251275</c:v>
                </c:pt>
                <c:pt idx="6">
                  <c:v>0.90138936172400763</c:v>
                </c:pt>
                <c:pt idx="7">
                  <c:v>0.94088586871244373</c:v>
                </c:pt>
                <c:pt idx="8">
                  <c:v>0.96830011593859588</c:v>
                </c:pt>
                <c:pt idx="9">
                  <c:v>0.97504024267933576</c:v>
                </c:pt>
                <c:pt idx="10">
                  <c:v>0.99645606238093642</c:v>
                </c:pt>
                <c:pt idx="11">
                  <c:v>0.99669340511462157</c:v>
                </c:pt>
                <c:pt idx="12">
                  <c:v>0.99780469513303061</c:v>
                </c:pt>
                <c:pt idx="13">
                  <c:v>0.99807853344452391</c:v>
                </c:pt>
                <c:pt idx="14">
                  <c:v>0.99819524406888083</c:v>
                </c:pt>
                <c:pt idx="15">
                  <c:v>0.9993743890677883</c:v>
                </c:pt>
                <c:pt idx="16">
                  <c:v>0.99970315367902218</c:v>
                </c:pt>
                <c:pt idx="17">
                  <c:v>0.99970315367902218</c:v>
                </c:pt>
                <c:pt idx="18">
                  <c:v>0.99978987893422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D41-4A7F-B33E-C91E5B5F7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7.4200897599410602</c:v>
                </c:pt>
                <c:pt idx="1">
                  <c:v>1.332568133970119</c:v>
                </c:pt>
                <c:pt idx="2">
                  <c:v>1.118944531277871</c:v>
                </c:pt>
                <c:pt idx="3">
                  <c:v>1.1008302930872851</c:v>
                </c:pt>
                <c:pt idx="4">
                  <c:v>1.065843668166504</c:v>
                </c:pt>
                <c:pt idx="5">
                  <c:v>1.076072873603185</c:v>
                </c:pt>
                <c:pt idx="6">
                  <c:v>1.043817365353519</c:v>
                </c:pt>
                <c:pt idx="7">
                  <c:v>1.029136634035823</c:v>
                </c:pt>
                <c:pt idx="8">
                  <c:v>1.0069607827467899</c:v>
                </c:pt>
                <c:pt idx="9">
                  <c:v>1.0219640367281171</c:v>
                </c:pt>
                <c:pt idx="10">
                  <c:v>1.0002381868530339</c:v>
                </c:pt>
                <c:pt idx="11">
                  <c:v>1.001114976794977</c:v>
                </c:pt>
                <c:pt idx="12">
                  <c:v>1.0002744407927009</c:v>
                </c:pt>
                <c:pt idx="13">
                  <c:v>1.000116935311647</c:v>
                </c:pt>
                <c:pt idx="14">
                  <c:v>1.0011812769154269</c:v>
                </c:pt>
                <c:pt idx="15">
                  <c:v>1.0003289704187239</c:v>
                </c:pt>
                <c:pt idx="16">
                  <c:v>1</c:v>
                </c:pt>
                <c:pt idx="17">
                  <c:v>1.0000867510069149</c:v>
                </c:pt>
                <c:pt idx="18">
                  <c:v>1.000210165225921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D-43D3-9352-4E5CC4E72A6A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7.5679633809777087</c:v>
                </c:pt>
                <c:pt idx="1">
                  <c:v>1.3089466902075999</c:v>
                </c:pt>
                <c:pt idx="2">
                  <c:v>1.0643528217615761</c:v>
                </c:pt>
                <c:pt idx="3">
                  <c:v>1.0280481457809241</c:v>
                </c:pt>
                <c:pt idx="4">
                  <c:v>1.10271845810643</c:v>
                </c:pt>
                <c:pt idx="5">
                  <c:v>1.0701681986331659</c:v>
                </c:pt>
                <c:pt idx="6">
                  <c:v>1.041433549924071</c:v>
                </c:pt>
                <c:pt idx="7">
                  <c:v>1.040542700798631</c:v>
                </c:pt>
                <c:pt idx="8">
                  <c:v>1.008916462408755</c:v>
                </c:pt>
                <c:pt idx="9">
                  <c:v>1.025673259457675</c:v>
                </c:pt>
                <c:pt idx="10">
                  <c:v>1.0002537649474119</c:v>
                </c:pt>
                <c:pt idx="11">
                  <c:v>1.001114976794977</c:v>
                </c:pt>
                <c:pt idx="12">
                  <c:v>1.0002744407927009</c:v>
                </c:pt>
                <c:pt idx="13">
                  <c:v>1.000116935311647</c:v>
                </c:pt>
                <c:pt idx="14">
                  <c:v>1.0011812769154269</c:v>
                </c:pt>
                <c:pt idx="15">
                  <c:v>1.0003289704187239</c:v>
                </c:pt>
                <c:pt idx="16">
                  <c:v>1</c:v>
                </c:pt>
                <c:pt idx="17">
                  <c:v>1.0000867510069149</c:v>
                </c:pt>
                <c:pt idx="18">
                  <c:v>1.000210165225921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D-43D3-9352-4E5CC4E72A6A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7.6740662630523184</c:v>
                </c:pt>
                <c:pt idx="1">
                  <c:v>1.2639895670834509</c:v>
                </c:pt>
                <c:pt idx="2">
                  <c:v>1.067416252359479</c:v>
                </c:pt>
                <c:pt idx="3">
                  <c:v>1.0060050865030079</c:v>
                </c:pt>
                <c:pt idx="4">
                  <c:v>1.04759789919878</c:v>
                </c:pt>
                <c:pt idx="5">
                  <c:v>1.0007723485218329</c:v>
                </c:pt>
                <c:pt idx="6">
                  <c:v>1.0734349377412979</c:v>
                </c:pt>
                <c:pt idx="7">
                  <c:v>1.005612633964218</c:v>
                </c:pt>
                <c:pt idx="8">
                  <c:v>1.002861622866861</c:v>
                </c:pt>
                <c:pt idx="9">
                  <c:v>1.083837563275678</c:v>
                </c:pt>
                <c:pt idx="10">
                  <c:v>1</c:v>
                </c:pt>
                <c:pt idx="11">
                  <c:v>1.000478764706592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1.0000867510069149</c:v>
                </c:pt>
                <c:pt idx="18">
                  <c:v>1.000210165225921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1D-43D3-9352-4E5CC4E72A6A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5.6542149611804096</c:v>
                </c:pt>
                <c:pt idx="1">
                  <c:v>1.2548324521993059</c:v>
                </c:pt>
                <c:pt idx="2">
                  <c:v>1.0278996705739081</c:v>
                </c:pt>
                <c:pt idx="3">
                  <c:v>1.00610326398697</c:v>
                </c:pt>
                <c:pt idx="4">
                  <c:v>1.0735263334170639</c:v>
                </c:pt>
                <c:pt idx="5">
                  <c:v>1.0003079160854209</c:v>
                </c:pt>
                <c:pt idx="6">
                  <c:v>1.158245232914364</c:v>
                </c:pt>
                <c:pt idx="7">
                  <c:v>1.0120220773428319</c:v>
                </c:pt>
                <c:pt idx="8">
                  <c:v>1.003460774925359</c:v>
                </c:pt>
                <c:pt idx="9">
                  <c:v>1.1991202850548019</c:v>
                </c:pt>
                <c:pt idx="10">
                  <c:v>1</c:v>
                </c:pt>
                <c:pt idx="11">
                  <c:v>1.0016278114087009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1D-43D3-9352-4E5CC4E72A6A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16.886561955445121</c:v>
                </c:pt>
                <c:pt idx="1">
                  <c:v>1.328170940308707</c:v>
                </c:pt>
                <c:pt idx="2">
                  <c:v>1.124524157167009</c:v>
                </c:pt>
                <c:pt idx="3">
                  <c:v>1.082168303459655</c:v>
                </c:pt>
                <c:pt idx="4">
                  <c:v>1.0944114704039349</c:v>
                </c:pt>
                <c:pt idx="5">
                  <c:v>1.0585488644284189</c:v>
                </c:pt>
                <c:pt idx="6">
                  <c:v>1.0492047273586971</c:v>
                </c:pt>
                <c:pt idx="7">
                  <c:v>1.018608655016187</c:v>
                </c:pt>
                <c:pt idx="8">
                  <c:v>1.004631600397826</c:v>
                </c:pt>
                <c:pt idx="9">
                  <c:v>1.042819980292597</c:v>
                </c:pt>
                <c:pt idx="10">
                  <c:v>1.000231634410871</c:v>
                </c:pt>
                <c:pt idx="11">
                  <c:v>1.001316135545222</c:v>
                </c:pt>
                <c:pt idx="12">
                  <c:v>1.000320315673483</c:v>
                </c:pt>
                <c:pt idx="13">
                  <c:v>1.000121610225615</c:v>
                </c:pt>
                <c:pt idx="14">
                  <c:v>1.00173908888942</c:v>
                </c:pt>
                <c:pt idx="15">
                  <c:v>1.000497289436564</c:v>
                </c:pt>
                <c:pt idx="16">
                  <c:v>1</c:v>
                </c:pt>
                <c:pt idx="17">
                  <c:v>1.000106649745502</c:v>
                </c:pt>
                <c:pt idx="18">
                  <c:v>1.000255795705923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1D-43D3-9352-4E5CC4E72A6A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9.7634835546009473</c:v>
                </c:pt>
                <c:pt idx="1">
                  <c:v>1.3101099282566879</c:v>
                </c:pt>
                <c:pt idx="2">
                  <c:v>1.072234742152677</c:v>
                </c:pt>
                <c:pt idx="3">
                  <c:v>1.027431044780023</c:v>
                </c:pt>
                <c:pt idx="4">
                  <c:v>1.1291866058829501</c:v>
                </c:pt>
                <c:pt idx="5">
                  <c:v>1.0404484556882141</c:v>
                </c:pt>
                <c:pt idx="6">
                  <c:v>1.0430200257274229</c:v>
                </c:pt>
                <c:pt idx="7">
                  <c:v>1.024368306471984</c:v>
                </c:pt>
                <c:pt idx="8">
                  <c:v>1.005789500497283</c:v>
                </c:pt>
                <c:pt idx="9">
                  <c:v>1.049949799842105</c:v>
                </c:pt>
                <c:pt idx="10">
                  <c:v>1.0002509372784429</c:v>
                </c:pt>
                <c:pt idx="11">
                  <c:v>1.001316135545222</c:v>
                </c:pt>
                <c:pt idx="12">
                  <c:v>1.000320315673483</c:v>
                </c:pt>
                <c:pt idx="13">
                  <c:v>1.000121610225615</c:v>
                </c:pt>
                <c:pt idx="14">
                  <c:v>1.00173908888942</c:v>
                </c:pt>
                <c:pt idx="15">
                  <c:v>1.000497289436564</c:v>
                </c:pt>
                <c:pt idx="16">
                  <c:v>1</c:v>
                </c:pt>
                <c:pt idx="17">
                  <c:v>1.000106649745502</c:v>
                </c:pt>
                <c:pt idx="18">
                  <c:v>1.000255795705923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1D-43D3-9352-4E5CC4E72A6A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9.2790614444837249</c:v>
                </c:pt>
                <c:pt idx="1">
                  <c:v>1.2592138324312001</c:v>
                </c:pt>
                <c:pt idx="2">
                  <c:v>1.0747289147379731</c:v>
                </c:pt>
                <c:pt idx="3">
                  <c:v>1.0063757492356671</c:v>
                </c:pt>
                <c:pt idx="4">
                  <c:v>1.061472650378283</c:v>
                </c:pt>
                <c:pt idx="5">
                  <c:v>1.000730238604481</c:v>
                </c:pt>
                <c:pt idx="6">
                  <c:v>1.0669986578676121</c:v>
                </c:pt>
                <c:pt idx="7">
                  <c:v>1.0074307454523841</c:v>
                </c:pt>
                <c:pt idx="8">
                  <c:v>1.00305137897857</c:v>
                </c:pt>
                <c:pt idx="9">
                  <c:v>1.0993214901591</c:v>
                </c:pt>
                <c:pt idx="10">
                  <c:v>1</c:v>
                </c:pt>
                <c:pt idx="11">
                  <c:v>1.001004006534479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1.000106649745502</c:v>
                </c:pt>
                <c:pt idx="18">
                  <c:v>1.000255795705923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1D-43D3-9352-4E5CC4E72A6A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3.970053836794321</c:v>
                </c:pt>
                <c:pt idx="1">
                  <c:v>1.2749928866786331</c:v>
                </c:pt>
                <c:pt idx="2">
                  <c:v>1.0224529668908799</c:v>
                </c:pt>
                <c:pt idx="3">
                  <c:v>1.0075243907618949</c:v>
                </c:pt>
                <c:pt idx="4">
                  <c:v>1.1042631414416719</c:v>
                </c:pt>
                <c:pt idx="5">
                  <c:v>1.000363245865316</c:v>
                </c:pt>
                <c:pt idx="6">
                  <c:v>1.1339973157352241</c:v>
                </c:pt>
                <c:pt idx="7">
                  <c:v>1.014861490904768</c:v>
                </c:pt>
                <c:pt idx="8">
                  <c:v>1.0035397889798701</c:v>
                </c:pt>
                <c:pt idx="9">
                  <c:v>1.1986429803181999</c:v>
                </c:pt>
                <c:pt idx="10">
                  <c:v>1</c:v>
                </c:pt>
                <c:pt idx="11">
                  <c:v>1.002008013068959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1D-43D3-9352-4E5CC4E72A6A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7.4200897599410602</c:v>
                </c:pt>
                <c:pt idx="1">
                  <c:v>1.332568133970119</c:v>
                </c:pt>
                <c:pt idx="2">
                  <c:v>1.118944531277871</c:v>
                </c:pt>
                <c:pt idx="3">
                  <c:v>1.1008302930872851</c:v>
                </c:pt>
                <c:pt idx="4">
                  <c:v>1.065843668166504</c:v>
                </c:pt>
                <c:pt idx="5">
                  <c:v>1.076072873603185</c:v>
                </c:pt>
                <c:pt idx="6">
                  <c:v>1.043817365353519</c:v>
                </c:pt>
                <c:pt idx="7">
                  <c:v>1.029136634035823</c:v>
                </c:pt>
                <c:pt idx="8">
                  <c:v>1.0069607827467899</c:v>
                </c:pt>
                <c:pt idx="9">
                  <c:v>1.0219640367281171</c:v>
                </c:pt>
                <c:pt idx="10">
                  <c:v>1.0002381868530339</c:v>
                </c:pt>
                <c:pt idx="11">
                  <c:v>1.001114976794977</c:v>
                </c:pt>
                <c:pt idx="12">
                  <c:v>1.0002744407927009</c:v>
                </c:pt>
                <c:pt idx="13">
                  <c:v>1.000116935311647</c:v>
                </c:pt>
                <c:pt idx="14">
                  <c:v>1.0011812769154269</c:v>
                </c:pt>
                <c:pt idx="15">
                  <c:v>1.0003289704187239</c:v>
                </c:pt>
                <c:pt idx="16">
                  <c:v>1</c:v>
                </c:pt>
                <c:pt idx="17">
                  <c:v>1.0000867510069149</c:v>
                </c:pt>
                <c:pt idx="18">
                  <c:v>1.000210165225921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E1D-43D3-9352-4E5CC4E72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0.25188575296688293</v>
      </c>
      <c r="C7" s="4">
        <f t="shared" ref="C7:C29" si="1">+F7/F8</f>
        <v>0.10776952022388928</v>
      </c>
      <c r="D7" s="4">
        <f t="shared" ref="D7:D29" si="2">+G7/G8</f>
        <v>0.10242245960754036</v>
      </c>
      <c r="E7" s="5">
        <v>0.1251561494842377</v>
      </c>
      <c r="F7" s="5">
        <v>6.2761217151113033E-2</v>
      </c>
      <c r="G7" s="5">
        <v>5.3288585532525252E-2</v>
      </c>
      <c r="H7" s="4">
        <f t="shared" ref="H7:H29" si="3">+I7/I8</f>
        <v>0.13476925918049046</v>
      </c>
      <c r="I7" s="5">
        <v>6.4528225495808014E-2</v>
      </c>
      <c r="J7" s="5">
        <f t="shared" ref="J7:J30" si="4">I7</f>
        <v>6.4528225495808014E-2</v>
      </c>
    </row>
    <row r="8" spans="1:10" ht="15.5" customHeight="1" x14ac:dyDescent="0.35">
      <c r="A8" s="3">
        <f t="shared" ref="A8:A29" si="5">1+A7</f>
        <v>1</v>
      </c>
      <c r="B8" s="4">
        <f t="shared" si="0"/>
        <v>0.78431810126016321</v>
      </c>
      <c r="C8" s="4">
        <f t="shared" si="1"/>
        <v>0.79414629528749014</v>
      </c>
      <c r="D8" s="4">
        <f t="shared" si="2"/>
        <v>0.76329472697810985</v>
      </c>
      <c r="E8" s="5">
        <v>0.4968766514583014</v>
      </c>
      <c r="F8" s="5">
        <v>0.58236519027576361</v>
      </c>
      <c r="G8" s="5">
        <v>0.52028222849475625</v>
      </c>
      <c r="H8" s="4">
        <f t="shared" si="3"/>
        <v>0.75043067180415068</v>
      </c>
      <c r="I8" s="5">
        <v>0.47880522522861269</v>
      </c>
      <c r="J8" s="5">
        <f t="shared" si="4"/>
        <v>0.47880522522861269</v>
      </c>
    </row>
    <row r="9" spans="1:10" ht="15.5" customHeight="1" x14ac:dyDescent="0.35">
      <c r="A9" s="3">
        <f t="shared" si="5"/>
        <v>2</v>
      </c>
      <c r="B9" s="4">
        <f t="shared" si="0"/>
        <v>0.97804009806029901</v>
      </c>
      <c r="C9" s="4">
        <f t="shared" si="1"/>
        <v>0.93046719622669494</v>
      </c>
      <c r="D9" s="4">
        <f t="shared" si="2"/>
        <v>0.93263159706273369</v>
      </c>
      <c r="E9" s="5">
        <v>0.63351419616603277</v>
      </c>
      <c r="F9" s="5">
        <v>0.73332230312166935</v>
      </c>
      <c r="G9" s="5">
        <v>0.68162691304649503</v>
      </c>
      <c r="H9" s="4">
        <f t="shared" si="3"/>
        <v>0.89369934974164256</v>
      </c>
      <c r="I9" s="5">
        <v>0.638040585518035</v>
      </c>
      <c r="J9" s="5">
        <f t="shared" si="4"/>
        <v>0.638040585518035</v>
      </c>
    </row>
    <row r="10" spans="1:10" ht="15.5" customHeight="1" x14ac:dyDescent="0.35">
      <c r="A10" s="3">
        <f t="shared" si="5"/>
        <v>3</v>
      </c>
      <c r="B10" s="4">
        <f t="shared" si="0"/>
        <v>0.99253180287158649</v>
      </c>
      <c r="C10" s="4">
        <f t="shared" si="1"/>
        <v>0.99366464340927407</v>
      </c>
      <c r="D10" s="4">
        <f t="shared" si="2"/>
        <v>0.97330132769552824</v>
      </c>
      <c r="E10" s="5">
        <v>0.64773846943745117</v>
      </c>
      <c r="F10" s="5">
        <v>0.7881226829871022</v>
      </c>
      <c r="G10" s="5">
        <v>0.73086405735473403</v>
      </c>
      <c r="H10" s="4">
        <f t="shared" si="3"/>
        <v>0.90840523401249629</v>
      </c>
      <c r="I10" s="5">
        <v>0.71393202389873578</v>
      </c>
      <c r="J10" s="5">
        <f t="shared" si="4"/>
        <v>0.71393202389873578</v>
      </c>
    </row>
    <row r="11" spans="1:10" ht="15.5" customHeight="1" x14ac:dyDescent="0.35">
      <c r="A11" s="3">
        <f t="shared" si="5"/>
        <v>4</v>
      </c>
      <c r="B11" s="4">
        <f t="shared" si="0"/>
        <v>0.90558125366246367</v>
      </c>
      <c r="C11" s="4">
        <f t="shared" si="1"/>
        <v>0.94208739117642304</v>
      </c>
      <c r="D11" s="4">
        <f t="shared" si="2"/>
        <v>0.88559321797663848</v>
      </c>
      <c r="E11" s="5">
        <v>0.65261230679301008</v>
      </c>
      <c r="F11" s="5">
        <v>0.79314755558076899</v>
      </c>
      <c r="G11" s="5">
        <v>0.75091242204014097</v>
      </c>
      <c r="H11" s="4">
        <f t="shared" si="3"/>
        <v>0.93822389705633824</v>
      </c>
      <c r="I11" s="5">
        <v>0.78591799911284388</v>
      </c>
      <c r="J11" s="5">
        <f t="shared" si="4"/>
        <v>0.78591799911284388</v>
      </c>
    </row>
    <row r="12" spans="1:10" ht="15.5" customHeight="1" x14ac:dyDescent="0.35">
      <c r="A12" s="3">
        <f t="shared" si="5"/>
        <v>5</v>
      </c>
      <c r="B12" s="4">
        <f t="shared" si="0"/>
        <v>0.99963688603433087</v>
      </c>
      <c r="C12" s="4">
        <f t="shared" si="1"/>
        <v>0.99927029425482383</v>
      </c>
      <c r="D12" s="4">
        <f t="shared" si="2"/>
        <v>0.96112401775688261</v>
      </c>
      <c r="E12" s="5">
        <v>0.7206557160427457</v>
      </c>
      <c r="F12" s="5">
        <v>0.84190443796337533</v>
      </c>
      <c r="G12" s="5">
        <v>0.84792024915885211</v>
      </c>
      <c r="H12" s="4">
        <f t="shared" si="3"/>
        <v>0.92930509125422078</v>
      </c>
      <c r="I12" s="5">
        <v>0.83766572305251275</v>
      </c>
      <c r="J12" s="5">
        <f t="shared" si="4"/>
        <v>0.83766572305251275</v>
      </c>
    </row>
    <row r="13" spans="1:10" ht="15.5" customHeight="1" x14ac:dyDescent="0.35">
      <c r="A13" s="3">
        <f t="shared" si="5"/>
        <v>6</v>
      </c>
      <c r="B13" s="4">
        <f t="shared" si="0"/>
        <v>0.88183630254155654</v>
      </c>
      <c r="C13" s="4">
        <f t="shared" si="1"/>
        <v>0.93720830164725022</v>
      </c>
      <c r="D13" s="4">
        <f t="shared" si="2"/>
        <v>0.9587543626524142</v>
      </c>
      <c r="E13" s="5">
        <v>0.7209174912519144</v>
      </c>
      <c r="F13" s="5">
        <v>0.84251922908526022</v>
      </c>
      <c r="G13" s="5">
        <v>0.88221731378409329</v>
      </c>
      <c r="H13" s="4">
        <f t="shared" si="3"/>
        <v>0.95802200000890103</v>
      </c>
      <c r="I13" s="5">
        <v>0.90138936172400763</v>
      </c>
      <c r="J13" s="5">
        <f t="shared" si="4"/>
        <v>0.90138936172400763</v>
      </c>
    </row>
    <row r="14" spans="1:10" ht="15.5" customHeight="1" x14ac:dyDescent="0.35">
      <c r="A14" s="3">
        <f t="shared" si="5"/>
        <v>7</v>
      </c>
      <c r="B14" s="4">
        <f t="shared" si="0"/>
        <v>0.98535613870665406</v>
      </c>
      <c r="C14" s="4">
        <f t="shared" si="1"/>
        <v>0.99262406325603347</v>
      </c>
      <c r="D14" s="4">
        <f t="shared" si="2"/>
        <v>0.97621138186526779</v>
      </c>
      <c r="E14" s="5">
        <v>0.8175184999462427</v>
      </c>
      <c r="F14" s="5">
        <v>0.89896688666162772</v>
      </c>
      <c r="G14" s="5">
        <v>0.92017032532026288</v>
      </c>
      <c r="H14" s="4">
        <f t="shared" si="3"/>
        <v>0.97168827435326821</v>
      </c>
      <c r="I14" s="5">
        <v>0.94088586871244373</v>
      </c>
      <c r="J14" s="5">
        <f t="shared" si="4"/>
        <v>0.94088586871244373</v>
      </c>
    </row>
    <row r="15" spans="1:10" ht="15.5" customHeight="1" x14ac:dyDescent="0.35">
      <c r="A15" s="3">
        <f t="shared" si="5"/>
        <v>8</v>
      </c>
      <c r="B15" s="4">
        <f t="shared" si="0"/>
        <v>0.99647269692867058</v>
      </c>
      <c r="C15" s="4">
        <f t="shared" si="1"/>
        <v>0.9969579036104036</v>
      </c>
      <c r="D15" s="4">
        <f t="shared" si="2"/>
        <v>0.9942438248814286</v>
      </c>
      <c r="E15" s="5">
        <v>0.82966804369767311</v>
      </c>
      <c r="F15" s="5">
        <v>0.90564688076653221</v>
      </c>
      <c r="G15" s="5">
        <v>0.94259331781409261</v>
      </c>
      <c r="H15" s="4">
        <f t="shared" si="3"/>
        <v>0.99308733481377287</v>
      </c>
      <c r="I15" s="5">
        <v>0.96830011593859588</v>
      </c>
      <c r="J15" s="5">
        <f t="shared" si="4"/>
        <v>0.96830011593859588</v>
      </c>
    </row>
    <row r="16" spans="1:10" ht="15.5" customHeight="1" x14ac:dyDescent="0.35">
      <c r="A16" s="3">
        <f t="shared" si="5"/>
        <v>9</v>
      </c>
      <c r="B16" s="4">
        <f t="shared" si="0"/>
        <v>0.83427677500312303</v>
      </c>
      <c r="C16" s="4">
        <f t="shared" si="1"/>
        <v>0.90965200712602678</v>
      </c>
      <c r="D16" s="4">
        <f t="shared" si="2"/>
        <v>0.95242648758100956</v>
      </c>
      <c r="E16" s="5">
        <v>0.83260489349570443</v>
      </c>
      <c r="F16" s="5">
        <v>0.90841035262051106</v>
      </c>
      <c r="G16" s="5">
        <v>0.94805046229631273</v>
      </c>
      <c r="H16" s="4">
        <f t="shared" si="3"/>
        <v>0.9785080140408503</v>
      </c>
      <c r="I16" s="5">
        <v>0.97504024267933576</v>
      </c>
      <c r="J16" s="5">
        <f t="shared" si="4"/>
        <v>0.97504024267933576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1</v>
      </c>
      <c r="D17" s="4">
        <f t="shared" si="2"/>
        <v>0.99974912567527718</v>
      </c>
      <c r="E17" s="5">
        <v>0.99799601096720891</v>
      </c>
      <c r="F17" s="5">
        <v>0.99863502251873371</v>
      </c>
      <c r="G17" s="5">
        <v>0.99540539312822862</v>
      </c>
      <c r="H17" s="4">
        <f t="shared" si="3"/>
        <v>0.99976186986643312</v>
      </c>
      <c r="I17" s="5">
        <v>0.99645606238093642</v>
      </c>
      <c r="J17" s="5">
        <f t="shared" si="4"/>
        <v>0.99645606238093642</v>
      </c>
    </row>
    <row r="18" spans="1:10" ht="15.5" customHeight="1" x14ac:dyDescent="0.35">
      <c r="A18" s="3">
        <f t="shared" si="5"/>
        <v>11</v>
      </c>
      <c r="B18" s="4">
        <f t="shared" si="0"/>
        <v>0.99799601096720891</v>
      </c>
      <c r="C18" s="4">
        <f t="shared" si="1"/>
        <v>0.99899700048358919</v>
      </c>
      <c r="D18" s="4">
        <f t="shared" si="2"/>
        <v>0.99868559439072069</v>
      </c>
      <c r="E18" s="5">
        <v>0.99799601096720891</v>
      </c>
      <c r="F18" s="5">
        <v>0.99863502251873371</v>
      </c>
      <c r="G18" s="5">
        <v>0.99565517744852783</v>
      </c>
      <c r="H18" s="4">
        <f t="shared" si="3"/>
        <v>0.99888626499371114</v>
      </c>
      <c r="I18" s="5">
        <v>0.99669340511462157</v>
      </c>
      <c r="J18" s="5">
        <f t="shared" si="4"/>
        <v>0.99669340511462157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1</v>
      </c>
      <c r="D19" s="4">
        <f t="shared" si="2"/>
        <v>0.99967978689579329</v>
      </c>
      <c r="E19" s="5">
        <v>1</v>
      </c>
      <c r="F19" s="5">
        <v>0.99963765860690246</v>
      </c>
      <c r="G19" s="5">
        <v>0.99696559461835266</v>
      </c>
      <c r="H19" s="4">
        <f t="shared" si="3"/>
        <v>0.9997256345043829</v>
      </c>
      <c r="I19" s="5">
        <v>0.99780469513303061</v>
      </c>
      <c r="J19" s="5">
        <f t="shared" si="4"/>
        <v>0.99780469513303061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0.99987840456163346</v>
      </c>
      <c r="E20" s="5">
        <v>1</v>
      </c>
      <c r="F20" s="5">
        <v>0.99963765860690246</v>
      </c>
      <c r="G20" s="5">
        <v>0.99728493832423204</v>
      </c>
      <c r="H20" s="4">
        <f t="shared" si="3"/>
        <v>0.99988307836062096</v>
      </c>
      <c r="I20" s="5">
        <v>0.99807853344452391</v>
      </c>
      <c r="J20" s="5">
        <f t="shared" si="4"/>
        <v>0.99807853344452391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0.99826393029012395</v>
      </c>
      <c r="E21" s="5">
        <v>1</v>
      </c>
      <c r="F21" s="5">
        <v>0.99963765860690246</v>
      </c>
      <c r="G21" s="5">
        <v>0.9974062183705843</v>
      </c>
      <c r="H21" s="4">
        <f t="shared" si="3"/>
        <v>0.99882011685329719</v>
      </c>
      <c r="I21" s="5">
        <v>0.99819524406888083</v>
      </c>
      <c r="J21" s="5">
        <f t="shared" si="4"/>
        <v>0.99819524406888083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0.99950295773730236</v>
      </c>
      <c r="E22" s="5">
        <v>1</v>
      </c>
      <c r="F22" s="5">
        <v>0.99963765860690246</v>
      </c>
      <c r="G22" s="5">
        <v>0.99914079644319076</v>
      </c>
      <c r="H22" s="4">
        <f t="shared" si="3"/>
        <v>0.99967113776722216</v>
      </c>
      <c r="I22" s="5">
        <v>0.9993743890677883</v>
      </c>
      <c r="J22" s="5">
        <f t="shared" si="4"/>
        <v>0.9993743890677883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0.99963765860690246</v>
      </c>
      <c r="G23" s="5">
        <v>0.99963765860690246</v>
      </c>
      <c r="H23" s="4">
        <f t="shared" si="3"/>
        <v>1</v>
      </c>
      <c r="I23" s="5">
        <v>0.99970315367902218</v>
      </c>
      <c r="J23" s="5">
        <f t="shared" si="4"/>
        <v>0.99970315367902218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0.99989336162745335</v>
      </c>
      <c r="D24" s="4">
        <f t="shared" si="2"/>
        <v>0.99989336162745335</v>
      </c>
      <c r="E24" s="5">
        <v>1</v>
      </c>
      <c r="F24" s="5">
        <v>0.99963765860690246</v>
      </c>
      <c r="G24" s="5">
        <v>0.99963765860690246</v>
      </c>
      <c r="H24" s="4">
        <f t="shared" si="3"/>
        <v>0.99991325651816931</v>
      </c>
      <c r="I24" s="5">
        <v>0.99970315367902218</v>
      </c>
      <c r="J24" s="5">
        <f t="shared" si="4"/>
        <v>0.99970315367902218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0.99974426970878705</v>
      </c>
      <c r="D25" s="4">
        <f t="shared" si="2"/>
        <v>0.99974426970878705</v>
      </c>
      <c r="E25" s="5">
        <v>1</v>
      </c>
      <c r="F25" s="5">
        <v>0.99974426970878705</v>
      </c>
      <c r="G25" s="5">
        <v>0.99974426970878705</v>
      </c>
      <c r="H25" s="4">
        <f t="shared" si="3"/>
        <v>0.99978987893422</v>
      </c>
      <c r="I25" s="5">
        <v>0.99978987893422</v>
      </c>
      <c r="J25" s="5">
        <f t="shared" si="4"/>
        <v>0.99978987893422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19.947668165819319</v>
      </c>
      <c r="C38" s="4">
        <v>1.2412623958612869</v>
      </c>
      <c r="D38" s="4">
        <v>1.3661466564921969</v>
      </c>
      <c r="E38" s="4">
        <v>1.0387384321232001</v>
      </c>
      <c r="F38" s="4">
        <v>1</v>
      </c>
      <c r="G38" s="4">
        <v>1.0073363121014369</v>
      </c>
      <c r="H38" s="4">
        <v>1.010413983466075</v>
      </c>
      <c r="I38" s="4">
        <v>1</v>
      </c>
      <c r="J38" s="4">
        <v>1</v>
      </c>
      <c r="K38" s="4">
        <v>1</v>
      </c>
      <c r="L38" s="4">
        <v>1</v>
      </c>
      <c r="M38" s="4">
        <v>1.0001155055623789</v>
      </c>
      <c r="N38" s="4">
        <v>1.0012526464120191</v>
      </c>
      <c r="O38" s="4">
        <v>1</v>
      </c>
      <c r="P38" s="4">
        <v>1.0156518000047781</v>
      </c>
      <c r="Q38" s="4">
        <v>1.003978315492515</v>
      </c>
      <c r="R38" s="4">
        <v>0.99999999999999989</v>
      </c>
      <c r="S38" s="4">
        <v>1.000639898473012</v>
      </c>
      <c r="T38" s="4">
        <v>1.0012789785296159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5.1876981151588808</v>
      </c>
      <c r="C39" s="4">
        <v>1.1607987456427931</v>
      </c>
      <c r="D39" s="4">
        <v>1.069356140622048</v>
      </c>
      <c r="E39" s="4">
        <v>1.4997960343947041</v>
      </c>
      <c r="F39" s="4">
        <v>1.084717739603835</v>
      </c>
      <c r="G39" s="4">
        <v>1</v>
      </c>
      <c r="H39" s="4">
        <v>1</v>
      </c>
      <c r="I39" s="4">
        <v>1.003714332535677</v>
      </c>
      <c r="J39" s="4">
        <v>1</v>
      </c>
      <c r="K39" s="4">
        <v>1.0000821259911059</v>
      </c>
      <c r="L39" s="4">
        <v>0.99999999999999989</v>
      </c>
      <c r="M39" s="4">
        <v>1.002026427645567</v>
      </c>
      <c r="N39" s="4">
        <v>1</v>
      </c>
      <c r="O39" s="4">
        <v>1.0009328921275391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3.287769094124914</v>
      </c>
      <c r="C40" s="4">
        <v>2.240614796472074</v>
      </c>
      <c r="D40" s="4">
        <v>1.014963602680959</v>
      </c>
      <c r="E40" s="4">
        <v>1.0274939834461381</v>
      </c>
      <c r="F40" s="4">
        <v>1.001524193830311</v>
      </c>
      <c r="G40" s="4">
        <v>1</v>
      </c>
      <c r="H40" s="4">
        <v>1.0125434945861771</v>
      </c>
      <c r="I40" s="4">
        <v>1.001604470059495</v>
      </c>
      <c r="J40" s="4">
        <v>1</v>
      </c>
      <c r="K40" s="4">
        <v>1</v>
      </c>
      <c r="L40" s="4">
        <v>1.0006839296206429</v>
      </c>
      <c r="M40" s="4">
        <v>1.0076276541278459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11.270451082996621</v>
      </c>
      <c r="C41" s="4">
        <v>1.179612106964443</v>
      </c>
      <c r="D41" s="4">
        <v>1.7591163414063009</v>
      </c>
      <c r="E41" s="4">
        <v>1.073215529888919</v>
      </c>
      <c r="F41" s="4">
        <v>0.99999999999999989</v>
      </c>
      <c r="G41" s="4">
        <v>1.187720772871641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1.002270825996292</v>
      </c>
      <c r="O41" s="4">
        <v>1.0002832101286141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9.018035897324058</v>
      </c>
      <c r="C42" s="4">
        <v>1.2097440411700979</v>
      </c>
      <c r="D42" s="4">
        <v>1.044061379274499</v>
      </c>
      <c r="E42" s="4">
        <v>1.0406682303384229</v>
      </c>
      <c r="F42" s="4">
        <v>1.152028922844816</v>
      </c>
      <c r="G42" s="4">
        <v>1</v>
      </c>
      <c r="H42" s="4">
        <v>1.297282578316524</v>
      </c>
      <c r="I42" s="4">
        <v>1.04810430303575</v>
      </c>
      <c r="J42" s="4">
        <v>1.0016074252829139</v>
      </c>
      <c r="K42" s="4">
        <v>1.0003019713156569</v>
      </c>
      <c r="L42" s="4">
        <v>1.0008564017643871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4.9204567596115387</v>
      </c>
      <c r="C43" s="4">
        <v>1.186936038023503</v>
      </c>
      <c r="D43" s="4">
        <v>1.154364690554204</v>
      </c>
      <c r="E43" s="4">
        <v>1.0601007281571859</v>
      </c>
      <c r="F43" s="4">
        <v>1</v>
      </c>
      <c r="G43" s="4">
        <v>1.373441006479903</v>
      </c>
      <c r="H43" s="4">
        <v>1.0013936714362131</v>
      </c>
      <c r="I43" s="4">
        <v>0.99999999999999989</v>
      </c>
      <c r="J43" s="4">
        <v>0.99999999999999989</v>
      </c>
      <c r="K43" s="4">
        <v>1.0018445141353629</v>
      </c>
      <c r="L43" s="4">
        <v>1.001470915956288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7.1895566080724658</v>
      </c>
      <c r="C44" s="4">
        <v>1.544914584455706</v>
      </c>
      <c r="D44" s="4">
        <v>1.256603255194088</v>
      </c>
      <c r="E44" s="4">
        <v>1.1714737557028889</v>
      </c>
      <c r="F44" s="4">
        <v>1.005307810800403</v>
      </c>
      <c r="G44" s="4">
        <v>1.293178532395713</v>
      </c>
      <c r="H44" s="4">
        <v>1</v>
      </c>
      <c r="I44" s="4">
        <v>1.195841132711722</v>
      </c>
      <c r="J44" s="4">
        <v>0.99999999999999989</v>
      </c>
      <c r="K44" s="4">
        <v>0.99999999999999989</v>
      </c>
      <c r="L44" s="4">
        <v>0.99999999999999989</v>
      </c>
      <c r="M44" s="4">
        <v>0.99999999999999989</v>
      </c>
      <c r="N44" s="4">
        <v>0.99999999999999989</v>
      </c>
      <c r="O44" s="4">
        <v>0.99999999999999989</v>
      </c>
      <c r="P44" s="4">
        <v>0.99999999999999989</v>
      </c>
      <c r="Q44" s="4">
        <v>0.99999999999999989</v>
      </c>
      <c r="R44" s="4">
        <v>0.99999999999999989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5.4114019134972722</v>
      </c>
      <c r="C45" s="4">
        <v>1.4028198880738769</v>
      </c>
      <c r="D45" s="4">
        <v>1.036082309799043</v>
      </c>
      <c r="E45" s="4">
        <v>1.402706837781373</v>
      </c>
      <c r="F45" s="4">
        <v>1.218227296284832</v>
      </c>
      <c r="G45" s="4">
        <v>1.0372628853337389</v>
      </c>
      <c r="H45" s="4">
        <v>1.110990781874565</v>
      </c>
      <c r="I45" s="4">
        <v>1.0018094710862731</v>
      </c>
      <c r="J45" s="4">
        <v>1.049558306813057</v>
      </c>
      <c r="K45" s="4">
        <v>1.001322171699639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176.5277583798883</v>
      </c>
      <c r="C46" s="4">
        <v>1.1296047771302209</v>
      </c>
      <c r="D46" s="4">
        <v>1.0474960186517079</v>
      </c>
      <c r="E46" s="4">
        <v>1.067240530535726</v>
      </c>
      <c r="F46" s="4">
        <v>1.001659486522448</v>
      </c>
      <c r="G46" s="4">
        <v>1.1216556426013671</v>
      </c>
      <c r="H46" s="4">
        <v>1.0018639082126279</v>
      </c>
      <c r="I46" s="4">
        <v>1.002080298115765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10.7442808632322</v>
      </c>
      <c r="C47" s="4">
        <v>1.202134173917293</v>
      </c>
      <c r="D47" s="4">
        <v>1.0317374932759551</v>
      </c>
      <c r="E47" s="4">
        <v>1.016545738627791</v>
      </c>
      <c r="F47" s="4">
        <v>1</v>
      </c>
      <c r="G47" s="4">
        <v>1.002947882266118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10.600967039456689</v>
      </c>
      <c r="C48" s="4">
        <v>1.54924063061432</v>
      </c>
      <c r="D48" s="4">
        <v>1.0264630231222771</v>
      </c>
      <c r="E48" s="4">
        <v>0.99999999999999989</v>
      </c>
      <c r="F48" s="4">
        <v>1.004039537106268</v>
      </c>
      <c r="G48" s="4">
        <v>1.0259550940347439</v>
      </c>
      <c r="H48" s="4">
        <v>1</v>
      </c>
      <c r="I48" s="4">
        <v>1</v>
      </c>
      <c r="J48" s="4">
        <v>1.0076889069318129</v>
      </c>
      <c r="K48" s="4">
        <v>1</v>
      </c>
      <c r="L48" s="4">
        <v>1</v>
      </c>
      <c r="M48" s="4">
        <v>1.0060240392068771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7.1365504614579827</v>
      </c>
      <c r="C49" s="4">
        <v>1.2578071211101829</v>
      </c>
      <c r="D49" s="4">
        <v>1.017085318364688</v>
      </c>
      <c r="E49" s="4">
        <v>1.023894982401572</v>
      </c>
      <c r="F49" s="4">
        <v>1.9436022679806619</v>
      </c>
      <c r="G49" s="4">
        <v>1</v>
      </c>
      <c r="H49" s="4">
        <v>1</v>
      </c>
      <c r="I49" s="4">
        <v>1</v>
      </c>
      <c r="J49" s="4">
        <v>1</v>
      </c>
      <c r="K49" s="4">
        <v>1.382521246895871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26.069782267555901</v>
      </c>
      <c r="C50" s="4">
        <v>1.1531559493242289</v>
      </c>
      <c r="D50" s="4">
        <v>1.2917321196995279</v>
      </c>
      <c r="E50" s="4">
        <v>1.1660927138936981</v>
      </c>
      <c r="F50" s="4">
        <v>1.0138747804314909</v>
      </c>
      <c r="G50" s="4">
        <v>1</v>
      </c>
      <c r="H50" s="4">
        <v>1</v>
      </c>
      <c r="I50" s="4">
        <v>1</v>
      </c>
      <c r="J50" s="4">
        <v>1.01061936693961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8.9226805320210758</v>
      </c>
      <c r="C51" s="4">
        <v>1.5805467250089751</v>
      </c>
      <c r="D51" s="4">
        <v>1.0335983830376969</v>
      </c>
      <c r="E51" s="4">
        <v>1.0171440764874871</v>
      </c>
      <c r="F51" s="4">
        <v>1.0534522762071461</v>
      </c>
      <c r="G51" s="4">
        <v>1</v>
      </c>
      <c r="H51" s="4">
        <v>1</v>
      </c>
      <c r="I51" s="4">
        <v>1.044584472714303</v>
      </c>
      <c r="J51" s="4">
        <v>1</v>
      </c>
      <c r="K51" s="4">
        <v>1.2134076940587299</v>
      </c>
      <c r="U51" s="4"/>
      <c r="V51" s="4"/>
    </row>
    <row r="52" spans="1:22" ht="15.5" customHeight="1" x14ac:dyDescent="0.35">
      <c r="A52" s="1">
        <f t="shared" si="6"/>
        <v>14</v>
      </c>
      <c r="B52" s="4">
        <v>5.0156305691509253</v>
      </c>
      <c r="C52" s="4">
        <v>1.4784081198988479</v>
      </c>
      <c r="D52" s="4">
        <v>1.0178270799041469</v>
      </c>
      <c r="E52" s="4">
        <v>1.010226013559431</v>
      </c>
      <c r="F52" s="4">
        <v>1</v>
      </c>
      <c r="G52" s="4">
        <v>1.00329169403094</v>
      </c>
      <c r="H52" s="4">
        <v>1.401991947205671</v>
      </c>
      <c r="I52" s="4">
        <v>0.99999999999999989</v>
      </c>
      <c r="J52" s="4">
        <v>0.99999999999999989</v>
      </c>
      <c r="V52" s="4"/>
    </row>
    <row r="53" spans="1:22" ht="15.5" customHeight="1" x14ac:dyDescent="0.35">
      <c r="A53" s="1">
        <f t="shared" si="6"/>
        <v>15</v>
      </c>
      <c r="B53" s="4">
        <v>8.348055463964041</v>
      </c>
      <c r="C53" s="4">
        <v>1.1468775985365041</v>
      </c>
      <c r="D53" s="4">
        <v>1.063439152863725</v>
      </c>
      <c r="E53" s="4">
        <v>1</v>
      </c>
      <c r="F53" s="4">
        <v>1.002594201737536</v>
      </c>
      <c r="G53" s="4">
        <v>1.0010897375959471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>
        <v>5.5103125840418707</v>
      </c>
      <c r="C54" s="4">
        <v>1.0720238922072509</v>
      </c>
      <c r="D54" s="4">
        <v>1.295779161085284</v>
      </c>
      <c r="E54" s="4">
        <v>1.0054553095688861</v>
      </c>
      <c r="F54" s="4">
        <v>1.0302116793226259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>
        <v>11.217178034483609</v>
      </c>
      <c r="C55" s="4">
        <v>1.193636057530425</v>
      </c>
      <c r="D55" s="4">
        <v>1.021796273806187</v>
      </c>
      <c r="E55" s="4">
        <v>1.016139672796504</v>
      </c>
      <c r="F55" s="4">
        <v>1.282577745002391</v>
      </c>
      <c r="G55" s="4">
        <v>1</v>
      </c>
    </row>
    <row r="56" spans="1:22" ht="15.5" customHeight="1" x14ac:dyDescent="0.35">
      <c r="A56" s="1">
        <f t="shared" si="6"/>
        <v>18</v>
      </c>
      <c r="B56" s="4">
        <v>22.623670132836448</v>
      </c>
      <c r="C56" s="4">
        <v>1.4646443848136239</v>
      </c>
      <c r="D56" s="4">
        <v>1.0573377291835779</v>
      </c>
      <c r="E56" s="4">
        <v>1.0064334994891799</v>
      </c>
      <c r="F56" s="4">
        <v>1</v>
      </c>
    </row>
    <row r="57" spans="1:22" ht="15.5" customHeight="1" x14ac:dyDescent="0.35">
      <c r="A57" s="1">
        <f t="shared" si="6"/>
        <v>19</v>
      </c>
      <c r="B57" s="4">
        <v>4.614351381509918</v>
      </c>
      <c r="C57" s="4">
        <v>1.7516905213501071</v>
      </c>
      <c r="D57" s="4">
        <v>1.010021171489061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>
        <v>1.0390377882873201</v>
      </c>
      <c r="D58" s="4">
        <v>1</v>
      </c>
    </row>
    <row r="59" spans="1:22" ht="15.5" customHeight="1" x14ac:dyDescent="0.35">
      <c r="A59" s="1">
        <f t="shared" si="6"/>
        <v>21</v>
      </c>
      <c r="B59" s="4">
        <v>6.243458042697104</v>
      </c>
      <c r="C59" s="4">
        <v>1.034250350398473</v>
      </c>
    </row>
    <row r="60" spans="1:22" ht="15.5" customHeight="1" x14ac:dyDescent="0.35">
      <c r="A60" s="1">
        <f t="shared" si="6"/>
        <v>22</v>
      </c>
      <c r="B60" s="4">
        <v>1.6966496308915391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6.4528225495808014E-2</v>
      </c>
      <c r="C2" s="32">
        <v>6.9467063400960344E-2</v>
      </c>
      <c r="D2" s="32">
        <v>7.7986349370244762E-2</v>
      </c>
      <c r="E2" s="32">
        <v>8.9834305938125233E-2</v>
      </c>
      <c r="F2" s="32">
        <v>2.8117340121348339E-2</v>
      </c>
      <c r="G2" s="32">
        <v>5.3288585532525252E-2</v>
      </c>
      <c r="H2" s="32">
        <v>6.2761217151113033E-2</v>
      </c>
      <c r="I2" s="32">
        <v>0.1251561494842377</v>
      </c>
      <c r="J2" s="32">
        <v>6.4528225495808014E-2</v>
      </c>
      <c r="M2" s="31">
        <v>1</v>
      </c>
      <c r="N2" s="17">
        <v>7.4200897599410602</v>
      </c>
      <c r="O2" s="17">
        <v>7.5679633809777087</v>
      </c>
      <c r="P2" s="17">
        <v>7.6740662630523184</v>
      </c>
      <c r="Q2" s="17">
        <v>5.6542149611804096</v>
      </c>
      <c r="R2" s="17">
        <v>16.886561955445121</v>
      </c>
      <c r="S2" s="17">
        <v>9.7634835546009473</v>
      </c>
      <c r="T2" s="17">
        <v>9.2790614444837249</v>
      </c>
      <c r="U2" s="17">
        <v>3.970053836794321</v>
      </c>
      <c r="V2" s="17">
        <v>7.4200897599410602</v>
      </c>
    </row>
    <row r="3" spans="1:27" x14ac:dyDescent="0.35">
      <c r="A3">
        <f t="shared" ref="A3:A24" si="0">+A2+1</f>
        <v>2</v>
      </c>
      <c r="B3" s="32">
        <v>0.47880522522861269</v>
      </c>
      <c r="C3" s="32">
        <v>0.52572419200252463</v>
      </c>
      <c r="D3" s="32">
        <v>0.59847241268080675</v>
      </c>
      <c r="E3" s="32">
        <v>0.50794247666260572</v>
      </c>
      <c r="F3" s="32">
        <v>0.47480520598147158</v>
      </c>
      <c r="G3" s="32">
        <v>0.52028222849475625</v>
      </c>
      <c r="H3" s="32">
        <v>0.58236519027576361</v>
      </c>
      <c r="I3" s="32">
        <v>0.4968766514583014</v>
      </c>
      <c r="J3" s="32">
        <v>0.47880522522861269</v>
      </c>
      <c r="M3">
        <f t="shared" ref="M3:M24" si="1">+M2+1</f>
        <v>2</v>
      </c>
      <c r="N3" s="17">
        <v>1.332568133970119</v>
      </c>
      <c r="O3" s="17">
        <v>1.3089466902075999</v>
      </c>
      <c r="P3" s="17">
        <v>1.2639895670834509</v>
      </c>
      <c r="Q3" s="17">
        <v>1.2548324521993059</v>
      </c>
      <c r="R3" s="17">
        <v>1.328170940308707</v>
      </c>
      <c r="S3" s="17">
        <v>1.3101099282566879</v>
      </c>
      <c r="T3" s="17">
        <v>1.2592138324312001</v>
      </c>
      <c r="U3" s="17">
        <v>1.2749928866786331</v>
      </c>
      <c r="V3" s="17">
        <v>1.332568133970119</v>
      </c>
    </row>
    <row r="4" spans="1:27" x14ac:dyDescent="0.35">
      <c r="A4">
        <f t="shared" si="0"/>
        <v>3</v>
      </c>
      <c r="B4" s="32">
        <v>0.638040585518035</v>
      </c>
      <c r="C4" s="32">
        <v>0.68814494108376933</v>
      </c>
      <c r="D4" s="32">
        <v>0.75646288581580146</v>
      </c>
      <c r="E4" s="32">
        <v>0.63738270356672644</v>
      </c>
      <c r="F4" s="32">
        <v>0.63062247689188056</v>
      </c>
      <c r="G4" s="32">
        <v>0.68162691304649503</v>
      </c>
      <c r="H4" s="32">
        <v>0.73332230312166935</v>
      </c>
      <c r="I4" s="32">
        <v>0.63351419616603277</v>
      </c>
      <c r="J4" s="32">
        <v>0.638040585518035</v>
      </c>
      <c r="M4">
        <f t="shared" si="1"/>
        <v>3</v>
      </c>
      <c r="N4" s="17">
        <v>1.118944531277871</v>
      </c>
      <c r="O4" s="17">
        <v>1.0643528217615761</v>
      </c>
      <c r="P4" s="17">
        <v>1.067416252359479</v>
      </c>
      <c r="Q4" s="17">
        <v>1.0278996705739081</v>
      </c>
      <c r="R4" s="17">
        <v>1.124524157167009</v>
      </c>
      <c r="S4" s="17">
        <v>1.072234742152677</v>
      </c>
      <c r="T4" s="17">
        <v>1.0747289147379731</v>
      </c>
      <c r="U4" s="17">
        <v>1.0224529668908799</v>
      </c>
      <c r="V4" s="17">
        <v>1.118944531277871</v>
      </c>
    </row>
    <row r="5" spans="1:27" x14ac:dyDescent="0.35">
      <c r="A5">
        <f t="shared" si="0"/>
        <v>4</v>
      </c>
      <c r="B5" s="32">
        <v>0.71393202389873578</v>
      </c>
      <c r="C5" s="32">
        <v>0.73242900982346326</v>
      </c>
      <c r="D5" s="32">
        <v>0.80746077862653931</v>
      </c>
      <c r="E5" s="32">
        <v>0.65516547102574507</v>
      </c>
      <c r="F5" s="32">
        <v>0.70915020931741335</v>
      </c>
      <c r="G5" s="32">
        <v>0.73086405735473403</v>
      </c>
      <c r="H5" s="32">
        <v>0.7881226829871022</v>
      </c>
      <c r="I5" s="32">
        <v>0.64773846943745117</v>
      </c>
      <c r="J5" s="32">
        <v>0.71393202389873578</v>
      </c>
      <c r="M5">
        <f t="shared" si="1"/>
        <v>4</v>
      </c>
      <c r="N5" s="17">
        <v>1.1008302930872851</v>
      </c>
      <c r="O5" s="17">
        <v>1.0280481457809241</v>
      </c>
      <c r="P5" s="17">
        <v>1.0060050865030079</v>
      </c>
      <c r="Q5" s="17">
        <v>1.00610326398697</v>
      </c>
      <c r="R5" s="17">
        <v>1.082168303459655</v>
      </c>
      <c r="S5" s="17">
        <v>1.027431044780023</v>
      </c>
      <c r="T5" s="17">
        <v>1.0063757492356671</v>
      </c>
      <c r="U5" s="17">
        <v>1.0075243907618949</v>
      </c>
      <c r="V5" s="17">
        <v>1.1008302930872851</v>
      </c>
    </row>
    <row r="6" spans="1:27" x14ac:dyDescent="0.35">
      <c r="A6">
        <f t="shared" si="0"/>
        <v>5</v>
      </c>
      <c r="B6" s="32">
        <v>0.78591799911284388</v>
      </c>
      <c r="C6" s="32">
        <v>0.75297228546516948</v>
      </c>
      <c r="D6" s="32">
        <v>0.81230965044997783</v>
      </c>
      <c r="E6" s="32">
        <v>0.65916411885056292</v>
      </c>
      <c r="F6" s="32">
        <v>0.76741987891508479</v>
      </c>
      <c r="G6" s="32">
        <v>0.75091242204014097</v>
      </c>
      <c r="H6" s="32">
        <v>0.79314755558076899</v>
      </c>
      <c r="I6" s="32">
        <v>0.65261230679301008</v>
      </c>
      <c r="J6" s="32">
        <v>0.78591799911284388</v>
      </c>
      <c r="M6">
        <f t="shared" si="1"/>
        <v>5</v>
      </c>
      <c r="N6" s="17">
        <v>1.065843668166504</v>
      </c>
      <c r="O6" s="17">
        <v>1.10271845810643</v>
      </c>
      <c r="P6" s="17">
        <v>1.04759789919878</v>
      </c>
      <c r="Q6" s="17">
        <v>1.0735263334170639</v>
      </c>
      <c r="R6" s="17">
        <v>1.0944114704039349</v>
      </c>
      <c r="S6" s="17">
        <v>1.1291866058829501</v>
      </c>
      <c r="T6" s="17">
        <v>1.061472650378283</v>
      </c>
      <c r="U6" s="17">
        <v>1.1042631414416719</v>
      </c>
      <c r="V6" s="17">
        <v>1.065843668166504</v>
      </c>
    </row>
    <row r="7" spans="1:27" x14ac:dyDescent="0.35">
      <c r="A7">
        <f t="shared" si="0"/>
        <v>6</v>
      </c>
      <c r="B7" s="32">
        <v>0.83766572305251275</v>
      </c>
      <c r="C7" s="32">
        <v>0.83031643762502649</v>
      </c>
      <c r="D7" s="32">
        <v>0.850973883310292</v>
      </c>
      <c r="E7" s="32">
        <v>0.70763003962973492</v>
      </c>
      <c r="F7" s="32">
        <v>0.83987311810066778</v>
      </c>
      <c r="G7" s="32">
        <v>0.84792024915885211</v>
      </c>
      <c r="H7" s="32">
        <v>0.84190443796337533</v>
      </c>
      <c r="I7" s="32">
        <v>0.7206557160427457</v>
      </c>
      <c r="J7" s="32">
        <v>0.83766572305251275</v>
      </c>
      <c r="M7">
        <f t="shared" si="1"/>
        <v>6</v>
      </c>
      <c r="N7" s="17">
        <v>1.076072873603185</v>
      </c>
      <c r="O7" s="17">
        <v>1.0701681986331659</v>
      </c>
      <c r="P7" s="17">
        <v>1.0007723485218329</v>
      </c>
      <c r="Q7" s="17">
        <v>1.0003079160854209</v>
      </c>
      <c r="R7" s="17">
        <v>1.0585488644284189</v>
      </c>
      <c r="S7" s="17">
        <v>1.0404484556882141</v>
      </c>
      <c r="T7" s="17">
        <v>1.000730238604481</v>
      </c>
      <c r="U7" s="17">
        <v>1.000363245865316</v>
      </c>
      <c r="V7" s="17">
        <v>1.076072873603185</v>
      </c>
    </row>
    <row r="8" spans="1:27" x14ac:dyDescent="0.35">
      <c r="A8">
        <f t="shared" si="0"/>
        <v>7</v>
      </c>
      <c r="B8" s="32">
        <v>0.90138936172400763</v>
      </c>
      <c r="C8" s="32">
        <v>0.88857824634868243</v>
      </c>
      <c r="D8" s="32">
        <v>0.85163113173118499</v>
      </c>
      <c r="E8" s="32">
        <v>0.70784793030146398</v>
      </c>
      <c r="F8" s="32">
        <v>0.88904673542941759</v>
      </c>
      <c r="G8" s="32">
        <v>0.88221731378409329</v>
      </c>
      <c r="H8" s="32">
        <v>0.84251922908526022</v>
      </c>
      <c r="I8" s="32">
        <v>0.7209174912519144</v>
      </c>
      <c r="J8" s="32">
        <v>0.90138936172400763</v>
      </c>
      <c r="M8">
        <f t="shared" si="1"/>
        <v>7</v>
      </c>
      <c r="N8" s="17">
        <v>1.043817365353519</v>
      </c>
      <c r="O8" s="17">
        <v>1.041433549924071</v>
      </c>
      <c r="P8" s="17">
        <v>1.0734349377412979</v>
      </c>
      <c r="Q8" s="17">
        <v>1.158245232914364</v>
      </c>
      <c r="R8" s="17">
        <v>1.0492047273586971</v>
      </c>
      <c r="S8" s="17">
        <v>1.0430200257274229</v>
      </c>
      <c r="T8" s="17">
        <v>1.0669986578676121</v>
      </c>
      <c r="U8" s="17">
        <v>1.1339973157352241</v>
      </c>
      <c r="V8" s="17">
        <v>1.043817365353519</v>
      </c>
    </row>
    <row r="9" spans="1:27" x14ac:dyDescent="0.35">
      <c r="A9">
        <f t="shared" si="0"/>
        <v>8</v>
      </c>
      <c r="B9" s="32">
        <v>0.94088586871244373</v>
      </c>
      <c r="C9" s="32">
        <v>0.92539519748021359</v>
      </c>
      <c r="D9" s="32">
        <v>0.91417061086841578</v>
      </c>
      <c r="E9" s="32">
        <v>0.81986149089996985</v>
      </c>
      <c r="F9" s="32">
        <v>0.93279203765536189</v>
      </c>
      <c r="G9" s="32">
        <v>0.92017032532026288</v>
      </c>
      <c r="H9" s="32">
        <v>0.89896688666162772</v>
      </c>
      <c r="I9" s="32">
        <v>0.8175184999462427</v>
      </c>
      <c r="J9" s="32">
        <v>0.94088586871244373</v>
      </c>
      <c r="M9">
        <f t="shared" si="1"/>
        <v>8</v>
      </c>
      <c r="N9" s="17">
        <v>1.029136634035823</v>
      </c>
      <c r="O9" s="17">
        <v>1.040542700798631</v>
      </c>
      <c r="P9" s="17">
        <v>1.005612633964218</v>
      </c>
      <c r="Q9" s="17">
        <v>1.0120220773428319</v>
      </c>
      <c r="R9" s="17">
        <v>1.018608655016187</v>
      </c>
      <c r="S9" s="17">
        <v>1.024368306471984</v>
      </c>
      <c r="T9" s="17">
        <v>1.0074307454523841</v>
      </c>
      <c r="U9" s="17">
        <v>1.014861490904768</v>
      </c>
      <c r="V9" s="17">
        <v>1.029136634035823</v>
      </c>
    </row>
    <row r="10" spans="1:27" x14ac:dyDescent="0.35">
      <c r="A10">
        <f t="shared" si="0"/>
        <v>9</v>
      </c>
      <c r="B10" s="32">
        <v>0.96830011593859588</v>
      </c>
      <c r="C10" s="32">
        <v>0.96291321809214359</v>
      </c>
      <c r="D10" s="32">
        <v>0.91930151588806608</v>
      </c>
      <c r="E10" s="32">
        <v>0.82971792915397913</v>
      </c>
      <c r="F10" s="32">
        <v>0.95015004288593619</v>
      </c>
      <c r="G10" s="32">
        <v>0.94259331781409261</v>
      </c>
      <c r="H10" s="32">
        <v>0.90564688076653221</v>
      </c>
      <c r="I10" s="32">
        <v>0.82966804369767311</v>
      </c>
      <c r="J10" s="32">
        <v>0.96830011593859588</v>
      </c>
      <c r="M10">
        <f t="shared" si="1"/>
        <v>9</v>
      </c>
      <c r="N10" s="17">
        <v>1.0069607827467899</v>
      </c>
      <c r="O10" s="17">
        <v>1.008916462408755</v>
      </c>
      <c r="P10" s="17">
        <v>1.002861622866861</v>
      </c>
      <c r="Q10" s="17">
        <v>1.003460774925359</v>
      </c>
      <c r="R10" s="17">
        <v>1.004631600397826</v>
      </c>
      <c r="S10" s="17">
        <v>1.005789500497283</v>
      </c>
      <c r="T10" s="17">
        <v>1.00305137897857</v>
      </c>
      <c r="U10" s="17">
        <v>1.0035397889798701</v>
      </c>
      <c r="V10" s="17">
        <v>1.0069607827467899</v>
      </c>
    </row>
    <row r="11" spans="1:27" x14ac:dyDescent="0.35">
      <c r="A11">
        <f t="shared" si="0"/>
        <v>10</v>
      </c>
      <c r="B11" s="32">
        <v>0.97504024267933576</v>
      </c>
      <c r="C11" s="32">
        <v>0.97149899760415515</v>
      </c>
      <c r="D11" s="32">
        <v>0.92193221012747095</v>
      </c>
      <c r="E11" s="32">
        <v>0.8325893961583164</v>
      </c>
      <c r="F11" s="32">
        <v>0.95455075820256119</v>
      </c>
      <c r="G11" s="32">
        <v>0.94805046229631273</v>
      </c>
      <c r="H11" s="32">
        <v>0.90841035262051106</v>
      </c>
      <c r="I11" s="32">
        <v>0.83260489349570443</v>
      </c>
      <c r="J11" s="32">
        <v>0.97504024267933576</v>
      </c>
      <c r="M11">
        <f t="shared" si="1"/>
        <v>10</v>
      </c>
      <c r="N11" s="17">
        <v>1.0219640367281171</v>
      </c>
      <c r="O11" s="17">
        <v>1.025673259457675</v>
      </c>
      <c r="P11" s="17">
        <v>1.083837563275678</v>
      </c>
      <c r="Q11" s="17">
        <v>1.1991202850548019</v>
      </c>
      <c r="R11" s="17">
        <v>1.042819980292597</v>
      </c>
      <c r="S11" s="17">
        <v>1.049949799842105</v>
      </c>
      <c r="T11" s="17">
        <v>1.0993214901591</v>
      </c>
      <c r="U11" s="17">
        <v>1.1986429803181999</v>
      </c>
      <c r="V11" s="17">
        <v>1.0219640367281171</v>
      </c>
    </row>
    <row r="12" spans="1:27" x14ac:dyDescent="0.35">
      <c r="A12">
        <f t="shared" si="0"/>
        <v>11</v>
      </c>
      <c r="B12" s="32">
        <v>0.99645606238093642</v>
      </c>
      <c r="C12" s="32">
        <v>0.99644054343251798</v>
      </c>
      <c r="D12" s="32">
        <v>0.99922476012991868</v>
      </c>
      <c r="E12" s="32">
        <v>0.99837483405496563</v>
      </c>
      <c r="F12" s="32">
        <v>0.9954246028570789</v>
      </c>
      <c r="G12" s="32">
        <v>0.99540539312822862</v>
      </c>
      <c r="H12" s="32">
        <v>0.99863502251873371</v>
      </c>
      <c r="I12" s="32">
        <v>0.99799601096720891</v>
      </c>
      <c r="J12" s="32">
        <v>0.99645606238093642</v>
      </c>
      <c r="M12">
        <f t="shared" si="1"/>
        <v>11</v>
      </c>
      <c r="N12" s="17">
        <v>1.0002381868530339</v>
      </c>
      <c r="O12" s="17">
        <v>1.0002537649474119</v>
      </c>
      <c r="P12" s="17">
        <v>1</v>
      </c>
      <c r="Q12" s="17">
        <v>1</v>
      </c>
      <c r="R12" s="17">
        <v>1.000231634410871</v>
      </c>
      <c r="S12" s="17">
        <v>1.0002509372784429</v>
      </c>
      <c r="T12" s="17">
        <v>1</v>
      </c>
      <c r="U12" s="17">
        <v>1</v>
      </c>
      <c r="V12" s="17">
        <v>1.0002381868530339</v>
      </c>
    </row>
    <row r="13" spans="1:27" x14ac:dyDescent="0.35">
      <c r="A13">
        <f t="shared" si="0"/>
        <v>12</v>
      </c>
      <c r="B13" s="32">
        <v>0.99669340511462157</v>
      </c>
      <c r="C13" s="32">
        <v>0.99669340511462157</v>
      </c>
      <c r="D13" s="32">
        <v>0.99922476012991868</v>
      </c>
      <c r="E13" s="32">
        <v>0.99837483405496563</v>
      </c>
      <c r="F13" s="32">
        <v>0.99565517744852783</v>
      </c>
      <c r="G13" s="32">
        <v>0.99565517744852783</v>
      </c>
      <c r="H13" s="32">
        <v>0.99863502251873371</v>
      </c>
      <c r="I13" s="32">
        <v>0.99799601096720891</v>
      </c>
      <c r="J13" s="32">
        <v>0.99669340511462157</v>
      </c>
      <c r="M13">
        <f t="shared" si="1"/>
        <v>12</v>
      </c>
      <c r="N13" s="17">
        <v>1.001114976794977</v>
      </c>
      <c r="O13" s="17">
        <v>1.001114976794977</v>
      </c>
      <c r="P13" s="17">
        <v>1.000478764706592</v>
      </c>
      <c r="Q13" s="17">
        <v>1.0016278114087009</v>
      </c>
      <c r="R13" s="17">
        <v>1.001316135545222</v>
      </c>
      <c r="S13" s="17">
        <v>1.001316135545222</v>
      </c>
      <c r="T13" s="17">
        <v>1.001004006534479</v>
      </c>
      <c r="U13" s="17">
        <v>1.002008013068959</v>
      </c>
      <c r="V13" s="17">
        <v>1.001114976794977</v>
      </c>
    </row>
    <row r="14" spans="1:27" x14ac:dyDescent="0.35">
      <c r="A14">
        <f t="shared" si="0"/>
        <v>13</v>
      </c>
      <c r="B14" s="32">
        <v>0.99780469513303061</v>
      </c>
      <c r="C14" s="32">
        <v>0.99780469513303061</v>
      </c>
      <c r="D14" s="32">
        <v>0.99970315367902218</v>
      </c>
      <c r="E14" s="32">
        <v>1</v>
      </c>
      <c r="F14" s="32">
        <v>0.99696559461835266</v>
      </c>
      <c r="G14" s="32">
        <v>0.99696559461835266</v>
      </c>
      <c r="H14" s="32">
        <v>0.99963765860690246</v>
      </c>
      <c r="I14" s="32">
        <v>1</v>
      </c>
      <c r="J14" s="32">
        <v>0.99780469513303061</v>
      </c>
      <c r="M14">
        <f t="shared" si="1"/>
        <v>13</v>
      </c>
      <c r="N14" s="17">
        <v>1.0002744407927009</v>
      </c>
      <c r="O14" s="17">
        <v>1.0002744407927009</v>
      </c>
      <c r="P14" s="17">
        <v>1</v>
      </c>
      <c r="Q14" s="17">
        <v>1</v>
      </c>
      <c r="R14" s="17">
        <v>1.000320315673483</v>
      </c>
      <c r="S14" s="17">
        <v>1.000320315673483</v>
      </c>
      <c r="T14" s="17">
        <v>1</v>
      </c>
      <c r="U14" s="17">
        <v>1</v>
      </c>
      <c r="V14" s="17">
        <v>1.0002744407927009</v>
      </c>
    </row>
    <row r="15" spans="1:27" x14ac:dyDescent="0.35">
      <c r="A15">
        <f t="shared" si="0"/>
        <v>14</v>
      </c>
      <c r="B15" s="32">
        <v>0.99807853344452391</v>
      </c>
      <c r="C15" s="32">
        <v>0.99807853344452391</v>
      </c>
      <c r="D15" s="32">
        <v>0.99970315367902218</v>
      </c>
      <c r="E15" s="32">
        <v>1</v>
      </c>
      <c r="F15" s="32">
        <v>0.99728493832423204</v>
      </c>
      <c r="G15" s="32">
        <v>0.99728493832423204</v>
      </c>
      <c r="H15" s="32">
        <v>0.99963765860690246</v>
      </c>
      <c r="I15" s="32">
        <v>1</v>
      </c>
      <c r="J15" s="32">
        <v>0.99807853344452391</v>
      </c>
      <c r="M15">
        <f t="shared" si="1"/>
        <v>14</v>
      </c>
      <c r="N15" s="17">
        <v>1.000116935311647</v>
      </c>
      <c r="O15" s="17">
        <v>1.000116935311647</v>
      </c>
      <c r="P15" s="17">
        <v>1</v>
      </c>
      <c r="Q15" s="17">
        <v>1</v>
      </c>
      <c r="R15" s="17">
        <v>1.000121610225615</v>
      </c>
      <c r="S15" s="17">
        <v>1.000121610225615</v>
      </c>
      <c r="T15" s="17">
        <v>1</v>
      </c>
      <c r="U15" s="17">
        <v>1</v>
      </c>
      <c r="V15" s="17">
        <v>1.000116935311647</v>
      </c>
    </row>
    <row r="16" spans="1:27" x14ac:dyDescent="0.35">
      <c r="A16">
        <f t="shared" si="0"/>
        <v>15</v>
      </c>
      <c r="B16" s="32">
        <v>0.99819524406888083</v>
      </c>
      <c r="C16" s="32">
        <v>0.99819524406888083</v>
      </c>
      <c r="D16" s="32">
        <v>0.99970315367902218</v>
      </c>
      <c r="E16" s="32">
        <v>1</v>
      </c>
      <c r="F16" s="32">
        <v>0.9974062183705843</v>
      </c>
      <c r="G16" s="32">
        <v>0.9974062183705843</v>
      </c>
      <c r="H16" s="32">
        <v>0.99963765860690246</v>
      </c>
      <c r="I16" s="32">
        <v>1</v>
      </c>
      <c r="J16" s="32">
        <v>0.99819524406888083</v>
      </c>
      <c r="M16">
        <f t="shared" si="1"/>
        <v>15</v>
      </c>
      <c r="N16" s="17">
        <v>1.0011812769154269</v>
      </c>
      <c r="O16" s="17">
        <v>1.0011812769154269</v>
      </c>
      <c r="P16" s="17">
        <v>1</v>
      </c>
      <c r="Q16" s="17">
        <v>1</v>
      </c>
      <c r="R16" s="17">
        <v>1.00173908888942</v>
      </c>
      <c r="S16" s="17">
        <v>1.00173908888942</v>
      </c>
      <c r="T16" s="17">
        <v>1</v>
      </c>
      <c r="U16" s="17">
        <v>1</v>
      </c>
      <c r="V16" s="17">
        <v>1.0011812769154269</v>
      </c>
    </row>
    <row r="17" spans="1:22" x14ac:dyDescent="0.35">
      <c r="A17">
        <f t="shared" si="0"/>
        <v>16</v>
      </c>
      <c r="B17" s="32">
        <v>0.9993743890677883</v>
      </c>
      <c r="C17" s="32">
        <v>0.9993743890677883</v>
      </c>
      <c r="D17" s="32">
        <v>0.99970315367902218</v>
      </c>
      <c r="E17" s="32">
        <v>1</v>
      </c>
      <c r="F17" s="32">
        <v>0.99914079644319076</v>
      </c>
      <c r="G17" s="32">
        <v>0.99914079644319076</v>
      </c>
      <c r="H17" s="32">
        <v>0.99963765860690246</v>
      </c>
      <c r="I17" s="32">
        <v>1</v>
      </c>
      <c r="J17" s="32">
        <v>0.9993743890677883</v>
      </c>
      <c r="M17">
        <f t="shared" si="1"/>
        <v>16</v>
      </c>
      <c r="N17" s="17">
        <v>1.0003289704187239</v>
      </c>
      <c r="O17" s="17">
        <v>1.0003289704187239</v>
      </c>
      <c r="P17" s="17">
        <v>1</v>
      </c>
      <c r="Q17" s="17">
        <v>1</v>
      </c>
      <c r="R17" s="17">
        <v>1.000497289436564</v>
      </c>
      <c r="S17" s="17">
        <v>1.000497289436564</v>
      </c>
      <c r="T17" s="17">
        <v>1</v>
      </c>
      <c r="U17" s="17">
        <v>1</v>
      </c>
      <c r="V17" s="17">
        <v>1.0003289704187239</v>
      </c>
    </row>
    <row r="18" spans="1:22" x14ac:dyDescent="0.35">
      <c r="A18">
        <f t="shared" si="0"/>
        <v>17</v>
      </c>
      <c r="B18" s="32">
        <v>0.99970315367902218</v>
      </c>
      <c r="C18" s="32">
        <v>0.99970315367902218</v>
      </c>
      <c r="D18" s="32">
        <v>0.99970315367902218</v>
      </c>
      <c r="E18" s="32">
        <v>1</v>
      </c>
      <c r="F18" s="32">
        <v>0.99963765860690246</v>
      </c>
      <c r="G18" s="32">
        <v>0.99963765860690246</v>
      </c>
      <c r="H18" s="32">
        <v>0.99963765860690246</v>
      </c>
      <c r="I18" s="32">
        <v>1</v>
      </c>
      <c r="J18" s="32">
        <v>0.99970315367902218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0.99970315367902218</v>
      </c>
      <c r="C19" s="32">
        <v>0.99970315367902218</v>
      </c>
      <c r="D19" s="32">
        <v>0.99970315367902218</v>
      </c>
      <c r="E19" s="32">
        <v>1</v>
      </c>
      <c r="F19" s="32">
        <v>0.99963765860690246</v>
      </c>
      <c r="G19" s="32">
        <v>0.99963765860690246</v>
      </c>
      <c r="H19" s="32">
        <v>0.99963765860690246</v>
      </c>
      <c r="I19" s="32">
        <v>1</v>
      </c>
      <c r="J19" s="32">
        <v>0.99970315367902218</v>
      </c>
      <c r="M19">
        <f t="shared" si="1"/>
        <v>18</v>
      </c>
      <c r="N19" s="17">
        <v>1.0000867510069149</v>
      </c>
      <c r="O19" s="17">
        <v>1.0000867510069149</v>
      </c>
      <c r="P19" s="17">
        <v>1.0000867510069149</v>
      </c>
      <c r="Q19" s="17">
        <v>1</v>
      </c>
      <c r="R19" s="17">
        <v>1.000106649745502</v>
      </c>
      <c r="S19" s="17">
        <v>1.000106649745502</v>
      </c>
      <c r="T19" s="17">
        <v>1.000106649745502</v>
      </c>
      <c r="U19" s="17">
        <v>1</v>
      </c>
      <c r="V19" s="17">
        <v>1.0000867510069149</v>
      </c>
    </row>
    <row r="20" spans="1:22" x14ac:dyDescent="0.35">
      <c r="A20">
        <f t="shared" si="0"/>
        <v>19</v>
      </c>
      <c r="B20" s="32">
        <v>0.99978987893422</v>
      </c>
      <c r="C20" s="32">
        <v>0.99978987893422</v>
      </c>
      <c r="D20" s="32">
        <v>0.99978987893422</v>
      </c>
      <c r="E20" s="32">
        <v>1</v>
      </c>
      <c r="F20" s="32">
        <v>0.99974426970878705</v>
      </c>
      <c r="G20" s="32">
        <v>0.99974426970878705</v>
      </c>
      <c r="H20" s="32">
        <v>0.99974426970878705</v>
      </c>
      <c r="I20" s="32">
        <v>1</v>
      </c>
      <c r="J20" s="32">
        <v>0.99978987893422</v>
      </c>
      <c r="M20">
        <f t="shared" si="1"/>
        <v>19</v>
      </c>
      <c r="N20" s="17">
        <v>1.000210165225921</v>
      </c>
      <c r="O20" s="17">
        <v>1.000210165225921</v>
      </c>
      <c r="P20" s="17">
        <v>1.000210165225921</v>
      </c>
      <c r="Q20" s="17">
        <v>1</v>
      </c>
      <c r="R20" s="17">
        <v>1.000255795705923</v>
      </c>
      <c r="S20" s="17">
        <v>1.000255795705923</v>
      </c>
      <c r="T20" s="17">
        <v>1.000255795705923</v>
      </c>
      <c r="U20" s="17">
        <v>1</v>
      </c>
      <c r="V20" s="17">
        <v>1.000210165225921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14968.55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14968.55</v>
      </c>
      <c r="H8" s="14">
        <f t="shared" ref="H8:H31" si="4">G8-B8</f>
        <v>0</v>
      </c>
      <c r="I8" s="13">
        <v>27665.890833333331</v>
      </c>
      <c r="J8" s="13">
        <f t="shared" ref="J8:J28" si="5">100*$G8/$I8</f>
        <v>54.104709984487819</v>
      </c>
      <c r="K8" s="13">
        <f t="shared" ref="K8:K31" si="6">100*(B8/I8)</f>
        <v>54.104709984487819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409.12</v>
      </c>
      <c r="T8" s="17">
        <v>8160.99</v>
      </c>
      <c r="U8" s="17">
        <v>10129.93</v>
      </c>
      <c r="V8" s="17">
        <v>13838.97</v>
      </c>
      <c r="W8" s="17">
        <v>14375.07</v>
      </c>
      <c r="X8" s="17">
        <v>14375.07</v>
      </c>
      <c r="Y8" s="17">
        <v>14480.53</v>
      </c>
      <c r="Z8" s="17">
        <v>14631.33</v>
      </c>
      <c r="AA8" s="17">
        <v>14631.33</v>
      </c>
      <c r="AB8" s="17">
        <v>14631.33</v>
      </c>
      <c r="AC8" s="17">
        <v>14631.33</v>
      </c>
      <c r="AD8" s="17">
        <v>14631.33</v>
      </c>
      <c r="AE8" s="17">
        <v>14633.02</v>
      </c>
      <c r="AF8" s="17">
        <v>14651.35</v>
      </c>
      <c r="AG8" s="17">
        <v>14651.35</v>
      </c>
      <c r="AH8" s="17">
        <v>14880.67</v>
      </c>
      <c r="AI8" s="17">
        <v>14939.87</v>
      </c>
      <c r="AJ8" s="17">
        <v>14939.87</v>
      </c>
      <c r="AK8" s="17">
        <v>14949.43</v>
      </c>
      <c r="AL8" s="17">
        <v>14968.55</v>
      </c>
      <c r="AM8" s="17">
        <v>14968.55</v>
      </c>
      <c r="AN8" s="17">
        <v>14968.55</v>
      </c>
      <c r="AO8" s="17">
        <v>14968.55</v>
      </c>
      <c r="AP8" s="17">
        <v>14968.55</v>
      </c>
      <c r="AQ8" s="13"/>
      <c r="AR8" s="13"/>
    </row>
    <row r="9" spans="1:44" x14ac:dyDescent="0.35">
      <c r="A9" s="12">
        <f t="shared" si="0"/>
        <v>44682</v>
      </c>
      <c r="B9" s="13">
        <v>20396.5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20396.5</v>
      </c>
      <c r="H9" s="14">
        <f t="shared" si="4"/>
        <v>0</v>
      </c>
      <c r="I9" s="13">
        <v>27560.129166666669</v>
      </c>
      <c r="J9" s="13">
        <f t="shared" si="5"/>
        <v>74.007272885604209</v>
      </c>
      <c r="K9" s="13">
        <f t="shared" si="6"/>
        <v>74.007272885604209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1933.85</v>
      </c>
      <c r="T9" s="17">
        <v>10032.23</v>
      </c>
      <c r="U9" s="17">
        <v>11645.4</v>
      </c>
      <c r="V9" s="17">
        <v>12453.08</v>
      </c>
      <c r="W9" s="17">
        <v>18677.080000000002</v>
      </c>
      <c r="X9" s="17">
        <v>20259.36</v>
      </c>
      <c r="Y9" s="17">
        <v>20259.36</v>
      </c>
      <c r="Z9" s="17">
        <v>20259.36</v>
      </c>
      <c r="AA9" s="17">
        <v>20334.61</v>
      </c>
      <c r="AB9" s="17">
        <v>20334.61</v>
      </c>
      <c r="AC9" s="17">
        <v>20336.28</v>
      </c>
      <c r="AD9" s="17">
        <v>20336.28</v>
      </c>
      <c r="AE9" s="17">
        <v>20377.490000000002</v>
      </c>
      <c r="AF9" s="17">
        <v>20377.490000000002</v>
      </c>
      <c r="AG9" s="17">
        <v>20396.5</v>
      </c>
      <c r="AH9" s="17">
        <v>20396.5</v>
      </c>
      <c r="AI9" s="17">
        <v>20396.5</v>
      </c>
      <c r="AJ9" s="17">
        <v>20396.5</v>
      </c>
      <c r="AK9" s="17">
        <v>20396.5</v>
      </c>
      <c r="AL9" s="17">
        <v>20396.5</v>
      </c>
      <c r="AM9" s="17">
        <v>20396.5</v>
      </c>
      <c r="AN9" s="17">
        <v>20396.5</v>
      </c>
      <c r="AO9" s="17">
        <v>20396.5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20507.5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20507.5</v>
      </c>
      <c r="H10" s="14">
        <f t="shared" si="4"/>
        <v>0</v>
      </c>
      <c r="I10" s="13">
        <v>26352.072499999998</v>
      </c>
      <c r="J10" s="13">
        <f t="shared" si="5"/>
        <v>77.821203626394094</v>
      </c>
      <c r="K10" s="13">
        <f t="shared" si="6"/>
        <v>77.821203626394094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2606.4299999999998</v>
      </c>
      <c r="T10" s="17">
        <v>8569.34</v>
      </c>
      <c r="U10" s="17">
        <v>19200.59</v>
      </c>
      <c r="V10" s="17">
        <v>19487.900000000001</v>
      </c>
      <c r="W10" s="17">
        <v>20023.7</v>
      </c>
      <c r="X10" s="17">
        <v>20054.22</v>
      </c>
      <c r="Y10" s="17">
        <v>20054.22</v>
      </c>
      <c r="Z10" s="17">
        <v>20305.77</v>
      </c>
      <c r="AA10" s="17">
        <v>20338.349999999999</v>
      </c>
      <c r="AB10" s="17">
        <v>20338.349999999999</v>
      </c>
      <c r="AC10" s="17">
        <v>20338.349999999999</v>
      </c>
      <c r="AD10" s="17">
        <v>20352.259999999998</v>
      </c>
      <c r="AE10" s="17">
        <v>20507.5</v>
      </c>
      <c r="AF10" s="17">
        <v>20507.5</v>
      </c>
      <c r="AG10" s="17">
        <v>20507.5</v>
      </c>
      <c r="AH10" s="17">
        <v>20507.5</v>
      </c>
      <c r="AI10" s="17">
        <v>20507.5</v>
      </c>
      <c r="AJ10" s="17">
        <v>20507.5</v>
      </c>
      <c r="AK10" s="17">
        <v>20507.5</v>
      </c>
      <c r="AL10" s="17">
        <v>20507.5</v>
      </c>
      <c r="AM10" s="17">
        <v>20507.5</v>
      </c>
      <c r="AN10" s="17">
        <v>20507.5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18048.25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18048.25</v>
      </c>
      <c r="H11" s="14">
        <f t="shared" si="4"/>
        <v>0</v>
      </c>
      <c r="I11" s="13">
        <v>26046.031666666669</v>
      </c>
      <c r="J11" s="13">
        <f t="shared" si="5"/>
        <v>69.293665273001594</v>
      </c>
      <c r="K11" s="13">
        <f t="shared" si="6"/>
        <v>69.293665273001594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603.88</v>
      </c>
      <c r="T11" s="17">
        <v>6806</v>
      </c>
      <c r="U11" s="17">
        <v>8028.4400000000014</v>
      </c>
      <c r="V11" s="17">
        <v>14122.96</v>
      </c>
      <c r="W11" s="17">
        <v>15156.98</v>
      </c>
      <c r="X11" s="17">
        <v>15156.98</v>
      </c>
      <c r="Y11" s="17">
        <v>18002.259999999998</v>
      </c>
      <c r="Z11" s="17">
        <v>18002.259999999998</v>
      </c>
      <c r="AA11" s="17">
        <v>18002.259999999998</v>
      </c>
      <c r="AB11" s="17">
        <v>18002.259999999998</v>
      </c>
      <c r="AC11" s="17">
        <v>18002.259999999998</v>
      </c>
      <c r="AD11" s="17">
        <v>18002.259999999998</v>
      </c>
      <c r="AE11" s="17">
        <v>18002.259999999998</v>
      </c>
      <c r="AF11" s="17">
        <v>18043.14</v>
      </c>
      <c r="AG11" s="17">
        <v>18048.25</v>
      </c>
      <c r="AH11" s="17">
        <v>18048.25</v>
      </c>
      <c r="AI11" s="17">
        <v>18048.25</v>
      </c>
      <c r="AJ11" s="17">
        <v>18048.25</v>
      </c>
      <c r="AK11" s="17">
        <v>18048.25</v>
      </c>
      <c r="AL11" s="17">
        <v>18048.25</v>
      </c>
      <c r="AM11" s="17">
        <v>18048.25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17074.36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17074.36</v>
      </c>
      <c r="H12" s="14">
        <f t="shared" si="4"/>
        <v>0</v>
      </c>
      <c r="I12" s="13">
        <v>25674.773333333331</v>
      </c>
      <c r="J12" s="13">
        <f t="shared" si="5"/>
        <v>66.502476101054839</v>
      </c>
      <c r="K12" s="13">
        <f t="shared" si="6"/>
        <v>66.502476101054839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>
        <v>917.06</v>
      </c>
      <c r="T12" s="17">
        <v>8270.08</v>
      </c>
      <c r="U12" s="17">
        <v>10004.68</v>
      </c>
      <c r="V12" s="17">
        <v>10445.5</v>
      </c>
      <c r="W12" s="17">
        <v>10870.3</v>
      </c>
      <c r="X12" s="17">
        <v>12522.9</v>
      </c>
      <c r="Y12" s="17">
        <v>12522.9</v>
      </c>
      <c r="Z12" s="17">
        <v>16245.74</v>
      </c>
      <c r="AA12" s="17">
        <v>17027.23</v>
      </c>
      <c r="AB12" s="17">
        <v>17054.599999999999</v>
      </c>
      <c r="AC12" s="17">
        <v>17059.75</v>
      </c>
      <c r="AD12" s="17">
        <v>17074.36</v>
      </c>
      <c r="AE12" s="17">
        <v>17074.36</v>
      </c>
      <c r="AF12" s="17">
        <v>17074.36</v>
      </c>
      <c r="AG12" s="17">
        <v>17074.36</v>
      </c>
      <c r="AH12" s="17">
        <v>17074.36</v>
      </c>
      <c r="AI12" s="17">
        <v>17074.36</v>
      </c>
      <c r="AJ12" s="17">
        <v>17074.36</v>
      </c>
      <c r="AK12" s="17">
        <v>17074.36</v>
      </c>
      <c r="AL12" s="17">
        <v>17074.36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19233.97</v>
      </c>
      <c r="C13" s="13">
        <f>++'Completion Factors'!J25</f>
        <v>0.99978987893422</v>
      </c>
      <c r="D13" s="13">
        <f t="shared" si="1"/>
        <v>4.0423116504117864</v>
      </c>
      <c r="E13" s="13">
        <f t="shared" si="2"/>
        <v>4.0423116504117864</v>
      </c>
      <c r="F13" s="13"/>
      <c r="G13" s="13">
        <f t="shared" si="3"/>
        <v>19238.012311650415</v>
      </c>
      <c r="H13" s="14">
        <f t="shared" si="4"/>
        <v>4.0423116504134669</v>
      </c>
      <c r="I13" s="13">
        <v>25311.998333333329</v>
      </c>
      <c r="J13" s="13">
        <f t="shared" si="5"/>
        <v>76.003530255909936</v>
      </c>
      <c r="K13" s="13">
        <f t="shared" si="6"/>
        <v>75.987560313129507</v>
      </c>
      <c r="L13" s="13">
        <f t="shared" si="7"/>
        <v>1.5969942780429847E-2</v>
      </c>
      <c r="M13" s="13"/>
      <c r="N13" s="13"/>
      <c r="O13" s="13"/>
      <c r="P13" s="13"/>
      <c r="R13" s="16">
        <f t="shared" si="8"/>
        <v>44805</v>
      </c>
      <c r="S13" s="17">
        <v>1950.26</v>
      </c>
      <c r="T13" s="17">
        <v>9596.17</v>
      </c>
      <c r="U13" s="17">
        <v>11390.04</v>
      </c>
      <c r="V13" s="17">
        <v>13148.26</v>
      </c>
      <c r="W13" s="17">
        <v>13938.48</v>
      </c>
      <c r="X13" s="17">
        <v>13938.48</v>
      </c>
      <c r="Y13" s="17">
        <v>19143.68</v>
      </c>
      <c r="Z13" s="17">
        <v>19170.36</v>
      </c>
      <c r="AA13" s="17">
        <v>19170.36</v>
      </c>
      <c r="AB13" s="17">
        <v>19170.36</v>
      </c>
      <c r="AC13" s="17">
        <v>19205.72</v>
      </c>
      <c r="AD13" s="17">
        <v>19233.97</v>
      </c>
      <c r="AE13" s="17">
        <v>19233.97</v>
      </c>
      <c r="AF13" s="17">
        <v>19233.97</v>
      </c>
      <c r="AG13" s="17">
        <v>19233.97</v>
      </c>
      <c r="AH13" s="17">
        <v>19233.97</v>
      </c>
      <c r="AI13" s="17">
        <v>19233.97</v>
      </c>
      <c r="AJ13" s="17">
        <v>19233.97</v>
      </c>
      <c r="AK13" s="17">
        <v>19233.97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36817.21</v>
      </c>
      <c r="C14" s="13">
        <f>++'Completion Factors'!J24</f>
        <v>0.99970315367902218</v>
      </c>
      <c r="D14" s="13">
        <f t="shared" si="1"/>
        <v>10.932298549773426</v>
      </c>
      <c r="E14" s="13">
        <f t="shared" si="2"/>
        <v>10.932298549773426</v>
      </c>
      <c r="F14" s="13"/>
      <c r="G14" s="13">
        <f t="shared" si="3"/>
        <v>36828.14229854977</v>
      </c>
      <c r="H14" s="14">
        <f t="shared" si="4"/>
        <v>10.932298549771076</v>
      </c>
      <c r="I14" s="13">
        <v>24880.449166666669</v>
      </c>
      <c r="J14" s="13">
        <f t="shared" si="5"/>
        <v>148.02040771791977</v>
      </c>
      <c r="K14" s="13">
        <f t="shared" si="6"/>
        <v>147.97646840445907</v>
      </c>
      <c r="L14" s="13">
        <f t="shared" si="7"/>
        <v>4.3939313460697349E-2</v>
      </c>
      <c r="M14" s="13"/>
      <c r="N14" s="13"/>
      <c r="O14" s="13"/>
      <c r="P14" s="13"/>
      <c r="R14" s="16">
        <f t="shared" si="8"/>
        <v>44835</v>
      </c>
      <c r="S14" s="17">
        <v>1448.38</v>
      </c>
      <c r="T14" s="17">
        <v>10413.209999999999</v>
      </c>
      <c r="U14" s="17">
        <v>16087.52</v>
      </c>
      <c r="V14" s="17">
        <v>20215.63</v>
      </c>
      <c r="W14" s="17">
        <v>23682.080000000002</v>
      </c>
      <c r="X14" s="17">
        <v>23807.78</v>
      </c>
      <c r="Y14" s="17">
        <v>30787.71</v>
      </c>
      <c r="Z14" s="17">
        <v>30787.71</v>
      </c>
      <c r="AA14" s="17">
        <v>36817.21</v>
      </c>
      <c r="AB14" s="17">
        <v>36817.21</v>
      </c>
      <c r="AC14" s="17">
        <v>36817.21</v>
      </c>
      <c r="AD14" s="17">
        <v>36817.21</v>
      </c>
      <c r="AE14" s="17">
        <v>36817.21</v>
      </c>
      <c r="AF14" s="17">
        <v>36817.21</v>
      </c>
      <c r="AG14" s="17">
        <v>36817.21</v>
      </c>
      <c r="AH14" s="17">
        <v>36817.21</v>
      </c>
      <c r="AI14" s="17">
        <v>36817.21</v>
      </c>
      <c r="AJ14" s="17">
        <v>36817.21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32996.93</v>
      </c>
      <c r="C15" s="13">
        <f>++'Completion Factors'!J23</f>
        <v>0.99970315367902218</v>
      </c>
      <c r="D15" s="13">
        <f t="shared" si="1"/>
        <v>9.7979257522765906</v>
      </c>
      <c r="E15" s="13">
        <f t="shared" si="2"/>
        <v>9.7979257522765906</v>
      </c>
      <c r="F15" s="13"/>
      <c r="G15" s="13">
        <f t="shared" si="3"/>
        <v>33006.727925752275</v>
      </c>
      <c r="H15" s="14">
        <f t="shared" si="4"/>
        <v>9.7979257522747503</v>
      </c>
      <c r="I15" s="13">
        <v>24611.719166666669</v>
      </c>
      <c r="J15" s="13">
        <f t="shared" si="5"/>
        <v>134.10980233536688</v>
      </c>
      <c r="K15" s="13">
        <f t="shared" si="6"/>
        <v>134.06999233393657</v>
      </c>
      <c r="L15" s="13">
        <f t="shared" si="7"/>
        <v>3.9810001430311104E-2</v>
      </c>
      <c r="M15" s="13"/>
      <c r="N15" s="13"/>
      <c r="O15" s="13"/>
      <c r="P15" s="13"/>
      <c r="R15" s="16">
        <f t="shared" si="8"/>
        <v>44866</v>
      </c>
      <c r="S15" s="17">
        <v>2023.52</v>
      </c>
      <c r="T15" s="17">
        <v>10950.08</v>
      </c>
      <c r="U15" s="17">
        <v>15360.99</v>
      </c>
      <c r="V15" s="17">
        <v>15915.25</v>
      </c>
      <c r="W15" s="17">
        <v>22324.43</v>
      </c>
      <c r="X15" s="17">
        <v>27196.23</v>
      </c>
      <c r="Y15" s="17">
        <v>28209.64</v>
      </c>
      <c r="Z15" s="17">
        <v>31340.65</v>
      </c>
      <c r="AA15" s="17">
        <v>31397.360000000001</v>
      </c>
      <c r="AB15" s="17">
        <v>32953.360000000001</v>
      </c>
      <c r="AC15" s="17">
        <v>32996.93</v>
      </c>
      <c r="AD15" s="17">
        <v>32996.93</v>
      </c>
      <c r="AE15" s="17">
        <v>32996.93</v>
      </c>
      <c r="AF15" s="17">
        <v>32996.93</v>
      </c>
      <c r="AG15" s="17">
        <v>32996.93</v>
      </c>
      <c r="AH15" s="17">
        <v>32996.93</v>
      </c>
      <c r="AI15" s="17">
        <v>32996.93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14402.84</v>
      </c>
      <c r="C16" s="13">
        <f>++'Completion Factors'!J22</f>
        <v>0.9993743890677883</v>
      </c>
      <c r="D16" s="13">
        <f t="shared" si="1"/>
        <v>9.0162148014433399</v>
      </c>
      <c r="E16" s="13">
        <f t="shared" si="2"/>
        <v>9.0162148014433399</v>
      </c>
      <c r="F16" s="13"/>
      <c r="G16" s="13">
        <f t="shared" si="3"/>
        <v>14411.856214801444</v>
      </c>
      <c r="H16" s="14">
        <f t="shared" si="4"/>
        <v>9.0162148014442209</v>
      </c>
      <c r="I16" s="13">
        <v>24633.530833333331</v>
      </c>
      <c r="J16" s="13">
        <f t="shared" si="5"/>
        <v>58.505036538650664</v>
      </c>
      <c r="K16" s="13">
        <f t="shared" si="6"/>
        <v>58.468435148202644</v>
      </c>
      <c r="L16" s="13">
        <f t="shared" si="7"/>
        <v>3.6601390448019799E-2</v>
      </c>
      <c r="M16" s="13"/>
      <c r="N16" s="13"/>
      <c r="O16" s="13"/>
      <c r="P16" s="13"/>
      <c r="R16" s="16">
        <f t="shared" si="8"/>
        <v>44896</v>
      </c>
      <c r="S16" s="17">
        <v>57.279999999999987</v>
      </c>
      <c r="T16" s="17">
        <v>10111.51</v>
      </c>
      <c r="U16" s="17">
        <v>11422.01</v>
      </c>
      <c r="V16" s="17">
        <v>11964.51</v>
      </c>
      <c r="W16" s="17">
        <v>12769.01</v>
      </c>
      <c r="X16" s="17">
        <v>12790.2</v>
      </c>
      <c r="Y16" s="17">
        <v>14346.2</v>
      </c>
      <c r="Z16" s="17">
        <v>14372.94</v>
      </c>
      <c r="AA16" s="17">
        <v>14402.84</v>
      </c>
      <c r="AB16" s="17">
        <v>14402.84</v>
      </c>
      <c r="AC16" s="17">
        <v>14402.84</v>
      </c>
      <c r="AD16" s="17">
        <v>14402.84</v>
      </c>
      <c r="AE16" s="17">
        <v>14402.84</v>
      </c>
      <c r="AF16" s="17">
        <v>14402.84</v>
      </c>
      <c r="AG16" s="17">
        <v>14402.84</v>
      </c>
      <c r="AH16" s="17">
        <v>14402.84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12163.1</v>
      </c>
      <c r="C17" s="13">
        <f>++'Completion Factors'!J21</f>
        <v>0.99819524406888083</v>
      </c>
      <c r="D17" s="13">
        <f t="shared" si="1"/>
        <v>21.991115461857017</v>
      </c>
      <c r="E17" s="13">
        <f t="shared" si="2"/>
        <v>21.991115461857017</v>
      </c>
      <c r="F17" s="13"/>
      <c r="G17" s="13">
        <f t="shared" si="3"/>
        <v>12185.091115461857</v>
      </c>
      <c r="H17" s="14">
        <f t="shared" si="4"/>
        <v>21.99111546185668</v>
      </c>
      <c r="I17" s="13">
        <v>23784.6325</v>
      </c>
      <c r="J17" s="13">
        <f t="shared" si="5"/>
        <v>51.230941304062014</v>
      </c>
      <c r="K17" s="13">
        <f t="shared" si="6"/>
        <v>51.138481958886693</v>
      </c>
      <c r="L17" s="13">
        <f t="shared" si="7"/>
        <v>9.2459345175321062E-2</v>
      </c>
      <c r="M17" s="13"/>
      <c r="N17" s="13"/>
      <c r="O17" s="13"/>
      <c r="P17" s="13"/>
      <c r="R17" s="16">
        <f t="shared" si="8"/>
        <v>44927</v>
      </c>
      <c r="S17" s="17">
        <v>895.24</v>
      </c>
      <c r="T17" s="17">
        <v>9618.7099999999991</v>
      </c>
      <c r="U17" s="17">
        <v>11562.98</v>
      </c>
      <c r="V17" s="17">
        <v>11929.96</v>
      </c>
      <c r="W17" s="17">
        <v>12127.35</v>
      </c>
      <c r="X17" s="17">
        <v>12127.35</v>
      </c>
      <c r="Y17" s="17">
        <v>12163.1</v>
      </c>
      <c r="Z17" s="17">
        <v>12163.1</v>
      </c>
      <c r="AA17" s="17">
        <v>12163.1</v>
      </c>
      <c r="AB17" s="17">
        <v>12163.1</v>
      </c>
      <c r="AC17" s="17">
        <v>12163.1</v>
      </c>
      <c r="AD17" s="17">
        <v>12163.1</v>
      </c>
      <c r="AE17" s="17">
        <v>12163.1</v>
      </c>
      <c r="AF17" s="17">
        <v>12163.1</v>
      </c>
      <c r="AG17" s="17">
        <v>12163.1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9539.1299999999992</v>
      </c>
      <c r="C18" s="13">
        <f>++'Completion Factors'!J20</f>
        <v>0.99807853344452391</v>
      </c>
      <c r="D18" s="13">
        <f t="shared" si="1"/>
        <v>18.364405854999806</v>
      </c>
      <c r="E18" s="13">
        <f t="shared" si="2"/>
        <v>18.364405854999806</v>
      </c>
      <c r="F18" s="13"/>
      <c r="G18" s="13">
        <f t="shared" si="3"/>
        <v>9557.4944058549991</v>
      </c>
      <c r="H18" s="14">
        <f t="shared" si="4"/>
        <v>18.364405854999859</v>
      </c>
      <c r="I18" s="13">
        <v>22692.45583333333</v>
      </c>
      <c r="J18" s="13">
        <f t="shared" si="5"/>
        <v>42.117497004514753</v>
      </c>
      <c r="K18" s="13">
        <f t="shared" si="6"/>
        <v>42.036569642620222</v>
      </c>
      <c r="L18" s="13">
        <f t="shared" si="7"/>
        <v>8.0927361894531202E-2</v>
      </c>
      <c r="M18" s="13"/>
      <c r="N18" s="13"/>
      <c r="O18" s="13"/>
      <c r="P18" s="13"/>
      <c r="R18" s="16">
        <f t="shared" si="8"/>
        <v>44958</v>
      </c>
      <c r="S18" s="17">
        <v>541.86</v>
      </c>
      <c r="T18" s="17">
        <v>5744.24</v>
      </c>
      <c r="U18" s="17">
        <v>8899.2099999999991</v>
      </c>
      <c r="V18" s="17">
        <v>9134.7099999999991</v>
      </c>
      <c r="W18" s="17">
        <v>9134.7099999999991</v>
      </c>
      <c r="X18" s="17">
        <v>9171.6099999999988</v>
      </c>
      <c r="Y18" s="17">
        <v>9409.659999999998</v>
      </c>
      <c r="Z18" s="17">
        <v>9409.659999999998</v>
      </c>
      <c r="AA18" s="17">
        <v>9409.659999999998</v>
      </c>
      <c r="AB18" s="17">
        <v>9482.0099999999984</v>
      </c>
      <c r="AC18" s="17">
        <v>9482.0099999999984</v>
      </c>
      <c r="AD18" s="17">
        <v>9482.0099999999984</v>
      </c>
      <c r="AE18" s="17">
        <v>9539.1299999999992</v>
      </c>
      <c r="AF18" s="17">
        <v>9539.1299999999992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13444.95</v>
      </c>
      <c r="C19" s="13">
        <f>++'Completion Factors'!J19</f>
        <v>0.99780469513303061</v>
      </c>
      <c r="D19" s="13">
        <f t="shared" si="1"/>
        <v>29.580702832055778</v>
      </c>
      <c r="E19" s="13">
        <f t="shared" si="2"/>
        <v>29.580702832055778</v>
      </c>
      <c r="F19" s="13"/>
      <c r="G19" s="13">
        <f t="shared" si="3"/>
        <v>13474.530702832057</v>
      </c>
      <c r="H19" s="14">
        <f t="shared" si="4"/>
        <v>29.580702832055977</v>
      </c>
      <c r="I19" s="13">
        <v>21360.85083333333</v>
      </c>
      <c r="J19" s="13">
        <f t="shared" si="5"/>
        <v>63.080496221645006</v>
      </c>
      <c r="K19" s="13">
        <f t="shared" si="6"/>
        <v>62.942015301278786</v>
      </c>
      <c r="L19" s="13">
        <f t="shared" si="7"/>
        <v>0.13848092036622006</v>
      </c>
      <c r="M19" s="13">
        <f t="shared" ref="M19:M31" si="9">SUM(G8:G19)/SUM(I8:I19)*100</f>
        <v>76.419319957271327</v>
      </c>
      <c r="N19" s="18"/>
      <c r="O19" s="13"/>
      <c r="P19" s="13"/>
      <c r="R19" s="16">
        <f t="shared" si="8"/>
        <v>44986</v>
      </c>
      <c r="S19" s="17">
        <v>535.26</v>
      </c>
      <c r="T19" s="17">
        <v>3819.91</v>
      </c>
      <c r="U19" s="17">
        <v>4804.71</v>
      </c>
      <c r="V19" s="17">
        <v>4886.8</v>
      </c>
      <c r="W19" s="17">
        <v>5003.5700000000006</v>
      </c>
      <c r="X19" s="17">
        <v>9724.9500000000007</v>
      </c>
      <c r="Y19" s="17">
        <v>9724.9500000000007</v>
      </c>
      <c r="Z19" s="17">
        <v>9724.9500000000007</v>
      </c>
      <c r="AA19" s="17">
        <v>9724.9500000000007</v>
      </c>
      <c r="AB19" s="17">
        <v>9724.9500000000007</v>
      </c>
      <c r="AC19" s="17">
        <v>13444.95</v>
      </c>
      <c r="AD19" s="17">
        <v>13444.95</v>
      </c>
      <c r="AE19" s="17">
        <v>13444.95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9461.5600000000013</v>
      </c>
      <c r="C20" s="13">
        <f>++'Completion Factors'!J18</f>
        <v>0.99669340511462157</v>
      </c>
      <c r="D20" s="13">
        <f t="shared" si="1"/>
        <v>31.38933772728571</v>
      </c>
      <c r="E20" s="13">
        <f t="shared" si="2"/>
        <v>31.38933772728571</v>
      </c>
      <c r="F20" s="13"/>
      <c r="G20" s="13">
        <f t="shared" si="3"/>
        <v>9492.9493377272865</v>
      </c>
      <c r="H20" s="14">
        <f t="shared" si="4"/>
        <v>31.389337727285238</v>
      </c>
      <c r="I20" s="13">
        <v>21157.324166666669</v>
      </c>
      <c r="J20" s="13">
        <f t="shared" si="5"/>
        <v>44.868383463554494</v>
      </c>
      <c r="K20" s="13">
        <f t="shared" si="6"/>
        <v>44.720021896278709</v>
      </c>
      <c r="L20" s="13">
        <f t="shared" si="7"/>
        <v>0.14836156727578498</v>
      </c>
      <c r="M20" s="13">
        <f t="shared" si="9"/>
        <v>76.248678559728305</v>
      </c>
      <c r="N20" s="18">
        <f t="shared" ref="N20:N31" si="10">J20/J8</f>
        <v>0.82928793956050328</v>
      </c>
      <c r="O20" s="18">
        <f t="shared" ref="O20:O31" si="11">I20/I8</f>
        <v>0.76474400532135423</v>
      </c>
      <c r="P20" s="13"/>
      <c r="R20" s="16">
        <f t="shared" si="8"/>
        <v>45017</v>
      </c>
      <c r="S20" s="17">
        <v>203.92</v>
      </c>
      <c r="T20" s="17">
        <v>5316.15</v>
      </c>
      <c r="U20" s="17">
        <v>6130.3499999999995</v>
      </c>
      <c r="V20" s="17">
        <v>7918.77</v>
      </c>
      <c r="W20" s="17">
        <v>9234.02</v>
      </c>
      <c r="X20" s="17">
        <v>9362.1400000000012</v>
      </c>
      <c r="Y20" s="17">
        <v>9362.1400000000012</v>
      </c>
      <c r="Z20" s="17">
        <v>9362.1400000000012</v>
      </c>
      <c r="AA20" s="17">
        <v>9362.1400000000012</v>
      </c>
      <c r="AB20" s="17">
        <v>9461.5600000000013</v>
      </c>
      <c r="AC20" s="17">
        <v>9461.5600000000013</v>
      </c>
      <c r="AD20" s="17">
        <v>9461.5600000000013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8528.7999999999993</v>
      </c>
      <c r="C21" s="13">
        <f>++'Completion Factors'!J17</f>
        <v>0.99645606238093642</v>
      </c>
      <c r="D21" s="13">
        <f t="shared" si="1"/>
        <v>30.333033544146378</v>
      </c>
      <c r="E21" s="13">
        <f t="shared" si="2"/>
        <v>30.333033544146378</v>
      </c>
      <c r="F21" s="13"/>
      <c r="G21" s="13">
        <f t="shared" si="3"/>
        <v>8559.1330335441453</v>
      </c>
      <c r="H21" s="14">
        <f t="shared" si="4"/>
        <v>30.333033544146019</v>
      </c>
      <c r="I21" s="13">
        <v>20162.486666666671</v>
      </c>
      <c r="J21" s="13">
        <f t="shared" si="5"/>
        <v>42.450780873642948</v>
      </c>
      <c r="K21" s="13">
        <f t="shared" si="6"/>
        <v>42.300337954346226</v>
      </c>
      <c r="L21" s="13">
        <f t="shared" si="7"/>
        <v>0.15044291929672227</v>
      </c>
      <c r="M21" s="13">
        <f t="shared" si="9"/>
        <v>74.087029791719843</v>
      </c>
      <c r="N21" s="18">
        <f t="shared" si="10"/>
        <v>0.5736028260257704</v>
      </c>
      <c r="O21" s="18">
        <f t="shared" si="11"/>
        <v>0.73158171882056078</v>
      </c>
      <c r="P21" s="13"/>
      <c r="R21" s="16">
        <f t="shared" si="8"/>
        <v>45047</v>
      </c>
      <c r="S21" s="17">
        <v>430.81</v>
      </c>
      <c r="T21" s="17">
        <v>3843.98</v>
      </c>
      <c r="U21" s="17">
        <v>6075.59</v>
      </c>
      <c r="V21" s="17">
        <v>6279.72</v>
      </c>
      <c r="W21" s="17">
        <v>6387.38</v>
      </c>
      <c r="X21" s="17">
        <v>6728.8</v>
      </c>
      <c r="Y21" s="17">
        <v>6728.8</v>
      </c>
      <c r="Z21" s="17">
        <v>6728.8</v>
      </c>
      <c r="AA21" s="17">
        <v>7028.8</v>
      </c>
      <c r="AB21" s="17">
        <v>7028.8</v>
      </c>
      <c r="AC21" s="17">
        <v>8528.7999999999993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12336.73</v>
      </c>
      <c r="C22" s="13">
        <f>++'Completion Factors'!J16</f>
        <v>0.97504024267933576</v>
      </c>
      <c r="D22" s="13">
        <f t="shared" si="1"/>
        <v>315.80418269138607</v>
      </c>
      <c r="E22" s="13">
        <f t="shared" si="2"/>
        <v>315.80418269138607</v>
      </c>
      <c r="F22" s="13"/>
      <c r="G22" s="13">
        <f t="shared" si="3"/>
        <v>12652.534182691386</v>
      </c>
      <c r="H22" s="14">
        <f t="shared" si="4"/>
        <v>315.80418269138681</v>
      </c>
      <c r="I22" s="13">
        <v>19338.824166666669</v>
      </c>
      <c r="J22" s="13">
        <f t="shared" si="5"/>
        <v>65.425560900956455</v>
      </c>
      <c r="K22" s="13">
        <f t="shared" si="6"/>
        <v>63.792554778300236</v>
      </c>
      <c r="L22" s="13">
        <f t="shared" si="7"/>
        <v>1.6330061226562194</v>
      </c>
      <c r="M22" s="13">
        <f t="shared" si="9"/>
        <v>73.136194760609683</v>
      </c>
      <c r="N22" s="18">
        <f t="shared" si="10"/>
        <v>0.84071638386696079</v>
      </c>
      <c r="O22" s="18">
        <f t="shared" si="11"/>
        <v>0.73386350036289061</v>
      </c>
      <c r="P22" s="13"/>
      <c r="R22" s="16">
        <f t="shared" si="8"/>
        <v>45078</v>
      </c>
      <c r="S22" s="17">
        <v>1150.31</v>
      </c>
      <c r="T22" s="17">
        <v>5769.5300000000007</v>
      </c>
      <c r="U22" s="17">
        <v>8529.7200000000012</v>
      </c>
      <c r="V22" s="17">
        <v>8681.7800000000007</v>
      </c>
      <c r="W22" s="17">
        <v>8770.5600000000013</v>
      </c>
      <c r="X22" s="17">
        <v>8770.5600000000013</v>
      </c>
      <c r="Y22" s="17">
        <v>8799.4300000000021</v>
      </c>
      <c r="Z22" s="17">
        <v>12336.73</v>
      </c>
      <c r="AA22" s="17">
        <v>12336.73</v>
      </c>
      <c r="AB22" s="17">
        <v>12336.73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5888.5599999999986</v>
      </c>
      <c r="C23" s="13">
        <f>++'Completion Factors'!J15</f>
        <v>0.96830011593859588</v>
      </c>
      <c r="D23" s="13">
        <f t="shared" si="1"/>
        <v>192.77770002917086</v>
      </c>
      <c r="E23" s="13">
        <f t="shared" si="2"/>
        <v>192.77770002917086</v>
      </c>
      <c r="F23" s="13"/>
      <c r="G23" s="13">
        <f t="shared" si="3"/>
        <v>6081.3377000291694</v>
      </c>
      <c r="H23" s="14">
        <f t="shared" si="4"/>
        <v>192.77770002917077</v>
      </c>
      <c r="I23" s="13">
        <v>19304.613333333331</v>
      </c>
      <c r="J23" s="13">
        <f t="shared" si="5"/>
        <v>31.501991752036318</v>
      </c>
      <c r="K23" s="13">
        <f t="shared" si="6"/>
        <v>30.503382265793462</v>
      </c>
      <c r="L23" s="13">
        <f t="shared" si="7"/>
        <v>0.99860948624285584</v>
      </c>
      <c r="M23" s="13">
        <f t="shared" si="9"/>
        <v>70.557908462647106</v>
      </c>
      <c r="N23" s="18">
        <f t="shared" si="10"/>
        <v>0.45461575207380778</v>
      </c>
      <c r="O23" s="18">
        <f t="shared" si="11"/>
        <v>0.74117291955991482</v>
      </c>
      <c r="P23" s="13"/>
      <c r="R23" s="16">
        <f t="shared" si="8"/>
        <v>45108</v>
      </c>
      <c r="S23" s="17">
        <v>576.23</v>
      </c>
      <c r="T23" s="17">
        <v>4810.3999999999996</v>
      </c>
      <c r="U23" s="17">
        <v>5516.94</v>
      </c>
      <c r="V23" s="17">
        <v>5866.9299999999994</v>
      </c>
      <c r="W23" s="17">
        <v>5866.9299999999994</v>
      </c>
      <c r="X23" s="17">
        <v>5882.15</v>
      </c>
      <c r="Y23" s="17">
        <v>5888.5599999999986</v>
      </c>
      <c r="Z23" s="17">
        <v>5888.5599999999986</v>
      </c>
      <c r="AA23" s="17">
        <v>5888.5599999999986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7665.2899999999991</v>
      </c>
      <c r="C24" s="13">
        <f>++'Completion Factors'!J14</f>
        <v>0.94088586871244373</v>
      </c>
      <c r="D24" s="13">
        <f t="shared" si="1"/>
        <v>481.5960941546229</v>
      </c>
      <c r="E24" s="13">
        <f t="shared" si="2"/>
        <v>481.5960941546229</v>
      </c>
      <c r="F24" s="19">
        <v>0</v>
      </c>
      <c r="G24" s="13">
        <f t="shared" si="3"/>
        <v>8146.8860941546218</v>
      </c>
      <c r="H24" s="14">
        <f t="shared" si="4"/>
        <v>481.59609415462273</v>
      </c>
      <c r="I24" s="13">
        <v>18995.066666666669</v>
      </c>
      <c r="J24" s="13">
        <f t="shared" si="5"/>
        <v>42.889484080890931</v>
      </c>
      <c r="K24" s="13">
        <f t="shared" si="6"/>
        <v>40.354109488077597</v>
      </c>
      <c r="L24" s="13">
        <f t="shared" si="7"/>
        <v>2.5353745928133335</v>
      </c>
      <c r="M24" s="13">
        <f t="shared" si="9"/>
        <v>68.974935080017843</v>
      </c>
      <c r="N24" s="18">
        <f t="shared" si="10"/>
        <v>0.64493063409725626</v>
      </c>
      <c r="O24" s="18">
        <f t="shared" si="11"/>
        <v>0.73983386026647191</v>
      </c>
      <c r="P24" s="13"/>
      <c r="R24" s="16">
        <f t="shared" si="8"/>
        <v>45139</v>
      </c>
      <c r="S24" s="17">
        <v>966.78</v>
      </c>
      <c r="T24" s="17">
        <v>5327.2599999999993</v>
      </c>
      <c r="U24" s="17">
        <v>5710.9499999999989</v>
      </c>
      <c r="V24" s="17">
        <v>7400.1299999999992</v>
      </c>
      <c r="W24" s="17">
        <v>7440.4999999999991</v>
      </c>
      <c r="X24" s="17">
        <v>7665.2899999999991</v>
      </c>
      <c r="Y24" s="17">
        <v>7665.2899999999991</v>
      </c>
      <c r="Z24" s="17">
        <v>7665.2899999999991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7269.9199999999992</v>
      </c>
      <c r="C25" s="13">
        <f>++'Completion Factors'!J13</f>
        <v>0.90138936172400763</v>
      </c>
      <c r="D25" s="13">
        <f t="shared" si="1"/>
        <v>795.31829624022589</v>
      </c>
      <c r="E25" s="13">
        <f t="shared" si="2"/>
        <v>795.31829624022589</v>
      </c>
      <c r="F25" s="19">
        <v>0</v>
      </c>
      <c r="G25" s="13">
        <f t="shared" si="3"/>
        <v>8065.2382962402253</v>
      </c>
      <c r="H25" s="14">
        <f t="shared" si="4"/>
        <v>795.31829624022612</v>
      </c>
      <c r="I25" s="13">
        <v>18959.854166666672</v>
      </c>
      <c r="J25" s="13">
        <f t="shared" si="5"/>
        <v>42.538503858430111</v>
      </c>
      <c r="K25" s="13">
        <f t="shared" si="6"/>
        <v>38.343754841644554</v>
      </c>
      <c r="L25" s="13">
        <f t="shared" si="7"/>
        <v>4.1947490167855577</v>
      </c>
      <c r="M25" s="13">
        <f t="shared" si="9"/>
        <v>66.361675319515868</v>
      </c>
      <c r="N25" s="18">
        <f t="shared" si="10"/>
        <v>0.55969115796594693</v>
      </c>
      <c r="O25" s="18">
        <f t="shared" si="11"/>
        <v>0.74904612101283485</v>
      </c>
      <c r="P25" s="13"/>
      <c r="R25" s="16">
        <f t="shared" si="8"/>
        <v>45170</v>
      </c>
      <c r="S25" s="17">
        <v>407.73</v>
      </c>
      <c r="T25" s="17">
        <v>4573.58</v>
      </c>
      <c r="U25" s="17">
        <v>5459.19</v>
      </c>
      <c r="V25" s="17">
        <v>5578.1799999999994</v>
      </c>
      <c r="W25" s="17">
        <v>5668.2099999999991</v>
      </c>
      <c r="X25" s="17">
        <v>7269.9199999999992</v>
      </c>
      <c r="Y25" s="17">
        <v>7269.9199999999992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11732.73</v>
      </c>
      <c r="C26" s="13">
        <f>++'Completion Factors'!J12</f>
        <v>0.83766572305251275</v>
      </c>
      <c r="D26" s="13">
        <f t="shared" si="1"/>
        <v>2273.7282769903809</v>
      </c>
      <c r="E26" s="13">
        <f t="shared" si="2"/>
        <v>2273.7282769903809</v>
      </c>
      <c r="F26" s="19">
        <v>0</v>
      </c>
      <c r="G26" s="13">
        <f t="shared" si="3"/>
        <v>14006.458276990381</v>
      </c>
      <c r="H26" s="14">
        <f t="shared" si="4"/>
        <v>2273.7282769903813</v>
      </c>
      <c r="I26" s="13">
        <v>18674.728333333329</v>
      </c>
      <c r="J26" s="13">
        <f t="shared" si="5"/>
        <v>75.00220633458774</v>
      </c>
      <c r="K26" s="13">
        <f t="shared" si="6"/>
        <v>62.826777399796185</v>
      </c>
      <c r="L26" s="13">
        <f t="shared" si="7"/>
        <v>12.175428934791555</v>
      </c>
      <c r="M26" s="13">
        <f t="shared" si="9"/>
        <v>58.988704553263183</v>
      </c>
      <c r="N26" s="18">
        <f t="shared" si="10"/>
        <v>0.50670179531945558</v>
      </c>
      <c r="O26" s="18">
        <f t="shared" si="11"/>
        <v>0.75057842437798949</v>
      </c>
      <c r="P26" s="13"/>
      <c r="R26" s="16">
        <f t="shared" si="8"/>
        <v>45200</v>
      </c>
      <c r="S26" s="17">
        <v>332.74</v>
      </c>
      <c r="T26" s="17">
        <v>7527.8</v>
      </c>
      <c r="U26" s="17">
        <v>11025.55</v>
      </c>
      <c r="V26" s="17">
        <v>11657.73</v>
      </c>
      <c r="W26" s="17">
        <v>11732.73</v>
      </c>
      <c r="X26" s="17">
        <v>11732.73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9803.7200000000012</v>
      </c>
      <c r="C27" s="13">
        <f>++'Completion Factors'!J11</f>
        <v>0.78591799911284388</v>
      </c>
      <c r="D27" s="13">
        <f t="shared" si="1"/>
        <v>2670.5076052547302</v>
      </c>
      <c r="E27" s="13">
        <f t="shared" si="2"/>
        <v>2670.5076052547302</v>
      </c>
      <c r="F27" s="19">
        <v>0</v>
      </c>
      <c r="G27" s="13">
        <f t="shared" si="3"/>
        <v>12474.227605254731</v>
      </c>
      <c r="H27" s="14">
        <f t="shared" si="4"/>
        <v>2670.5076052547302</v>
      </c>
      <c r="I27" s="13">
        <v>18101.9375</v>
      </c>
      <c r="J27" s="13">
        <f t="shared" si="5"/>
        <v>68.911008035768162</v>
      </c>
      <c r="K27" s="13">
        <f t="shared" si="6"/>
        <v>54.158401552320022</v>
      </c>
      <c r="L27" s="13">
        <f t="shared" si="7"/>
        <v>14.75260648344814</v>
      </c>
      <c r="M27" s="13">
        <f t="shared" si="9"/>
        <v>52.235168934366797</v>
      </c>
      <c r="N27" s="18">
        <f t="shared" si="10"/>
        <v>0.51384020284694165</v>
      </c>
      <c r="O27" s="18">
        <f t="shared" si="11"/>
        <v>0.7355007335089655</v>
      </c>
      <c r="P27" s="13"/>
      <c r="R27" s="16">
        <f t="shared" si="8"/>
        <v>45231</v>
      </c>
      <c r="S27" s="17">
        <v>1200.8599999999999</v>
      </c>
      <c r="T27" s="17">
        <v>5541.19</v>
      </c>
      <c r="U27" s="17">
        <v>9706.4500000000007</v>
      </c>
      <c r="V27" s="17">
        <v>9803.7200000000012</v>
      </c>
      <c r="W27" s="17">
        <v>9803.7200000000012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5413.47</v>
      </c>
      <c r="C28" s="13">
        <f>++'Completion Factors'!J10</f>
        <v>0.71393202389873578</v>
      </c>
      <c r="D28" s="13">
        <f t="shared" si="1"/>
        <v>2169.1426560864948</v>
      </c>
      <c r="E28" s="13">
        <f t="shared" si="2"/>
        <v>2169.1426560864948</v>
      </c>
      <c r="F28" s="19">
        <v>0</v>
      </c>
      <c r="G28" s="13">
        <f t="shared" si="3"/>
        <v>7582.612656086495</v>
      </c>
      <c r="H28" s="14">
        <f t="shared" si="4"/>
        <v>2169.1426560864948</v>
      </c>
      <c r="I28" s="13">
        <v>18045.39916666667</v>
      </c>
      <c r="J28" s="13">
        <f t="shared" si="5"/>
        <v>42.019644930288059</v>
      </c>
      <c r="K28" s="13">
        <f t="shared" si="6"/>
        <v>29.999170148586806</v>
      </c>
      <c r="L28" s="13">
        <f t="shared" si="7"/>
        <v>12.020474781701253</v>
      </c>
      <c r="M28" s="13">
        <f t="shared" si="9"/>
        <v>50.826927361130238</v>
      </c>
      <c r="N28" s="18">
        <f t="shared" si="10"/>
        <v>0.71822269357148893</v>
      </c>
      <c r="O28" s="18">
        <f t="shared" si="11"/>
        <v>0.73255430935820998</v>
      </c>
      <c r="P28" s="20"/>
      <c r="R28" s="16">
        <f t="shared" si="8"/>
        <v>45261</v>
      </c>
      <c r="S28" s="17"/>
      <c r="T28" s="17">
        <v>5210.08</v>
      </c>
      <c r="U28" s="17">
        <v>5413.47</v>
      </c>
      <c r="V28" s="17">
        <v>5413.47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7637.37</v>
      </c>
      <c r="C29" s="13">
        <f>++'Completion Factors'!J9</f>
        <v>0.638040585518035</v>
      </c>
      <c r="D29" s="13">
        <f t="shared" si="1"/>
        <v>4332.6679150631962</v>
      </c>
      <c r="E29" s="13">
        <f t="shared" si="2"/>
        <v>4332.6679150631962</v>
      </c>
      <c r="F29" s="13">
        <f>ROUND(+I29*J29/100,0)-D29-B29</f>
        <v>2128.962084936803</v>
      </c>
      <c r="G29" s="13">
        <f t="shared" si="3"/>
        <v>14099</v>
      </c>
      <c r="H29" s="14">
        <f t="shared" si="4"/>
        <v>6461.63</v>
      </c>
      <c r="I29" s="13">
        <v>17623.357499999998</v>
      </c>
      <c r="J29" s="19">
        <v>80</v>
      </c>
      <c r="K29" s="13">
        <f t="shared" si="6"/>
        <v>43.336634350179871</v>
      </c>
      <c r="L29" s="13">
        <f t="shared" si="7"/>
        <v>36.663365649820129</v>
      </c>
      <c r="M29" s="13">
        <f t="shared" si="9"/>
        <v>52.97928740393445</v>
      </c>
      <c r="N29" s="18">
        <f t="shared" si="10"/>
        <v>1.5615563166249482</v>
      </c>
      <c r="O29" s="18">
        <f t="shared" si="11"/>
        <v>0.74095563595527481</v>
      </c>
      <c r="P29" s="13"/>
      <c r="R29" s="16">
        <f t="shared" si="8"/>
        <v>45292</v>
      </c>
      <c r="S29" s="17">
        <v>1182.75</v>
      </c>
      <c r="T29" s="17">
        <v>7384.45</v>
      </c>
      <c r="U29" s="17">
        <v>7637.37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298.77999999999997</v>
      </c>
      <c r="C30" s="13">
        <f>++'Completion Factors'!J8</f>
        <v>0.47880522522861269</v>
      </c>
      <c r="D30" s="13">
        <f t="shared" si="1"/>
        <v>325.23156933352806</v>
      </c>
      <c r="E30" s="13">
        <f t="shared" si="2"/>
        <v>325.23156933352806</v>
      </c>
      <c r="F30" s="13">
        <f>ROUND(+I30*J30/100,0)-D30-B30</f>
        <v>12902.988430666472</v>
      </c>
      <c r="G30" s="13">
        <f t="shared" si="3"/>
        <v>13527</v>
      </c>
      <c r="H30" s="14">
        <f t="shared" si="4"/>
        <v>13228.22</v>
      </c>
      <c r="I30" s="13">
        <v>16908.89</v>
      </c>
      <c r="J30" s="19">
        <v>80</v>
      </c>
      <c r="K30" s="13">
        <f t="shared" si="6"/>
        <v>1.7669994896175916</v>
      </c>
      <c r="L30" s="13">
        <f t="shared" si="7"/>
        <v>78.233000510382411</v>
      </c>
      <c r="M30" s="13">
        <f t="shared" si="9"/>
        <v>56.055653164899091</v>
      </c>
      <c r="N30" s="18">
        <f t="shared" si="10"/>
        <v>1.8994481080256136</v>
      </c>
      <c r="O30" s="18">
        <f t="shared" si="11"/>
        <v>0.7451326610124871</v>
      </c>
      <c r="P30" s="13"/>
      <c r="R30" s="16">
        <f t="shared" si="8"/>
        <v>45323</v>
      </c>
      <c r="S30" s="17">
        <v>176.1</v>
      </c>
      <c r="T30" s="17">
        <v>298.77999999999997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6.4528225495808014E-2</v>
      </c>
      <c r="D31" s="13">
        <f t="shared" si="1"/>
        <v>0</v>
      </c>
      <c r="E31" s="13">
        <f t="shared" si="2"/>
        <v>0</v>
      </c>
      <c r="F31" s="13">
        <f>ROUND(+I31*J31/100,0)-D31-B31</f>
        <v>12661</v>
      </c>
      <c r="G31" s="13">
        <f t="shared" si="3"/>
        <v>12661</v>
      </c>
      <c r="H31" s="14">
        <f t="shared" si="4"/>
        <v>12661</v>
      </c>
      <c r="I31" s="13">
        <v>15826.14333333333</v>
      </c>
      <c r="J31" s="19">
        <v>80</v>
      </c>
      <c r="K31" s="13">
        <f t="shared" si="6"/>
        <v>0</v>
      </c>
      <c r="L31" s="13">
        <f t="shared" si="7"/>
        <v>80</v>
      </c>
      <c r="M31" s="13">
        <f t="shared" si="9"/>
        <v>57.081650405832143</v>
      </c>
      <c r="N31" s="18">
        <f t="shared" si="10"/>
        <v>1.2682208414928313</v>
      </c>
      <c r="O31" s="18">
        <f t="shared" si="11"/>
        <v>0.74089480127995833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41415.172157621259</v>
      </c>
      <c r="I33" s="13"/>
      <c r="J33" s="22">
        <f>SUM(G20:G31)/SUM(I20:I31)</f>
        <v>0.57081650405832141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44521.31006944285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2024-09-20T14:58:56Z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