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5\"/>
    </mc:Choice>
  </mc:AlternateContent>
  <xr:revisionPtr revIDLastSave="0" documentId="8_{1A33781F-EEEA-4F2E-815A-D85F5EED6938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<sst xmlns="http://schemas.openxmlformats.org/spreadsheetml/2006/main" count="137" uniqueCount="65">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</sst>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0.1321299706031184</c:v>
                </c:pt>
                <c:pt idx="1">
                  <c:v>0.59314662932600037</c:v>
                </c:pt>
                <c:pt idx="2">
                  <c:v>0.77718843790582537</c:v>
                </c:pt>
                <c:pt idx="3">
                  <c:v>0.84895741362108068</c:v>
                </c:pt>
                <c:pt idx="4">
                  <c:v>0.89265027468135161</c:v>
                </c:pt>
                <c:pt idx="5">
                  <c:v>0.92282728911773237</c:v>
                </c:pt>
                <c:pt idx="6">
                  <c:v>0.93906830702001109</c:v>
                </c:pt>
                <c:pt idx="7">
                  <c:v>0.95675808593366174</c:v>
                </c:pt>
                <c:pt idx="8">
                  <c:v>0.97245888379704426</c:v>
                </c:pt>
                <c:pt idx="9">
                  <c:v>0.97971673354953426</c:v>
                </c:pt>
                <c:pt idx="10">
                  <c:v>0.98502599233393806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B1-4C7A-B682-3B233B822B5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0.1608554091039012</c:v>
                </c:pt>
                <c:pt idx="1">
                  <c:v>0.62003203484241687</c:v>
                </c:pt>
                <c:pt idx="2">
                  <c:v>0.78218072605258016</c:v>
                </c:pt>
                <c:pt idx="3">
                  <c:v>0.8497110356793931</c:v>
                </c:pt>
                <c:pt idx="4">
                  <c:v>0.89322645705451709</c:v>
                </c:pt>
                <c:pt idx="5">
                  <c:v>0.92519306511429478</c:v>
                </c:pt>
                <c:pt idx="6">
                  <c:v>0.94423753053937165</c:v>
                </c:pt>
                <c:pt idx="7">
                  <c:v>0.95842958572813231</c:v>
                </c:pt>
                <c:pt idx="8">
                  <c:v>0.97295893554275181</c:v>
                </c:pt>
                <c:pt idx="9">
                  <c:v>0.97987141257812871</c:v>
                </c:pt>
                <c:pt idx="10">
                  <c:v>0.98469447522547748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B1-4C7A-B682-3B233B822B5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0.1717298715733197</c:v>
                </c:pt>
                <c:pt idx="1">
                  <c:v>0.64050018921470109</c:v>
                </c:pt>
                <c:pt idx="2">
                  <c:v>0.7921737248455748</c:v>
                </c:pt>
                <c:pt idx="3">
                  <c:v>0.85089986443669496</c:v>
                </c:pt>
                <c:pt idx="4">
                  <c:v>0.8956942384549772</c:v>
                </c:pt>
                <c:pt idx="5">
                  <c:v>0.92394912293480946</c:v>
                </c:pt>
                <c:pt idx="6">
                  <c:v>0.94204573578127249</c:v>
                </c:pt>
                <c:pt idx="7">
                  <c:v>0.95682762477883943</c:v>
                </c:pt>
                <c:pt idx="8">
                  <c:v>0.96934423211437992</c:v>
                </c:pt>
                <c:pt idx="9">
                  <c:v>0.97463896354856738</c:v>
                </c:pt>
                <c:pt idx="10">
                  <c:v>0.97986055770163683</c:v>
                </c:pt>
                <c:pt idx="11">
                  <c:v>0.98921990337929622</c:v>
                </c:pt>
                <c:pt idx="12">
                  <c:v>0.99825633543677195</c:v>
                </c:pt>
                <c:pt idx="13">
                  <c:v>0.99919061611232185</c:v>
                </c:pt>
                <c:pt idx="14">
                  <c:v>0.99948562945249464</c:v>
                </c:pt>
                <c:pt idx="15">
                  <c:v>0.99973630326665741</c:v>
                </c:pt>
                <c:pt idx="16">
                  <c:v>0.99977473202691902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B1-4C7A-B682-3B233B822B5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0.14186715633058289</c:v>
                </c:pt>
                <c:pt idx="1">
                  <c:v>0.61018154986184925</c:v>
                </c:pt>
                <c:pt idx="2">
                  <c:v>0.74723225896091516</c:v>
                </c:pt>
                <c:pt idx="3">
                  <c:v>0.80329249742011311</c:v>
                </c:pt>
                <c:pt idx="4">
                  <c:v>0.85738290977522236</c:v>
                </c:pt>
                <c:pt idx="5">
                  <c:v>0.89838434593427874</c:v>
                </c:pt>
                <c:pt idx="6">
                  <c:v>0.92280530185752196</c:v>
                </c:pt>
                <c:pt idx="7">
                  <c:v>0.94511005117227753</c:v>
                </c:pt>
                <c:pt idx="8">
                  <c:v>0.96105079003757687</c:v>
                </c:pt>
                <c:pt idx="9">
                  <c:v>0.96412822609695947</c:v>
                </c:pt>
                <c:pt idx="10">
                  <c:v>0.96868588331793337</c:v>
                </c:pt>
                <c:pt idx="11">
                  <c:v>0.98485783861481102</c:v>
                </c:pt>
                <c:pt idx="12">
                  <c:v>0.99760095420206241</c:v>
                </c:pt>
                <c:pt idx="13">
                  <c:v>0.99903777507018898</c:v>
                </c:pt>
                <c:pt idx="14">
                  <c:v>0.99911564036899136</c:v>
                </c:pt>
                <c:pt idx="15">
                  <c:v>0.99953523097093255</c:v>
                </c:pt>
                <c:pt idx="16">
                  <c:v>0.99953523097093255</c:v>
                </c:pt>
                <c:pt idx="17">
                  <c:v>0.99961272711203752</c:v>
                </c:pt>
                <c:pt idx="18">
                  <c:v>0.99969266826336056</c:v>
                </c:pt>
                <c:pt idx="19">
                  <c:v>0.9999200150840506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B1-4C7A-B682-3B233B822B5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9.7045708219720861E-2</c:v>
                </c:pt>
                <c:pt idx="1">
                  <c:v>0.5795297353455553</c:v>
                </c:pt>
                <c:pt idx="2">
                  <c:v>0.77442886410263012</c:v>
                </c:pt>
                <c:pt idx="3">
                  <c:v>0.84835154369844612</c:v>
                </c:pt>
                <c:pt idx="4">
                  <c:v>0.89202179777989066</c:v>
                </c:pt>
                <c:pt idx="5">
                  <c:v>0.9222873758455713</c:v>
                </c:pt>
                <c:pt idx="6">
                  <c:v>0.93887852845270969</c:v>
                </c:pt>
                <c:pt idx="7">
                  <c:v>0.9564352504557313</c:v>
                </c:pt>
                <c:pt idx="8">
                  <c:v>0.97254596498859192</c:v>
                </c:pt>
                <c:pt idx="9">
                  <c:v>0.97992626634883095</c:v>
                </c:pt>
                <c:pt idx="10">
                  <c:v>0.98528240093537023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B1-4C7A-B682-3B233B822B5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0.1195476706461189</c:v>
                </c:pt>
                <c:pt idx="1">
                  <c:v>0.60992112946379129</c:v>
                </c:pt>
                <c:pt idx="2">
                  <c:v>0.78003276885096029</c:v>
                </c:pt>
                <c:pt idx="3">
                  <c:v>0.84897456765433288</c:v>
                </c:pt>
                <c:pt idx="4">
                  <c:v>0.8924350305100246</c:v>
                </c:pt>
                <c:pt idx="5">
                  <c:v>0.92457463590255473</c:v>
                </c:pt>
                <c:pt idx="6">
                  <c:v>0.94382968066568218</c:v>
                </c:pt>
                <c:pt idx="7">
                  <c:v>0.95823212360427501</c:v>
                </c:pt>
                <c:pt idx="8">
                  <c:v>0.97295200944441784</c:v>
                </c:pt>
                <c:pt idx="9">
                  <c:v>0.98005096826282689</c:v>
                </c:pt>
                <c:pt idx="10">
                  <c:v>0.98498265183692157</c:v>
                </c:pt>
                <c:pt idx="11">
                  <c:v>0.99160558488550721</c:v>
                </c:pt>
                <c:pt idx="12">
                  <c:v>0.99724937315615825</c:v>
                </c:pt>
                <c:pt idx="13">
                  <c:v>0.99799979417490037</c:v>
                </c:pt>
                <c:pt idx="14">
                  <c:v>0.9989132746140611</c:v>
                </c:pt>
                <c:pt idx="15">
                  <c:v>0.99963141698845892</c:v>
                </c:pt>
                <c:pt idx="16">
                  <c:v>0.99976654870058623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9B1-4C7A-B682-3B233B822B5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0.1089824682358228</c:v>
                </c:pt>
                <c:pt idx="1">
                  <c:v>0.6316395631301398</c:v>
                </c:pt>
                <c:pt idx="2">
                  <c:v>0.78962030248537907</c:v>
                </c:pt>
                <c:pt idx="3">
                  <c:v>0.84974936204772378</c:v>
                </c:pt>
                <c:pt idx="4">
                  <c:v>0.89414548180522591</c:v>
                </c:pt>
                <c:pt idx="5">
                  <c:v>0.92277153127975764</c:v>
                </c:pt>
                <c:pt idx="6">
                  <c:v>0.9412867281314119</c:v>
                </c:pt>
                <c:pt idx="7">
                  <c:v>0.95633329657026667</c:v>
                </c:pt>
                <c:pt idx="8">
                  <c:v>0.96947671438144212</c:v>
                </c:pt>
                <c:pt idx="9">
                  <c:v>0.97481611596385809</c:v>
                </c:pt>
                <c:pt idx="10">
                  <c:v>0.98021075161519011</c:v>
                </c:pt>
                <c:pt idx="11">
                  <c:v>0.98962983963777362</c:v>
                </c:pt>
                <c:pt idx="12">
                  <c:v>0.99824177748398213</c:v>
                </c:pt>
                <c:pt idx="13">
                  <c:v>0.99920520964466819</c:v>
                </c:pt>
                <c:pt idx="14">
                  <c:v>0.99950182176925562</c:v>
                </c:pt>
                <c:pt idx="15">
                  <c:v>0.99975833516632329</c:v>
                </c:pt>
                <c:pt idx="16">
                  <c:v>0.99979353615711741</c:v>
                </c:pt>
                <c:pt idx="17">
                  <c:v>0.99980851159579631</c:v>
                </c:pt>
                <c:pt idx="18">
                  <c:v>0.99988626872210229</c:v>
                </c:pt>
                <c:pt idx="19">
                  <c:v>0.99998538318950614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9B1-4C7A-B682-3B233B822B5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7.3667905148479873E-2</c:v>
                </c:pt>
                <c:pt idx="1">
                  <c:v>0.59924606938051983</c:v>
                </c:pt>
                <c:pt idx="2">
                  <c:v>0.74757659219863282</c:v>
                </c:pt>
                <c:pt idx="3">
                  <c:v>0.80375346983708051</c:v>
                </c:pt>
                <c:pt idx="4">
                  <c:v>0.85669113591004054</c:v>
                </c:pt>
                <c:pt idx="5">
                  <c:v>0.89752590393537857</c:v>
                </c:pt>
                <c:pt idx="6">
                  <c:v>0.92217495396106952</c:v>
                </c:pt>
                <c:pt idx="7">
                  <c:v>0.94434009017385934</c:v>
                </c:pt>
                <c:pt idx="8">
                  <c:v>0.9609965859119769</c:v>
                </c:pt>
                <c:pt idx="9">
                  <c:v>0.96405212880483837</c:v>
                </c:pt>
                <c:pt idx="10">
                  <c:v>0.9686136153519288</c:v>
                </c:pt>
                <c:pt idx="11">
                  <c:v>0.98529307560624357</c:v>
                </c:pt>
                <c:pt idx="12">
                  <c:v>0.99758567215556038</c:v>
                </c:pt>
                <c:pt idx="13">
                  <c:v>0.9990709071209799</c:v>
                </c:pt>
                <c:pt idx="14">
                  <c:v>0.9991431747480507</c:v>
                </c:pt>
                <c:pt idx="15">
                  <c:v>0.99957367336796532</c:v>
                </c:pt>
                <c:pt idx="16">
                  <c:v>0.99957367336796532</c:v>
                </c:pt>
                <c:pt idx="17">
                  <c:v>0.99965603257153401</c:v>
                </c:pt>
                <c:pt idx="18">
                  <c:v>0.99974431005267139</c:v>
                </c:pt>
                <c:pt idx="19">
                  <c:v>0.99995704096778848</c:v>
                </c:pt>
                <c:pt idx="20">
                  <c:v>1.000070419495271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39B1-4C7A-B682-3B233B822B5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0.1321299706031184</c:v>
                </c:pt>
                <c:pt idx="1">
                  <c:v>0.59314662932600037</c:v>
                </c:pt>
                <c:pt idx="2">
                  <c:v>0.77718843790582537</c:v>
                </c:pt>
                <c:pt idx="3">
                  <c:v>0.84895741362108068</c:v>
                </c:pt>
                <c:pt idx="4">
                  <c:v>0.89265027468135161</c:v>
                </c:pt>
                <c:pt idx="5">
                  <c:v>0.92282728911773237</c:v>
                </c:pt>
                <c:pt idx="6">
                  <c:v>0.93906830702001109</c:v>
                </c:pt>
                <c:pt idx="7">
                  <c:v>0.95675808593366174</c:v>
                </c:pt>
                <c:pt idx="8">
                  <c:v>0.97245888379704426</c:v>
                </c:pt>
                <c:pt idx="9">
                  <c:v>0.97971673354953426</c:v>
                </c:pt>
                <c:pt idx="10">
                  <c:v>0.98502599233393806</c:v>
                </c:pt>
                <c:pt idx="11">
                  <c:v>0.99131933793343519</c:v>
                </c:pt>
                <c:pt idx="12">
                  <c:v>0.99712548395544942</c:v>
                </c:pt>
                <c:pt idx="13">
                  <c:v>0.99784237197331949</c:v>
                </c:pt>
                <c:pt idx="14">
                  <c:v>0.99883432537398187</c:v>
                </c:pt>
                <c:pt idx="15">
                  <c:v>0.99959685065785775</c:v>
                </c:pt>
                <c:pt idx="16">
                  <c:v>0.99974454225442821</c:v>
                </c:pt>
                <c:pt idx="17">
                  <c:v>0.99978610871887696</c:v>
                </c:pt>
                <c:pt idx="18">
                  <c:v>0.99985989548055088</c:v>
                </c:pt>
                <c:pt idx="19">
                  <c:v>0.99995964402605897</c:v>
                </c:pt>
                <c:pt idx="20">
                  <c:v>1.0000685012291379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39B1-4C7A-B682-3B233B822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4.4891149723150043</c:v>
                </c:pt>
                <c:pt idx="1">
                  <c:v>1.3102804593005171</c:v>
                </c:pt>
                <c:pt idx="2">
                  <c:v>1.092344368771929</c:v>
                </c:pt>
                <c:pt idx="3">
                  <c:v>1.051466493323743</c:v>
                </c:pt>
                <c:pt idx="4">
                  <c:v>1.0338060887811329</c:v>
                </c:pt>
                <c:pt idx="5">
                  <c:v>1.017599195530732</c:v>
                </c:pt>
                <c:pt idx="6">
                  <c:v>1.0188375848502289</c:v>
                </c:pt>
                <c:pt idx="7">
                  <c:v>1.0164104156465641</c:v>
                </c:pt>
                <c:pt idx="8">
                  <c:v>1.007463400122534</c:v>
                </c:pt>
                <c:pt idx="9">
                  <c:v>1.0054191774036241</c:v>
                </c:pt>
                <c:pt idx="10">
                  <c:v>1.006389014755424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5-48FD-AD45-5F3E96C4F281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3.854592383908706</c:v>
                </c:pt>
                <c:pt idx="1">
                  <c:v>1.261516634783836</c:v>
                </c:pt>
                <c:pt idx="2">
                  <c:v>1.08633594178115</c:v>
                </c:pt>
                <c:pt idx="3">
                  <c:v>1.051212023320764</c:v>
                </c:pt>
                <c:pt idx="4">
                  <c:v>1.035787798052008</c:v>
                </c:pt>
                <c:pt idx="5">
                  <c:v>1.020584314931851</c:v>
                </c:pt>
                <c:pt idx="6">
                  <c:v>1.015030174855106</c:v>
                </c:pt>
                <c:pt idx="7">
                  <c:v>1.0151595380933289</c:v>
                </c:pt>
                <c:pt idx="8">
                  <c:v>1.0071045927868689</c:v>
                </c:pt>
                <c:pt idx="9">
                  <c:v>1.004922138339212</c:v>
                </c:pt>
                <c:pt idx="10">
                  <c:v>1.006727835764937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5-48FD-AD45-5F3E96C4F281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3.7296958493399961</c:v>
                </c:pt>
                <c:pt idx="1">
                  <c:v>1.236804825642341</c:v>
                </c:pt>
                <c:pt idx="2">
                  <c:v>1.074132905130839</c:v>
                </c:pt>
                <c:pt idx="3">
                  <c:v>1.0526435317367651</c:v>
                </c:pt>
                <c:pt idx="4">
                  <c:v>1.031545234151076</c:v>
                </c:pt>
                <c:pt idx="5">
                  <c:v>1.0195861572864331</c:v>
                </c:pt>
                <c:pt idx="6">
                  <c:v>1.015691264697788</c:v>
                </c:pt>
                <c:pt idx="7">
                  <c:v>1.013081360750254</c:v>
                </c:pt>
                <c:pt idx="8">
                  <c:v>1.0054621787170881</c:v>
                </c:pt>
                <c:pt idx="9">
                  <c:v>1.0053574650186961</c:v>
                </c:pt>
                <c:pt idx="10">
                  <c:v>1.0095517118268471</c:v>
                </c:pt>
                <c:pt idx="11">
                  <c:v>1.0091349072401461</c:v>
                </c:pt>
                <c:pt idx="12">
                  <c:v>1.0009359125931729</c:v>
                </c:pt>
                <c:pt idx="13">
                  <c:v>1.0002952523126369</c:v>
                </c:pt>
                <c:pt idx="14">
                  <c:v>1.000250802819747</c:v>
                </c:pt>
                <c:pt idx="15">
                  <c:v>1.0000384388964729</c:v>
                </c:pt>
                <c:pt idx="16">
                  <c:v>1.00001137925534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F5-48FD-AD45-5F3E96C4F281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0">
                  <c:v>4.3010769063417822</c:v>
                </c:pt>
                <c:pt idx="1">
                  <c:v>1.224606445622775</c:v>
                </c:pt>
                <c:pt idx="2">
                  <c:v>1.0750238467182269</c:v>
                </c:pt>
                <c:pt idx="3">
                  <c:v>1.067335886403556</c:v>
                </c:pt>
                <c:pt idx="4">
                  <c:v>1.047821615863332</c:v>
                </c:pt>
                <c:pt idx="5">
                  <c:v>1.0271831939567539</c:v>
                </c:pt>
                <c:pt idx="6">
                  <c:v>1.024170590773436</c:v>
                </c:pt>
                <c:pt idx="7">
                  <c:v>1.016866542521188</c:v>
                </c:pt>
                <c:pt idx="8">
                  <c:v>1.003202157566784</c:v>
                </c:pt>
                <c:pt idx="9">
                  <c:v>1.0047272313968281</c:v>
                </c:pt>
                <c:pt idx="10">
                  <c:v>1.016694736214681</c:v>
                </c:pt>
                <c:pt idx="11">
                  <c:v>1.0129390406286189</c:v>
                </c:pt>
                <c:pt idx="12">
                  <c:v>1.0014402761565879</c:v>
                </c:pt>
                <c:pt idx="13">
                  <c:v>1.0000779402948969</c:v>
                </c:pt>
                <c:pt idx="14">
                  <c:v>1.0004199619993801</c:v>
                </c:pt>
                <c:pt idx="15">
                  <c:v>1</c:v>
                </c:pt>
                <c:pt idx="16">
                  <c:v>1.000077532175659</c:v>
                </c:pt>
                <c:pt idx="17">
                  <c:v>1.0000799721223581</c:v>
                </c:pt>
                <c:pt idx="18">
                  <c:v>1.0002274167130629</c:v>
                </c:pt>
                <c:pt idx="19">
                  <c:v>1.0001484980226889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AF5-48FD-AD45-5F3E96C4F281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5.971719367882236</c:v>
                </c:pt>
                <c:pt idx="1">
                  <c:v>1.336305657622318</c:v>
                </c:pt>
                <c:pt idx="2">
                  <c:v>1.095454447816165</c:v>
                </c:pt>
                <c:pt idx="3">
                  <c:v>1.0514766011871219</c:v>
                </c:pt>
                <c:pt idx="4">
                  <c:v>1.0339291911262789</c:v>
                </c:pt>
                <c:pt idx="5">
                  <c:v>1.017989135535903</c:v>
                </c:pt>
                <c:pt idx="6">
                  <c:v>1.0186996735690139</c:v>
                </c:pt>
                <c:pt idx="7">
                  <c:v>1.0168445428220929</c:v>
                </c:pt>
                <c:pt idx="8">
                  <c:v>1.0075886401526799</c:v>
                </c:pt>
                <c:pt idx="9">
                  <c:v>1.0054658546979209</c:v>
                </c:pt>
                <c:pt idx="10">
                  <c:v>1.006417636145875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AF5-48FD-AD45-5F3E96C4F281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5.1019072656736224</c:v>
                </c:pt>
                <c:pt idx="1">
                  <c:v>1.2789076016053449</c:v>
                </c:pt>
                <c:pt idx="2">
                  <c:v>1.0883832084451119</c:v>
                </c:pt>
                <c:pt idx="3">
                  <c:v>1.051191713523022</c:v>
                </c:pt>
                <c:pt idx="4">
                  <c:v>1.0360133839369381</c:v>
                </c:pt>
                <c:pt idx="5">
                  <c:v>1.0208258414360789</c:v>
                </c:pt>
                <c:pt idx="6">
                  <c:v>1.0152595783260749</c:v>
                </c:pt>
                <c:pt idx="7">
                  <c:v>1.01536150320736</c:v>
                </c:pt>
                <c:pt idx="8">
                  <c:v>1.0072963093240981</c:v>
                </c:pt>
                <c:pt idx="9">
                  <c:v>1.0050320684676599</c:v>
                </c:pt>
                <c:pt idx="10">
                  <c:v>1.006723908320857</c:v>
                </c:pt>
                <c:pt idx="11">
                  <c:v>1.005691565635245</c:v>
                </c:pt>
                <c:pt idx="12">
                  <c:v>1.000752490840247</c:v>
                </c:pt>
                <c:pt idx="13">
                  <c:v>1.0009153112500551</c:v>
                </c:pt>
                <c:pt idx="14">
                  <c:v>1.000718923646976</c:v>
                </c:pt>
                <c:pt idx="15">
                  <c:v>1.0001351815377451</c:v>
                </c:pt>
                <c:pt idx="16">
                  <c:v>1.0000419726937899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AF5-48FD-AD45-5F3E96C4F281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5.7957905831547158</c:v>
                </c:pt>
                <c:pt idx="1">
                  <c:v>1.250112166141641</c:v>
                </c:pt>
                <c:pt idx="2">
                  <c:v>1.076149333259397</c:v>
                </c:pt>
                <c:pt idx="3">
                  <c:v>1.0522461348491241</c:v>
                </c:pt>
                <c:pt idx="4">
                  <c:v>1.0320149797287319</c:v>
                </c:pt>
                <c:pt idx="5">
                  <c:v>1.0200647681728721</c:v>
                </c:pt>
                <c:pt idx="6">
                  <c:v>1.015985106332822</c:v>
                </c:pt>
                <c:pt idx="7">
                  <c:v>1.0137435534852881</c:v>
                </c:pt>
                <c:pt idx="8">
                  <c:v>1.005507508848031</c:v>
                </c:pt>
                <c:pt idx="9">
                  <c:v>1.0055340033499529</c:v>
                </c:pt>
                <c:pt idx="10">
                  <c:v>1.009609247814373</c:v>
                </c:pt>
                <c:pt idx="11">
                  <c:v>1.008702180857199</c:v>
                </c:pt>
                <c:pt idx="12">
                  <c:v>1.000965129072352</c:v>
                </c:pt>
                <c:pt idx="13">
                  <c:v>1.0002968480565599</c:v>
                </c:pt>
                <c:pt idx="14">
                  <c:v>1.000256641250151</c:v>
                </c:pt>
                <c:pt idx="15">
                  <c:v>1.000035209499692</c:v>
                </c:pt>
                <c:pt idx="16">
                  <c:v>1.000014978531204</c:v>
                </c:pt>
                <c:pt idx="17">
                  <c:v>1.0000777720187459</c:v>
                </c:pt>
                <c:pt idx="18">
                  <c:v>1.0000991257411009</c:v>
                </c:pt>
                <c:pt idx="19">
                  <c:v>1.0000850375487429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AF5-48FD-AD45-5F3E96C4F281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0">
                  <c:v>8.1344252720736581</c:v>
                </c:pt>
                <c:pt idx="1">
                  <c:v>1.247528570310777</c:v>
                </c:pt>
                <c:pt idx="2">
                  <c:v>1.075145313837651</c:v>
                </c:pt>
                <c:pt idx="3">
                  <c:v>1.0658630638119551</c:v>
                </c:pt>
                <c:pt idx="4">
                  <c:v>1.0476656828974431</c:v>
                </c:pt>
                <c:pt idx="5">
                  <c:v>1.0274633299357849</c:v>
                </c:pt>
                <c:pt idx="6">
                  <c:v>1.0240357169944621</c:v>
                </c:pt>
                <c:pt idx="7">
                  <c:v>1.0176382385026681</c:v>
                </c:pt>
                <c:pt idx="8">
                  <c:v>1.003179556449685</c:v>
                </c:pt>
                <c:pt idx="9">
                  <c:v>1.0047315766552429</c:v>
                </c:pt>
                <c:pt idx="10">
                  <c:v>1.017219931652783</c:v>
                </c:pt>
                <c:pt idx="11">
                  <c:v>1.0124760813342299</c:v>
                </c:pt>
                <c:pt idx="12">
                  <c:v>1.0014888294879081</c:v>
                </c:pt>
                <c:pt idx="13">
                  <c:v>1.0000723348328491</c:v>
                </c:pt>
                <c:pt idx="14">
                  <c:v>1.000430867798324</c:v>
                </c:pt>
                <c:pt idx="15">
                  <c:v>1</c:v>
                </c:pt>
                <c:pt idx="16">
                  <c:v>1.000082394330466</c:v>
                </c:pt>
                <c:pt idx="17">
                  <c:v>1.000088307856164</c:v>
                </c:pt>
                <c:pt idx="18">
                  <c:v>1.0002127853221849</c:v>
                </c:pt>
                <c:pt idx="19">
                  <c:v>1.000113383398324</c:v>
                </c:pt>
                <c:pt idx="20">
                  <c:v>0.99992958546328514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AF5-48FD-AD45-5F3E96C4F281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4.4891149723150043</c:v>
                </c:pt>
                <c:pt idx="1">
                  <c:v>1.3102804593005171</c:v>
                </c:pt>
                <c:pt idx="2">
                  <c:v>1.092344368771929</c:v>
                </c:pt>
                <c:pt idx="3">
                  <c:v>1.051466493323743</c:v>
                </c:pt>
                <c:pt idx="4">
                  <c:v>1.0338060887811329</c:v>
                </c:pt>
                <c:pt idx="5">
                  <c:v>1.017599195530732</c:v>
                </c:pt>
                <c:pt idx="6">
                  <c:v>1.0188375848502289</c:v>
                </c:pt>
                <c:pt idx="7">
                  <c:v>1.0164104156465641</c:v>
                </c:pt>
                <c:pt idx="8">
                  <c:v>1.007463400122534</c:v>
                </c:pt>
                <c:pt idx="9">
                  <c:v>1.0054191774036241</c:v>
                </c:pt>
                <c:pt idx="10">
                  <c:v>1.006389014755424</c:v>
                </c:pt>
                <c:pt idx="11">
                  <c:v>1.0058569885604349</c:v>
                </c:pt>
                <c:pt idx="12">
                  <c:v>1.0007189546645889</c:v>
                </c:pt>
                <c:pt idx="13">
                  <c:v>1.000994098295005</c:v>
                </c:pt>
                <c:pt idx="14">
                  <c:v>1.0007634151775771</c:v>
                </c:pt>
                <c:pt idx="15">
                  <c:v>1.000147751162354</c:v>
                </c:pt>
                <c:pt idx="16">
                  <c:v>1.000041577085637</c:v>
                </c:pt>
                <c:pt idx="17">
                  <c:v>1.000073802547395</c:v>
                </c:pt>
                <c:pt idx="18">
                  <c:v>1.000099762522688</c:v>
                </c:pt>
                <c:pt idx="19">
                  <c:v>1.000108861596295</c:v>
                </c:pt>
                <c:pt idx="20">
                  <c:v>0.99993150346295889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AF5-48FD-AD45-5F3E96C4F2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0.12293431515476647</v>
      </c>
      <c r="C7" s="4">
        <f t="shared" ref="C7:C29" si="1">+F7/F8</f>
        <v>0.17253901528231</v>
      </c>
      <c r="D7" s="4">
        <f t="shared" ref="D7:D29" si="2">+G7/G8</f>
        <v>0.19600513061618074</v>
      </c>
      <c r="E7" s="5">
        <v>7.3667905148479873E-2</v>
      </c>
      <c r="F7" s="5">
        <v>0.1089824682358228</v>
      </c>
      <c r="G7" s="5">
        <v>0.1195476706461189</v>
      </c>
      <c r="H7" s="4">
        <f t="shared" ref="H7:H29" si="3">+I7/I8</f>
        <v>0.22276105784038472</v>
      </c>
      <c r="I7" s="5">
        <v>0.1321299706031184</v>
      </c>
      <c r="J7" s="5">
        <f t="shared" ref="J7:J30" si="4">I7</f>
        <v>0.1321299706031184</v>
      </c>
    </row>
    <row r="8" spans="1:10" ht="15.5" customHeight="1" x14ac:dyDescent="0.35">
      <c r="A8" s="3">
        <f t="shared" ref="A8:A29" si="5">1+A7</f>
        <v>1</v>
      </c>
      <c r="B8" s="4">
        <f t="shared" si="0"/>
        <v>0.8015848484743604</v>
      </c>
      <c r="C8" s="4">
        <f t="shared" si="1"/>
        <v>0.79992822011036813</v>
      </c>
      <c r="D8" s="4">
        <f t="shared" si="2"/>
        <v>0.78191731657920649</v>
      </c>
      <c r="E8" s="5">
        <v>0.59924606938051983</v>
      </c>
      <c r="F8" s="5">
        <v>0.6316395631301398</v>
      </c>
      <c r="G8" s="5">
        <v>0.60992112946379129</v>
      </c>
      <c r="H8" s="4">
        <f t="shared" si="3"/>
        <v>0.76319538530998321</v>
      </c>
      <c r="I8" s="5">
        <v>0.59314662932600037</v>
      </c>
      <c r="J8" s="5">
        <f t="shared" si="4"/>
        <v>0.59314662932600037</v>
      </c>
    </row>
    <row r="9" spans="1:10" ht="15.5" customHeight="1" x14ac:dyDescent="0.35">
      <c r="A9" s="3">
        <f t="shared" si="5"/>
        <v>2</v>
      </c>
      <c r="B9" s="4">
        <f t="shared" si="0"/>
        <v>0.93010683033214814</v>
      </c>
      <c r="C9" s="4">
        <f t="shared" si="1"/>
        <v>0.92923906477852969</v>
      </c>
      <c r="D9" s="4">
        <f t="shared" si="2"/>
        <v>0.91879403526320613</v>
      </c>
      <c r="E9" s="5">
        <v>0.74757659219863282</v>
      </c>
      <c r="F9" s="5">
        <v>0.78962030248537907</v>
      </c>
      <c r="G9" s="5">
        <v>0.78003276885096029</v>
      </c>
      <c r="H9" s="4">
        <f t="shared" si="3"/>
        <v>0.91546221923060056</v>
      </c>
      <c r="I9" s="5">
        <v>0.77718843790582537</v>
      </c>
      <c r="J9" s="5">
        <f t="shared" si="4"/>
        <v>0.77718843790582537</v>
      </c>
    </row>
    <row r="10" spans="1:10" ht="15.5" customHeight="1" x14ac:dyDescent="0.35">
      <c r="A10" s="3">
        <f t="shared" si="5"/>
        <v>3</v>
      </c>
      <c r="B10" s="4">
        <f t="shared" si="0"/>
        <v>0.93820682407700451</v>
      </c>
      <c r="C10" s="4">
        <f t="shared" si="1"/>
        <v>0.95034799072308784</v>
      </c>
      <c r="D10" s="4">
        <f t="shared" si="2"/>
        <v>0.95130125850074021</v>
      </c>
      <c r="E10" s="5">
        <v>0.80375346983708051</v>
      </c>
      <c r="F10" s="5">
        <v>0.84974936204772378</v>
      </c>
      <c r="G10" s="5">
        <v>0.84897456765433288</v>
      </c>
      <c r="H10" s="4">
        <f t="shared" si="3"/>
        <v>0.95105265488674395</v>
      </c>
      <c r="I10" s="5">
        <v>0.84895741362108068</v>
      </c>
      <c r="J10" s="5">
        <f t="shared" si="4"/>
        <v>0.84895741362108068</v>
      </c>
    </row>
    <row r="11" spans="1:10" ht="15.5" customHeight="1" x14ac:dyDescent="0.35">
      <c r="A11" s="3">
        <f t="shared" si="5"/>
        <v>4</v>
      </c>
      <c r="B11" s="4">
        <f t="shared" si="0"/>
        <v>0.95450296437541249</v>
      </c>
      <c r="C11" s="4">
        <f t="shared" si="1"/>
        <v>0.96897818311014505</v>
      </c>
      <c r="D11" s="4">
        <f t="shared" si="2"/>
        <v>0.96523849547185991</v>
      </c>
      <c r="E11" s="5">
        <v>0.85669113591004054</v>
      </c>
      <c r="F11" s="5">
        <v>0.89414548180522591</v>
      </c>
      <c r="G11" s="5">
        <v>0.8924350305100246</v>
      </c>
      <c r="H11" s="4">
        <f t="shared" si="3"/>
        <v>0.96729939091286365</v>
      </c>
      <c r="I11" s="5">
        <v>0.89265027468135161</v>
      </c>
      <c r="J11" s="5">
        <f t="shared" si="4"/>
        <v>0.89265027468135161</v>
      </c>
    </row>
    <row r="12" spans="1:10" ht="15.5" customHeight="1" x14ac:dyDescent="0.35">
      <c r="A12" s="3">
        <f t="shared" si="5"/>
        <v>5</v>
      </c>
      <c r="B12" s="4">
        <f t="shared" si="0"/>
        <v>0.97327074442890205</v>
      </c>
      <c r="C12" s="4">
        <f t="shared" si="1"/>
        <v>0.98032990766967509</v>
      </c>
      <c r="D12" s="4">
        <f t="shared" si="2"/>
        <v>0.97959902601330906</v>
      </c>
      <c r="E12" s="5">
        <v>0.89752590393537857</v>
      </c>
      <c r="F12" s="5">
        <v>0.92277153127975764</v>
      </c>
      <c r="G12" s="5">
        <v>0.92457463590255473</v>
      </c>
      <c r="H12" s="4">
        <f t="shared" si="3"/>
        <v>0.98270517939869884</v>
      </c>
      <c r="I12" s="5">
        <v>0.92282728911773237</v>
      </c>
      <c r="J12" s="5">
        <f t="shared" si="4"/>
        <v>0.92282728911773237</v>
      </c>
    </row>
    <row r="13" spans="1:10" ht="15.5" customHeight="1" x14ac:dyDescent="0.35">
      <c r="A13" s="3">
        <f t="shared" si="5"/>
        <v>6</v>
      </c>
      <c r="B13" s="4">
        <f t="shared" si="0"/>
        <v>0.97652843880777207</v>
      </c>
      <c r="C13" s="4">
        <f t="shared" si="1"/>
        <v>0.98426639698438101</v>
      </c>
      <c r="D13" s="4">
        <f t="shared" si="2"/>
        <v>0.9849697765459795</v>
      </c>
      <c r="E13" s="5">
        <v>0.92217495396106952</v>
      </c>
      <c r="F13" s="5">
        <v>0.9412867281314119</v>
      </c>
      <c r="G13" s="5">
        <v>0.94382968066568218</v>
      </c>
      <c r="H13" s="4">
        <f t="shared" si="3"/>
        <v>0.98151070874265156</v>
      </c>
      <c r="I13" s="5">
        <v>0.93906830702001109</v>
      </c>
      <c r="J13" s="5">
        <f t="shared" si="4"/>
        <v>0.93906830702001109</v>
      </c>
    </row>
    <row r="14" spans="1:10" ht="15.5" customHeight="1" x14ac:dyDescent="0.35">
      <c r="A14" s="3">
        <f t="shared" si="5"/>
        <v>7</v>
      </c>
      <c r="B14" s="4">
        <f t="shared" si="0"/>
        <v>0.9826674766775465</v>
      </c>
      <c r="C14" s="4">
        <f t="shared" si="1"/>
        <v>0.98644277101636069</v>
      </c>
      <c r="D14" s="4">
        <f t="shared" si="2"/>
        <v>0.98487090247282771</v>
      </c>
      <c r="E14" s="5">
        <v>0.94434009017385934</v>
      </c>
      <c r="F14" s="5">
        <v>0.95633329657026667</v>
      </c>
      <c r="G14" s="5">
        <v>0.95823212360427501</v>
      </c>
      <c r="H14" s="4">
        <f t="shared" si="3"/>
        <v>0.98385453809411716</v>
      </c>
      <c r="I14" s="5">
        <v>0.95675808593366174</v>
      </c>
      <c r="J14" s="5">
        <f t="shared" si="4"/>
        <v>0.95675808593366174</v>
      </c>
    </row>
    <row r="15" spans="1:10" ht="15.5" customHeight="1" x14ac:dyDescent="0.35">
      <c r="A15" s="3">
        <f t="shared" si="5"/>
        <v>8</v>
      </c>
      <c r="B15" s="4">
        <f t="shared" si="0"/>
        <v>0.99683052108743386</v>
      </c>
      <c r="C15" s="4">
        <f t="shared" si="1"/>
        <v>0.99452265766335157</v>
      </c>
      <c r="D15" s="4">
        <f t="shared" si="2"/>
        <v>0.99275654119194212</v>
      </c>
      <c r="E15" s="5">
        <v>0.9609965859119769</v>
      </c>
      <c r="F15" s="5">
        <v>0.96947671438144212</v>
      </c>
      <c r="G15" s="5">
        <v>0.97295200944441784</v>
      </c>
      <c r="H15" s="4">
        <f t="shared" si="3"/>
        <v>0.99259188956975897</v>
      </c>
      <c r="I15" s="5">
        <v>0.97245888379704426</v>
      </c>
      <c r="J15" s="5">
        <f t="shared" si="4"/>
        <v>0.97245888379704426</v>
      </c>
    </row>
    <row r="16" spans="1:10" ht="15.5" customHeight="1" x14ac:dyDescent="0.35">
      <c r="A16" s="3">
        <f t="shared" si="5"/>
        <v>9</v>
      </c>
      <c r="B16" s="4">
        <f t="shared" si="0"/>
        <v>0.99529070573157996</v>
      </c>
      <c r="C16" s="4">
        <f t="shared" si="1"/>
        <v>0.99449645329594405</v>
      </c>
      <c r="D16" s="4">
        <f t="shared" si="2"/>
        <v>0.99499312646278848</v>
      </c>
      <c r="E16" s="5">
        <v>0.96405212880483837</v>
      </c>
      <c r="F16" s="5">
        <v>0.97481611596385809</v>
      </c>
      <c r="G16" s="5">
        <v>0.98005096826282689</v>
      </c>
      <c r="H16" s="4">
        <f t="shared" si="3"/>
        <v>0.99461003179030438</v>
      </c>
      <c r="I16" s="5">
        <v>0.97971673354953426</v>
      </c>
      <c r="J16" s="5">
        <f t="shared" si="4"/>
        <v>0.97971673354953426</v>
      </c>
    </row>
    <row r="17" spans="1:10" ht="15.5" customHeight="1" x14ac:dyDescent="0.35">
      <c r="A17" s="3">
        <f t="shared" si="5"/>
        <v>10</v>
      </c>
      <c r="B17" s="4">
        <f t="shared" si="0"/>
        <v>0.98307157467431505</v>
      </c>
      <c r="C17" s="4">
        <f t="shared" si="1"/>
        <v>0.9904822109789746</v>
      </c>
      <c r="D17" s="4">
        <f t="shared" si="2"/>
        <v>0.99332100065839146</v>
      </c>
      <c r="E17" s="5">
        <v>0.9686136153519288</v>
      </c>
      <c r="F17" s="5">
        <v>0.98021075161519011</v>
      </c>
      <c r="G17" s="5">
        <v>0.98498265183692157</v>
      </c>
      <c r="H17" s="4">
        <f t="shared" si="3"/>
        <v>0.99365154561332714</v>
      </c>
      <c r="I17" s="5">
        <v>0.98502599233393806</v>
      </c>
      <c r="J17" s="5">
        <f t="shared" si="4"/>
        <v>0.98502599233393806</v>
      </c>
    </row>
    <row r="18" spans="1:10" ht="15.5" customHeight="1" x14ac:dyDescent="0.35">
      <c r="A18" s="3">
        <f t="shared" si="5"/>
        <v>11</v>
      </c>
      <c r="B18" s="4">
        <f t="shared" si="0"/>
        <v>0.98767765326585411</v>
      </c>
      <c r="C18" s="4">
        <f t="shared" si="1"/>
        <v>0.99137289378138982</v>
      </c>
      <c r="D18" s="4">
        <f t="shared" si="2"/>
        <v>0.99434064495544461</v>
      </c>
      <c r="E18" s="5">
        <v>0.98529307560624357</v>
      </c>
      <c r="F18" s="5">
        <v>0.98962983963777362</v>
      </c>
      <c r="G18" s="5">
        <v>0.99160558488550721</v>
      </c>
      <c r="H18" s="4">
        <f t="shared" si="3"/>
        <v>0.99417711600451519</v>
      </c>
      <c r="I18" s="5">
        <v>0.99131933793343519</v>
      </c>
      <c r="J18" s="5">
        <f t="shared" si="4"/>
        <v>0.99131933793343519</v>
      </c>
    </row>
    <row r="19" spans="1:10" ht="15.5" customHeight="1" x14ac:dyDescent="0.35">
      <c r="A19" s="3">
        <f t="shared" si="5"/>
        <v>12</v>
      </c>
      <c r="B19" s="4">
        <f t="shared" si="0"/>
        <v>0.99851338383008315</v>
      </c>
      <c r="C19" s="4">
        <f t="shared" si="1"/>
        <v>0.99903580150364846</v>
      </c>
      <c r="D19" s="4">
        <f t="shared" si="2"/>
        <v>0.99924807497644574</v>
      </c>
      <c r="E19" s="5">
        <v>0.99758567215556038</v>
      </c>
      <c r="F19" s="5">
        <v>0.99824177748398213</v>
      </c>
      <c r="G19" s="5">
        <v>0.99724937315615825</v>
      </c>
      <c r="H19" s="4">
        <f t="shared" si="3"/>
        <v>0.99928156185986339</v>
      </c>
      <c r="I19" s="5">
        <v>0.99712548395544942</v>
      </c>
      <c r="J19" s="5">
        <f t="shared" si="4"/>
        <v>0.99712548395544942</v>
      </c>
    </row>
    <row r="20" spans="1:10" ht="15.5" customHeight="1" x14ac:dyDescent="0.35">
      <c r="A20" s="3">
        <f t="shared" si="5"/>
        <v>13</v>
      </c>
      <c r="B20" s="4">
        <f t="shared" si="0"/>
        <v>0.99992767039910069</v>
      </c>
      <c r="C20" s="4">
        <f t="shared" si="1"/>
        <v>0.99970324003605882</v>
      </c>
      <c r="D20" s="4">
        <f t="shared" si="2"/>
        <v>0.99908552577848797</v>
      </c>
      <c r="E20" s="5">
        <v>0.9990709071209799</v>
      </c>
      <c r="F20" s="5">
        <v>0.99920520964466819</v>
      </c>
      <c r="G20" s="5">
        <v>0.99799979417490037</v>
      </c>
      <c r="H20" s="4">
        <f t="shared" si="3"/>
        <v>0.99900688895499168</v>
      </c>
      <c r="I20" s="5">
        <v>0.99784237197331949</v>
      </c>
      <c r="J20" s="5">
        <f t="shared" si="4"/>
        <v>0.99784237197331949</v>
      </c>
    </row>
    <row r="21" spans="1:10" ht="15.5" customHeight="1" x14ac:dyDescent="0.35">
      <c r="A21" s="3">
        <f t="shared" si="5"/>
        <v>14</v>
      </c>
      <c r="B21" s="4">
        <f t="shared" si="0"/>
        <v>0.99956931776878022</v>
      </c>
      <c r="C21" s="4">
        <f t="shared" si="1"/>
        <v>0.9997434245976804</v>
      </c>
      <c r="D21" s="4">
        <f t="shared" si="2"/>
        <v>0.99928159283292506</v>
      </c>
      <c r="E21" s="5">
        <v>0.9991431747480507</v>
      </c>
      <c r="F21" s="5">
        <v>0.99950182176925562</v>
      </c>
      <c r="G21" s="5">
        <v>0.9989132746140611</v>
      </c>
      <c r="H21" s="4">
        <f t="shared" si="3"/>
        <v>0.99923716718057476</v>
      </c>
      <c r="I21" s="5">
        <v>0.99883432537398187</v>
      </c>
      <c r="J21" s="5">
        <f t="shared" si="4"/>
        <v>0.99883432537398187</v>
      </c>
    </row>
    <row r="22" spans="1:10" ht="15.5" customHeight="1" x14ac:dyDescent="0.35">
      <c r="A22" s="3">
        <f t="shared" si="5"/>
        <v>15</v>
      </c>
      <c r="B22" s="4">
        <f t="shared" si="0"/>
        <v>1</v>
      </c>
      <c r="C22" s="4">
        <f t="shared" si="1"/>
        <v>0.99996479173997321</v>
      </c>
      <c r="D22" s="4">
        <f t="shared" si="2"/>
        <v>0.99986483673383253</v>
      </c>
      <c r="E22" s="5">
        <v>0.99957367336796532</v>
      </c>
      <c r="F22" s="5">
        <v>0.99975833516632329</v>
      </c>
      <c r="G22" s="5">
        <v>0.99963141698845892</v>
      </c>
      <c r="H22" s="4">
        <f t="shared" si="3"/>
        <v>0.99985227066482663</v>
      </c>
      <c r="I22" s="5">
        <v>0.99959685065785775</v>
      </c>
      <c r="J22" s="5">
        <f t="shared" si="4"/>
        <v>0.99959685065785775</v>
      </c>
    </row>
    <row r="23" spans="1:10" ht="15.5" customHeight="1" x14ac:dyDescent="0.35">
      <c r="A23" s="3">
        <f t="shared" si="5"/>
        <v>16</v>
      </c>
      <c r="B23" s="4">
        <f t="shared" si="0"/>
        <v>0.99991761245780031</v>
      </c>
      <c r="C23" s="4">
        <f t="shared" si="1"/>
        <v>0.99998502169314907</v>
      </c>
      <c r="D23" s="4">
        <f t="shared" si="2"/>
        <v>0.99995802906784315</v>
      </c>
      <c r="E23" s="5">
        <v>0.99957367336796532</v>
      </c>
      <c r="F23" s="5">
        <v>0.99979353615711741</v>
      </c>
      <c r="G23" s="5">
        <v>0.99976654870058623</v>
      </c>
      <c r="H23" s="4">
        <f t="shared" si="3"/>
        <v>0.99995842464294482</v>
      </c>
      <c r="I23" s="5">
        <v>0.99974454225442821</v>
      </c>
      <c r="J23" s="5">
        <f t="shared" si="4"/>
        <v>0.99974454225442821</v>
      </c>
    </row>
    <row r="24" spans="1:10" ht="15.5" customHeight="1" x14ac:dyDescent="0.35">
      <c r="A24" s="3">
        <f t="shared" si="5"/>
        <v>17</v>
      </c>
      <c r="B24" s="4">
        <f t="shared" si="0"/>
        <v>0.99991169994142526</v>
      </c>
      <c r="C24" s="4">
        <f t="shared" si="1"/>
        <v>0.99992223402927083</v>
      </c>
      <c r="D24" s="4">
        <f t="shared" si="2"/>
        <v>0.99992223402927083</v>
      </c>
      <c r="E24" s="5">
        <v>0.99965603257153401</v>
      </c>
      <c r="F24" s="5">
        <v>0.99980851159579631</v>
      </c>
      <c r="G24" s="5">
        <v>0.99980851159579631</v>
      </c>
      <c r="H24" s="4">
        <f t="shared" si="3"/>
        <v>0.99992620289901868</v>
      </c>
      <c r="I24" s="5">
        <v>0.99978610871887696</v>
      </c>
      <c r="J24" s="5">
        <f t="shared" si="4"/>
        <v>0.99978610871887696</v>
      </c>
    </row>
    <row r="25" spans="1:10" ht="15.5" customHeight="1" x14ac:dyDescent="0.35">
      <c r="A25" s="3">
        <f t="shared" si="5"/>
        <v>18</v>
      </c>
      <c r="B25" s="4">
        <f t="shared" si="0"/>
        <v>0.99978725994577611</v>
      </c>
      <c r="C25" s="4">
        <f t="shared" si="1"/>
        <v>0.99990088408383759</v>
      </c>
      <c r="D25" s="4">
        <f t="shared" si="2"/>
        <v>0.99990088408383759</v>
      </c>
      <c r="E25" s="5">
        <v>0.99974431005267139</v>
      </c>
      <c r="F25" s="5">
        <v>0.99988626872210229</v>
      </c>
      <c r="G25" s="5">
        <v>0.99988626872210229</v>
      </c>
      <c r="H25" s="4">
        <f t="shared" si="3"/>
        <v>0.99990024742887973</v>
      </c>
      <c r="I25" s="5">
        <v>0.99985989548055088</v>
      </c>
      <c r="J25" s="5">
        <f t="shared" si="4"/>
        <v>0.99985989548055088</v>
      </c>
    </row>
    <row r="26" spans="1:10" ht="15.5" customHeight="1" x14ac:dyDescent="0.35">
      <c r="A26" s="3">
        <f t="shared" si="5"/>
        <v>19</v>
      </c>
      <c r="B26" s="4">
        <f t="shared" si="0"/>
        <v>0.99988662945601403</v>
      </c>
      <c r="C26" s="4">
        <f t="shared" si="1"/>
        <v>0.9999149696820272</v>
      </c>
      <c r="D26" s="4">
        <f t="shared" si="2"/>
        <v>0.9999149696820272</v>
      </c>
      <c r="E26" s="5">
        <v>0.99995704096778848</v>
      </c>
      <c r="F26" s="5">
        <v>0.99998538318950614</v>
      </c>
      <c r="G26" s="5">
        <v>0.99998538318950614</v>
      </c>
      <c r="H26" s="4">
        <f t="shared" si="3"/>
        <v>0.99989115025326247</v>
      </c>
      <c r="I26" s="5">
        <v>0.99995964402605897</v>
      </c>
      <c r="J26" s="5">
        <f t="shared" si="4"/>
        <v>0.99995964402605897</v>
      </c>
    </row>
    <row r="27" spans="1:10" ht="15.5" customHeight="1" x14ac:dyDescent="0.35">
      <c r="A27" s="3">
        <f t="shared" si="5"/>
        <v>20</v>
      </c>
      <c r="B27" s="4">
        <f t="shared" si="0"/>
        <v>1.000070419495271</v>
      </c>
      <c r="C27" s="4">
        <f t="shared" si="1"/>
        <v>1.000070419495271</v>
      </c>
      <c r="D27" s="4">
        <f t="shared" si="2"/>
        <v>1.000070419495271</v>
      </c>
      <c r="E27" s="5">
        <v>1.000070419495271</v>
      </c>
      <c r="F27" s="5">
        <v>1.000070419495271</v>
      </c>
      <c r="G27" s="5">
        <v>1.000070419495271</v>
      </c>
      <c r="H27" s="4">
        <f t="shared" si="3"/>
        <v>1.0000685012291379</v>
      </c>
      <c r="I27" s="5">
        <v>1.0000685012291379</v>
      </c>
      <c r="J27" s="5">
        <f t="shared" si="4"/>
        <v>1.0000685012291379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>
        <v>5.7998520939734428</v>
      </c>
      <c r="C38" s="4">
        <v>1.3131527146830131</v>
      </c>
      <c r="D38" s="4">
        <v>1.07709057924987</v>
      </c>
      <c r="E38" s="4">
        <v>1.057331777619213</v>
      </c>
      <c r="F38" s="4">
        <v>1.0160728143462541</v>
      </c>
      <c r="G38" s="4">
        <v>1.0084609605485111</v>
      </c>
      <c r="H38" s="4">
        <v>1.0551669478265491</v>
      </c>
      <c r="I38" s="4">
        <v>1.035516534286214</v>
      </c>
      <c r="J38" s="4">
        <v>1.010941697462433</v>
      </c>
      <c r="K38" s="4">
        <v>1.0092272606709569</v>
      </c>
      <c r="L38" s="4">
        <v>1.002742370046094</v>
      </c>
      <c r="M38" s="4">
        <v>1.0031542304655641</v>
      </c>
      <c r="N38" s="4">
        <v>1</v>
      </c>
      <c r="O38" s="4">
        <v>1.0004099655239489</v>
      </c>
      <c r="P38" s="4">
        <v>1.004507772732032</v>
      </c>
      <c r="Q38" s="4">
        <v>1.000203979268363</v>
      </c>
      <c r="R38" s="4">
        <v>1.0002039376693059</v>
      </c>
      <c r="S38" s="4">
        <v>1</v>
      </c>
      <c r="T38" s="4">
        <v>0.99985727273895042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>
        <v>3.7314489493201481</v>
      </c>
      <c r="C39" s="4">
        <v>1.248159249902161</v>
      </c>
      <c r="D39" s="4">
        <v>1.130948113669497</v>
      </c>
      <c r="E39" s="4">
        <v>1.032502542788569</v>
      </c>
      <c r="F39" s="4">
        <v>1.0419741620047931</v>
      </c>
      <c r="G39" s="4">
        <v>1.0078591407309221</v>
      </c>
      <c r="H39" s="4">
        <v>1.0398329608968779</v>
      </c>
      <c r="I39" s="4">
        <v>1.0058907834789479</v>
      </c>
      <c r="J39" s="4">
        <v>1.006191037845652</v>
      </c>
      <c r="K39" s="4">
        <v>1.006909883488025</v>
      </c>
      <c r="L39" s="4">
        <v>1.002655531396496</v>
      </c>
      <c r="M39" s="4">
        <v>1.002036930279258</v>
      </c>
      <c r="N39" s="4">
        <v>1.000203278962851</v>
      </c>
      <c r="O39" s="4">
        <v>1.0067068424141199</v>
      </c>
      <c r="P39" s="4">
        <v>1</v>
      </c>
      <c r="Q39" s="4">
        <v>1.0006662160354489</v>
      </c>
      <c r="R39" s="4">
        <v>1.000201749238528</v>
      </c>
      <c r="S39" s="4">
        <v>1.000201708543982</v>
      </c>
      <c r="T39" s="4">
        <v>1</v>
      </c>
      <c r="U39" s="4">
        <v>1.0006050035975531</v>
      </c>
      <c r="V39" s="4">
        <v>0.99999999999999989</v>
      </c>
      <c r="W39" s="4">
        <v>0.99999999999999989</v>
      </c>
      <c r="X39" s="4"/>
    </row>
    <row r="40" spans="1:24" ht="15.5" customHeight="1" x14ac:dyDescent="0.35">
      <c r="A40" s="1">
        <f t="shared" si="6"/>
        <v>2</v>
      </c>
      <c r="B40" s="4">
        <v>6.6580032110091736</v>
      </c>
      <c r="C40" s="4">
        <v>1.3609199854462251</v>
      </c>
      <c r="D40" s="4">
        <v>1.0533669795288321</v>
      </c>
      <c r="E40" s="4">
        <v>1.062852501872072</v>
      </c>
      <c r="F40" s="4">
        <v>1.0269236078902499</v>
      </c>
      <c r="G40" s="4">
        <v>1.007595654052964</v>
      </c>
      <c r="H40" s="4">
        <v>1.0072324017260961</v>
      </c>
      <c r="I40" s="4">
        <v>1.0033861855552111</v>
      </c>
      <c r="J40" s="4">
        <v>1.009141155092931</v>
      </c>
      <c r="K40" s="4">
        <v>1.0053561173137091</v>
      </c>
      <c r="L40" s="4">
        <v>1.003835859154242</v>
      </c>
      <c r="M40" s="4">
        <v>1.003396623611774</v>
      </c>
      <c r="N40" s="4">
        <v>1.0008462814035459</v>
      </c>
      <c r="O40" s="4">
        <v>1.0002136744819361</v>
      </c>
      <c r="P40" s="4">
        <v>1.0004226925898401</v>
      </c>
      <c r="Q40" s="4">
        <v>1.0002112569981521</v>
      </c>
      <c r="R40" s="4">
        <v>0.99964093895729944</v>
      </c>
      <c r="S40" s="4">
        <v>0.99999999999999989</v>
      </c>
      <c r="T40" s="4">
        <v>1.000211288243436</v>
      </c>
      <c r="U40" s="4">
        <v>1</v>
      </c>
      <c r="V40" s="4">
        <v>0.9997887563898552</v>
      </c>
    </row>
    <row r="41" spans="1:24" ht="15.5" customHeight="1" x14ac:dyDescent="0.35">
      <c r="A41" s="1">
        <f t="shared" si="6"/>
        <v>3</v>
      </c>
      <c r="B41" s="4">
        <v>7.3239666195190942</v>
      </c>
      <c r="C41" s="4">
        <v>1.2246860610156221</v>
      </c>
      <c r="D41" s="4">
        <v>1.048026400403641</v>
      </c>
      <c r="E41" s="4">
        <v>1.028148262546589</v>
      </c>
      <c r="F41" s="4">
        <v>1.0130967566811</v>
      </c>
      <c r="G41" s="4">
        <v>1.019230742562278</v>
      </c>
      <c r="H41" s="4">
        <v>1.0108296094096569</v>
      </c>
      <c r="I41" s="4">
        <v>1.040381143344786</v>
      </c>
      <c r="J41" s="4">
        <v>1.0089861858221421</v>
      </c>
      <c r="K41" s="4">
        <v>1.0028049278468369</v>
      </c>
      <c r="L41" s="4">
        <v>1.002159081095086</v>
      </c>
      <c r="M41" s="4">
        <v>1.0025252412482579</v>
      </c>
      <c r="N41" s="4">
        <v>1.000795435937075</v>
      </c>
      <c r="O41" s="4">
        <v>1.0000415417411841</v>
      </c>
      <c r="P41" s="4">
        <v>1</v>
      </c>
      <c r="Q41" s="4">
        <v>1</v>
      </c>
      <c r="R41" s="4">
        <v>1</v>
      </c>
      <c r="S41" s="4">
        <v>1.0002649235684911</v>
      </c>
      <c r="T41" s="4">
        <v>1</v>
      </c>
      <c r="U41" s="4">
        <v>0.9997351465974178</v>
      </c>
      <c r="V41" s="4"/>
    </row>
    <row r="42" spans="1:24" ht="15.5" customHeight="1" x14ac:dyDescent="0.35">
      <c r="A42" s="1">
        <f t="shared" si="6"/>
        <v>4</v>
      </c>
      <c r="B42" s="4">
        <v>4.2625436952211668</v>
      </c>
      <c r="C42" s="4">
        <v>1.343132254756972</v>
      </c>
      <c r="D42" s="4">
        <v>1.0456170701207179</v>
      </c>
      <c r="E42" s="4">
        <v>1.041557590241442</v>
      </c>
      <c r="F42" s="4">
        <v>1.0316246513941729</v>
      </c>
      <c r="G42" s="4">
        <v>1.0124878084976681</v>
      </c>
      <c r="H42" s="4">
        <v>1.021717590901148</v>
      </c>
      <c r="I42" s="4">
        <v>1.0121317771627789</v>
      </c>
      <c r="J42" s="4">
        <v>1.0066594581158561</v>
      </c>
      <c r="K42" s="4">
        <v>1.0033596350127201</v>
      </c>
      <c r="L42" s="4">
        <v>1.0082089454866401</v>
      </c>
      <c r="M42" s="4">
        <v>1.002356925817945</v>
      </c>
      <c r="N42" s="4">
        <v>1.0006416285051329</v>
      </c>
      <c r="O42" s="4">
        <v>1.000427250187883</v>
      </c>
      <c r="P42" s="4">
        <v>1</v>
      </c>
      <c r="Q42" s="4">
        <v>1</v>
      </c>
      <c r="R42" s="4">
        <v>1</v>
      </c>
      <c r="S42" s="4">
        <v>1</v>
      </c>
      <c r="T42" s="4">
        <v>1.000427067723118</v>
      </c>
      <c r="U42" s="4"/>
      <c r="V42" s="4"/>
    </row>
    <row r="43" spans="1:24" ht="15.5" customHeight="1" x14ac:dyDescent="0.35">
      <c r="A43" s="1">
        <f t="shared" si="6"/>
        <v>5</v>
      </c>
      <c r="B43" s="4">
        <v>15.975112225705329</v>
      </c>
      <c r="C43" s="4">
        <v>1.2705389229265081</v>
      </c>
      <c r="D43" s="4">
        <v>1.055775243362532</v>
      </c>
      <c r="E43" s="4">
        <v>1.0493782653103321</v>
      </c>
      <c r="F43" s="4">
        <v>1.0253822111234681</v>
      </c>
      <c r="G43" s="4">
        <v>1.0182600360209619</v>
      </c>
      <c r="H43" s="4">
        <v>1.026019364132029</v>
      </c>
      <c r="I43" s="4">
        <v>1.0100056132414199</v>
      </c>
      <c r="J43" s="4">
        <v>1.0244918287475731</v>
      </c>
      <c r="K43" s="4">
        <v>1.0085516610117551</v>
      </c>
      <c r="L43" s="4">
        <v>1.0042395750968161</v>
      </c>
      <c r="M43" s="4">
        <v>1.002615751056946</v>
      </c>
      <c r="N43" s="4">
        <v>1.0006499282081971</v>
      </c>
      <c r="O43" s="4">
        <v>1.00113683365293</v>
      </c>
      <c r="P43" s="4">
        <v>1.0002472441059349</v>
      </c>
      <c r="Q43" s="4">
        <v>1</v>
      </c>
      <c r="R43" s="4">
        <v>1.0002471829913979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>
        <v>6.7752904209884077</v>
      </c>
      <c r="C44" s="4">
        <v>1.35409048834363</v>
      </c>
      <c r="D44" s="4">
        <v>1.1767720727257249</v>
      </c>
      <c r="E44" s="4">
        <v>1.051682096673207</v>
      </c>
      <c r="F44" s="4">
        <v>1.057419820716007</v>
      </c>
      <c r="G44" s="4">
        <v>1.0217712719809999</v>
      </c>
      <c r="H44" s="4">
        <v>1.007292633454451</v>
      </c>
      <c r="I44" s="4">
        <v>1.0079045788155749</v>
      </c>
      <c r="J44" s="4">
        <v>1.0088856454277551</v>
      </c>
      <c r="K44" s="4">
        <v>1.005098808565563</v>
      </c>
      <c r="L44" s="4">
        <v>1.0019324207347591</v>
      </c>
      <c r="M44" s="4">
        <v>1.003857387374173</v>
      </c>
      <c r="N44" s="4">
        <v>1.0002401603195019</v>
      </c>
      <c r="O44" s="4">
        <v>1</v>
      </c>
      <c r="P44" s="4">
        <v>1.0010329216277081</v>
      </c>
      <c r="Q44" s="4">
        <v>0.99999999999999989</v>
      </c>
      <c r="R44" s="4">
        <v>0.99999999999999989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>
        <v>5.6505436762225969</v>
      </c>
      <c r="C45" s="4">
        <v>1.832099607839673</v>
      </c>
      <c r="D45" s="4">
        <v>1.17540097418633</v>
      </c>
      <c r="E45" s="4">
        <v>1.0917784244147619</v>
      </c>
      <c r="F45" s="4">
        <v>1.0516930341890931</v>
      </c>
      <c r="G45" s="4">
        <v>1.0317823174758569</v>
      </c>
      <c r="H45" s="4">
        <v>1.00702890109579</v>
      </c>
      <c r="I45" s="4">
        <v>1.055184821243375</v>
      </c>
      <c r="J45" s="4">
        <v>1.0017613995023611</v>
      </c>
      <c r="K45" s="4">
        <v>1.0020096517616099</v>
      </c>
      <c r="L45" s="4">
        <v>1.0030721739783131</v>
      </c>
      <c r="M45" s="4">
        <v>1.0072615031128631</v>
      </c>
      <c r="N45" s="4">
        <v>1.00043419744269</v>
      </c>
      <c r="O45" s="4">
        <v>1.000217004498547</v>
      </c>
      <c r="P45" s="4">
        <v>1</v>
      </c>
      <c r="Q45" s="4">
        <v>1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>
        <v>12.003187460815051</v>
      </c>
      <c r="C46" s="4">
        <v>1.462159894414671</v>
      </c>
      <c r="D46" s="4">
        <v>1.1809474695509701</v>
      </c>
      <c r="E46" s="4">
        <v>1.049356128662708</v>
      </c>
      <c r="F46" s="4">
        <v>1.042418492465834</v>
      </c>
      <c r="G46" s="4">
        <v>1.010786577853507</v>
      </c>
      <c r="H46" s="4">
        <v>1.015066726913803</v>
      </c>
      <c r="I46" s="4">
        <v>1.0126676502872509</v>
      </c>
      <c r="J46" s="4">
        <v>1.0037261411852989</v>
      </c>
      <c r="K46" s="4">
        <v>1.013417343937596</v>
      </c>
      <c r="L46" s="4">
        <v>1.0013082709780861</v>
      </c>
      <c r="M46" s="4">
        <v>1.003665950653466</v>
      </c>
      <c r="N46" s="4">
        <v>1.0026035786918119</v>
      </c>
      <c r="O46" s="4">
        <v>1</v>
      </c>
      <c r="P46" s="4">
        <v>1.0002596817672651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>
        <v>3.3039623748514861</v>
      </c>
      <c r="C47" s="4">
        <v>1.642894069098378</v>
      </c>
      <c r="D47" s="4">
        <v>1.166586394471673</v>
      </c>
      <c r="E47" s="4">
        <v>1.0662451076437101</v>
      </c>
      <c r="F47" s="4">
        <v>1.0416937875939549</v>
      </c>
      <c r="G47" s="4">
        <v>1.031982033912511</v>
      </c>
      <c r="H47" s="4">
        <v>1.0215284713672541</v>
      </c>
      <c r="I47" s="4">
        <v>1.0039822768261959</v>
      </c>
      <c r="J47" s="4">
        <v>1.0147304569682629</v>
      </c>
      <c r="K47" s="4">
        <v>1.0030087699162631</v>
      </c>
      <c r="L47" s="4">
        <v>1.001615246971493</v>
      </c>
      <c r="M47" s="4">
        <v>1.006017505092379</v>
      </c>
      <c r="N47" s="4">
        <v>1.001017765135787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>
        <v>4.6427475455820479</v>
      </c>
      <c r="C48" s="4">
        <v>1.701369683139498</v>
      </c>
      <c r="D48" s="4">
        <v>1.1171651320354941</v>
      </c>
      <c r="E48" s="4">
        <v>1.025826925165491</v>
      </c>
      <c r="F48" s="4">
        <v>1.034302115100074</v>
      </c>
      <c r="G48" s="4">
        <v>1.0222913199636481</v>
      </c>
      <c r="H48" s="4">
        <v>1.0102682049526459</v>
      </c>
      <c r="I48" s="4">
        <v>1.0229937983018</v>
      </c>
      <c r="J48" s="4">
        <v>1.006238345724233</v>
      </c>
      <c r="K48" s="4">
        <v>1.0025831762801289</v>
      </c>
      <c r="L48" s="4">
        <v>1.028806063274569</v>
      </c>
      <c r="M48" s="4">
        <v>1.003466015503748</v>
      </c>
      <c r="N48" s="4">
        <v>1.0008451446361251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>
        <v>6.0232591666666666</v>
      </c>
      <c r="C49" s="4">
        <v>1.3685465274821449</v>
      </c>
      <c r="D49" s="4">
        <v>1.056450475182179</v>
      </c>
      <c r="E49" s="4">
        <v>1.0602632954025291</v>
      </c>
      <c r="F49" s="4">
        <v>1.0379656033418041</v>
      </c>
      <c r="G49" s="4">
        <v>1.010907967009198</v>
      </c>
      <c r="H49" s="4">
        <v>1.0114345995498959</v>
      </c>
      <c r="I49" s="4">
        <v>1.0053880350457209</v>
      </c>
      <c r="J49" s="4">
        <v>1.0025375810466379</v>
      </c>
      <c r="K49" s="4">
        <v>1.0045605139769489</v>
      </c>
      <c r="L49" s="4">
        <v>1.0026261229841089</v>
      </c>
      <c r="M49" s="4">
        <v>1.0279447234065631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>
        <v>6.6662435164835152</v>
      </c>
      <c r="C50" s="4">
        <v>1.1800742649335629</v>
      </c>
      <c r="D50" s="4">
        <v>1.0497354897062621</v>
      </c>
      <c r="E50" s="4">
        <v>1.077971258050086</v>
      </c>
      <c r="F50" s="4">
        <v>1.0319976961800961</v>
      </c>
      <c r="G50" s="4">
        <v>1.0177553747832431</v>
      </c>
      <c r="H50" s="4">
        <v>1.0090622452036879</v>
      </c>
      <c r="I50" s="4">
        <v>1.0011647720562049</v>
      </c>
      <c r="J50" s="4">
        <v>1.0045373260685859</v>
      </c>
      <c r="K50" s="4">
        <v>1.002820031773479</v>
      </c>
      <c r="L50" s="4">
        <v>1.0202276086996691</v>
      </c>
      <c r="U50" s="4"/>
      <c r="V50" s="4"/>
    </row>
    <row r="51" spans="1:22" ht="15.5" customHeight="1" x14ac:dyDescent="0.35">
      <c r="A51" s="1">
        <f t="shared" si="6"/>
        <v>13</v>
      </c>
      <c r="B51" s="4">
        <v>2.9820862110565192</v>
      </c>
      <c r="C51" s="4">
        <v>1.25391682713539</v>
      </c>
      <c r="D51" s="4">
        <v>1.098136104074201</v>
      </c>
      <c r="E51" s="4">
        <v>1.021161038256992</v>
      </c>
      <c r="F51" s="4">
        <v>1.0161846317491099</v>
      </c>
      <c r="G51" s="4">
        <v>1.008540419395604</v>
      </c>
      <c r="H51" s="4">
        <v>1.0033066422599599</v>
      </c>
      <c r="I51" s="4">
        <v>1.008752891626719</v>
      </c>
      <c r="J51" s="4">
        <v>1.0045058014400441</v>
      </c>
      <c r="K51" s="4">
        <v>1.0068141842153009</v>
      </c>
      <c r="U51" s="4"/>
      <c r="V51" s="4"/>
    </row>
    <row r="52" spans="1:22" ht="15.5" customHeight="1" x14ac:dyDescent="0.35">
      <c r="A52" s="1">
        <f t="shared" si="6"/>
        <v>14</v>
      </c>
      <c r="B52" s="4">
        <v>4.2879213023177467</v>
      </c>
      <c r="C52" s="4">
        <v>1.1896576697088721</v>
      </c>
      <c r="D52" s="4">
        <v>1.115628906315159</v>
      </c>
      <c r="E52" s="4">
        <v>1.0303788965143259</v>
      </c>
      <c r="F52" s="4">
        <v>1.0174812279405241</v>
      </c>
      <c r="G52" s="4">
        <v>1.011702825051028</v>
      </c>
      <c r="H52" s="4">
        <v>1.0118113119875649</v>
      </c>
      <c r="I52" s="4">
        <v>1.003831777159613</v>
      </c>
      <c r="J52" s="4">
        <v>1.000495541840424</v>
      </c>
      <c r="V52" s="4"/>
    </row>
    <row r="53" spans="1:22" ht="15.5" customHeight="1" x14ac:dyDescent="0.35">
      <c r="A53" s="1">
        <f t="shared" si="6"/>
        <v>15</v>
      </c>
      <c r="B53" s="4">
        <v>3.7378478124759278</v>
      </c>
      <c r="C53" s="4">
        <v>1.152653250014817</v>
      </c>
      <c r="D53" s="4">
        <v>1.1646857096382059</v>
      </c>
      <c r="E53" s="4">
        <v>1.0616629022269279</v>
      </c>
      <c r="F53" s="4">
        <v>1.0154269699904299</v>
      </c>
      <c r="G53" s="4">
        <v>1.009692362733374</v>
      </c>
      <c r="H53" s="4">
        <v>1.006401898964042</v>
      </c>
      <c r="I53" s="4">
        <v>1.040330046721673</v>
      </c>
    </row>
    <row r="54" spans="1:22" ht="15.5" customHeight="1" x14ac:dyDescent="0.35">
      <c r="A54" s="1">
        <f t="shared" si="6"/>
        <v>16</v>
      </c>
      <c r="B54" s="4">
        <v>2.7507856801548001</v>
      </c>
      <c r="C54" s="4">
        <v>1.195872662375133</v>
      </c>
      <c r="D54" s="4">
        <v>1.040994656014939</v>
      </c>
      <c r="E54" s="4">
        <v>1.0238458189176229</v>
      </c>
      <c r="F54" s="4">
        <v>1.057833837528531</v>
      </c>
      <c r="G54" s="4">
        <v>1.0132629096722461</v>
      </c>
      <c r="H54" s="4">
        <v>1.0538939400317811</v>
      </c>
    </row>
    <row r="55" spans="1:22" ht="15.5" customHeight="1" x14ac:dyDescent="0.35">
      <c r="A55" s="1">
        <f t="shared" si="6"/>
        <v>17</v>
      </c>
      <c r="B55" s="4">
        <v>4.5475254570947046</v>
      </c>
      <c r="C55" s="4">
        <v>1.318061587301439</v>
      </c>
      <c r="D55" s="4">
        <v>1.025779692390282</v>
      </c>
      <c r="E55" s="4">
        <v>1.0386609401863749</v>
      </c>
      <c r="F55" s="4">
        <v>1.0306523268494121</v>
      </c>
      <c r="G55" s="4">
        <v>1.059434717401736</v>
      </c>
    </row>
    <row r="56" spans="1:22" ht="15.5" customHeight="1" x14ac:dyDescent="0.35">
      <c r="A56" s="1">
        <f t="shared" si="6"/>
        <v>18</v>
      </c>
      <c r="B56" s="4">
        <v>2.8121667198298779</v>
      </c>
      <c r="C56" s="4">
        <v>1.2441530362409441</v>
      </c>
      <c r="D56" s="4">
        <v>1.082236397056187</v>
      </c>
      <c r="E56" s="4">
        <v>1.0425742996298379</v>
      </c>
      <c r="F56" s="4">
        <v>1.0545108843143851</v>
      </c>
    </row>
    <row r="57" spans="1:22" ht="15.5" customHeight="1" x14ac:dyDescent="0.35">
      <c r="A57" s="1">
        <f t="shared" si="6"/>
        <v>19</v>
      </c>
      <c r="B57" s="4">
        <v>3.011775505782734</v>
      </c>
      <c r="C57" s="4">
        <v>1.4792876082306941</v>
      </c>
      <c r="D57" s="4">
        <v>1.0523863108761891</v>
      </c>
      <c r="E57" s="4">
        <v>1.116353951619653</v>
      </c>
    </row>
    <row r="58" spans="1:22" ht="15.5" customHeight="1" x14ac:dyDescent="0.35">
      <c r="A58" s="1">
        <f t="shared" si="6"/>
        <v>20</v>
      </c>
      <c r="B58" s="4">
        <v>19.274014999999999</v>
      </c>
      <c r="C58" s="4">
        <v>1.2048474980433499</v>
      </c>
      <c r="D58" s="4">
        <v>1.090813233580576</v>
      </c>
    </row>
    <row r="59" spans="1:22" ht="15.5" customHeight="1" x14ac:dyDescent="0.35">
      <c r="A59" s="1">
        <f t="shared" si="6"/>
        <v>21</v>
      </c>
      <c r="B59" s="4">
        <v>3.630928910235629</v>
      </c>
      <c r="C59" s="4">
        <v>1.058450604658288</v>
      </c>
    </row>
    <row r="60" spans="1:22" ht="15.5" customHeight="1" x14ac:dyDescent="0.35">
      <c r="A60" s="1">
        <f t="shared" si="6"/>
        <v>22</v>
      </c>
      <c r="B60" s="4">
        <v>1.4983319059853459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0.1321299706031184</v>
      </c>
      <c r="C2" s="32">
        <v>0.1608554091039012</v>
      </c>
      <c r="D2" s="32">
        <v>0.1717298715733197</v>
      </c>
      <c r="E2" s="32">
        <v>0.14186715633058289</v>
      </c>
      <c r="F2" s="32">
        <v>9.7045708219720861E-2</v>
      </c>
      <c r="G2" s="32">
        <v>0.1195476706461189</v>
      </c>
      <c r="H2" s="32">
        <v>0.1089824682358228</v>
      </c>
      <c r="I2" s="32">
        <v>7.3667905148479873E-2</v>
      </c>
      <c r="J2" s="32">
        <v>0.1321299706031184</v>
      </c>
      <c r="M2" s="31">
        <v>1</v>
      </c>
      <c r="N2" s="17">
        <v>4.4891149723150043</v>
      </c>
      <c r="O2" s="17">
        <v>3.854592383908706</v>
      </c>
      <c r="P2" s="17">
        <v>3.7296958493399961</v>
      </c>
      <c r="Q2" s="17">
        <v>4.3010769063417822</v>
      </c>
      <c r="R2" s="17">
        <v>5.971719367882236</v>
      </c>
      <c r="S2" s="17">
        <v>5.1019072656736224</v>
      </c>
      <c r="T2" s="17">
        <v>5.7957905831547158</v>
      </c>
      <c r="U2" s="17">
        <v>8.1344252720736581</v>
      </c>
      <c r="V2" s="17">
        <v>4.4891149723150043</v>
      </c>
    </row>
    <row r="3" spans="1:27" x14ac:dyDescent="0.35">
      <c r="A3">
        <f t="shared" ref="A3:A24" si="0">+A2+1</f>
        <v>2</v>
      </c>
      <c r="B3" s="32">
        <v>0.59314662932600037</v>
      </c>
      <c r="C3" s="32">
        <v>0.62003203484241687</v>
      </c>
      <c r="D3" s="32">
        <v>0.64050018921470109</v>
      </c>
      <c r="E3" s="32">
        <v>0.61018154986184925</v>
      </c>
      <c r="F3" s="32">
        <v>0.5795297353455553</v>
      </c>
      <c r="G3" s="32">
        <v>0.60992112946379129</v>
      </c>
      <c r="H3" s="32">
        <v>0.6316395631301398</v>
      </c>
      <c r="I3" s="32">
        <v>0.59924606938051983</v>
      </c>
      <c r="J3" s="32">
        <v>0.59314662932600037</v>
      </c>
      <c r="M3">
        <f t="shared" ref="M3:M24" si="1">+M2+1</f>
        <v>2</v>
      </c>
      <c r="N3" s="17">
        <v>1.3102804593005171</v>
      </c>
      <c r="O3" s="17">
        <v>1.261516634783836</v>
      </c>
      <c r="P3" s="17">
        <v>1.236804825642341</v>
      </c>
      <c r="Q3" s="17">
        <v>1.224606445622775</v>
      </c>
      <c r="R3" s="17">
        <v>1.336305657622318</v>
      </c>
      <c r="S3" s="17">
        <v>1.2789076016053449</v>
      </c>
      <c r="T3" s="17">
        <v>1.250112166141641</v>
      </c>
      <c r="U3" s="17">
        <v>1.247528570310777</v>
      </c>
      <c r="V3" s="17">
        <v>1.3102804593005171</v>
      </c>
    </row>
    <row r="4" spans="1:27" x14ac:dyDescent="0.35">
      <c r="A4">
        <f t="shared" si="0"/>
        <v>3</v>
      </c>
      <c r="B4" s="32">
        <v>0.77718843790582537</v>
      </c>
      <c r="C4" s="32">
        <v>0.78218072605258016</v>
      </c>
      <c r="D4" s="32">
        <v>0.7921737248455748</v>
      </c>
      <c r="E4" s="32">
        <v>0.74723225896091516</v>
      </c>
      <c r="F4" s="32">
        <v>0.77442886410263012</v>
      </c>
      <c r="G4" s="32">
        <v>0.78003276885096029</v>
      </c>
      <c r="H4" s="32">
        <v>0.78962030248537907</v>
      </c>
      <c r="I4" s="32">
        <v>0.74757659219863282</v>
      </c>
      <c r="J4" s="32">
        <v>0.77718843790582537</v>
      </c>
      <c r="M4">
        <f t="shared" si="1"/>
        <v>3</v>
      </c>
      <c r="N4" s="17">
        <v>1.092344368771929</v>
      </c>
      <c r="O4" s="17">
        <v>1.08633594178115</v>
      </c>
      <c r="P4" s="17">
        <v>1.074132905130839</v>
      </c>
      <c r="Q4" s="17">
        <v>1.0750238467182269</v>
      </c>
      <c r="R4" s="17">
        <v>1.095454447816165</v>
      </c>
      <c r="S4" s="17">
        <v>1.0883832084451119</v>
      </c>
      <c r="T4" s="17">
        <v>1.076149333259397</v>
      </c>
      <c r="U4" s="17">
        <v>1.075145313837651</v>
      </c>
      <c r="V4" s="17">
        <v>1.092344368771929</v>
      </c>
    </row>
    <row r="5" spans="1:27" x14ac:dyDescent="0.35">
      <c r="A5">
        <f t="shared" si="0"/>
        <v>4</v>
      </c>
      <c r="B5" s="32">
        <v>0.84895741362108068</v>
      </c>
      <c r="C5" s="32">
        <v>0.8497110356793931</v>
      </c>
      <c r="D5" s="32">
        <v>0.85089986443669496</v>
      </c>
      <c r="E5" s="32">
        <v>0.80329249742011311</v>
      </c>
      <c r="F5" s="32">
        <v>0.84835154369844612</v>
      </c>
      <c r="G5" s="32">
        <v>0.84897456765433288</v>
      </c>
      <c r="H5" s="32">
        <v>0.84974936204772378</v>
      </c>
      <c r="I5" s="32">
        <v>0.80375346983708051</v>
      </c>
      <c r="J5" s="32">
        <v>0.84895741362108068</v>
      </c>
      <c r="M5">
        <f t="shared" si="1"/>
        <v>4</v>
      </c>
      <c r="N5" s="17">
        <v>1.051466493323743</v>
      </c>
      <c r="O5" s="17">
        <v>1.051212023320764</v>
      </c>
      <c r="P5" s="17">
        <v>1.0526435317367651</v>
      </c>
      <c r="Q5" s="17">
        <v>1.067335886403556</v>
      </c>
      <c r="R5" s="17">
        <v>1.0514766011871219</v>
      </c>
      <c r="S5" s="17">
        <v>1.051191713523022</v>
      </c>
      <c r="T5" s="17">
        <v>1.0522461348491241</v>
      </c>
      <c r="U5" s="17">
        <v>1.0658630638119551</v>
      </c>
      <c r="V5" s="17">
        <v>1.051466493323743</v>
      </c>
    </row>
    <row r="6" spans="1:27" x14ac:dyDescent="0.35">
      <c r="A6">
        <f t="shared" si="0"/>
        <v>5</v>
      </c>
      <c r="B6" s="32">
        <v>0.89265027468135161</v>
      </c>
      <c r="C6" s="32">
        <v>0.89322645705451709</v>
      </c>
      <c r="D6" s="32">
        <v>0.8956942384549772</v>
      </c>
      <c r="E6" s="32">
        <v>0.85738290977522236</v>
      </c>
      <c r="F6" s="32">
        <v>0.89202179777989066</v>
      </c>
      <c r="G6" s="32">
        <v>0.8924350305100246</v>
      </c>
      <c r="H6" s="32">
        <v>0.89414548180522591</v>
      </c>
      <c r="I6" s="32">
        <v>0.85669113591004054</v>
      </c>
      <c r="J6" s="32">
        <v>0.89265027468135161</v>
      </c>
      <c r="M6">
        <f t="shared" si="1"/>
        <v>5</v>
      </c>
      <c r="N6" s="17">
        <v>1.0338060887811329</v>
      </c>
      <c r="O6" s="17">
        <v>1.035787798052008</v>
      </c>
      <c r="P6" s="17">
        <v>1.031545234151076</v>
      </c>
      <c r="Q6" s="17">
        <v>1.047821615863332</v>
      </c>
      <c r="R6" s="17">
        <v>1.0339291911262789</v>
      </c>
      <c r="S6" s="17">
        <v>1.0360133839369381</v>
      </c>
      <c r="T6" s="17">
        <v>1.0320149797287319</v>
      </c>
      <c r="U6" s="17">
        <v>1.0476656828974431</v>
      </c>
      <c r="V6" s="17">
        <v>1.0338060887811329</v>
      </c>
    </row>
    <row r="7" spans="1:27" x14ac:dyDescent="0.35">
      <c r="A7">
        <f t="shared" si="0"/>
        <v>6</v>
      </c>
      <c r="B7" s="32">
        <v>0.92282728911773237</v>
      </c>
      <c r="C7" s="32">
        <v>0.92519306511429478</v>
      </c>
      <c r="D7" s="32">
        <v>0.92394912293480946</v>
      </c>
      <c r="E7" s="32">
        <v>0.89838434593427874</v>
      </c>
      <c r="F7" s="32">
        <v>0.9222873758455713</v>
      </c>
      <c r="G7" s="32">
        <v>0.92457463590255473</v>
      </c>
      <c r="H7" s="32">
        <v>0.92277153127975764</v>
      </c>
      <c r="I7" s="32">
        <v>0.89752590393537857</v>
      </c>
      <c r="J7" s="32">
        <v>0.92282728911773237</v>
      </c>
      <c r="M7">
        <f t="shared" si="1"/>
        <v>6</v>
      </c>
      <c r="N7" s="17">
        <v>1.017599195530732</v>
      </c>
      <c r="O7" s="17">
        <v>1.020584314931851</v>
      </c>
      <c r="P7" s="17">
        <v>1.0195861572864331</v>
      </c>
      <c r="Q7" s="17">
        <v>1.0271831939567539</v>
      </c>
      <c r="R7" s="17">
        <v>1.017989135535903</v>
      </c>
      <c r="S7" s="17">
        <v>1.0208258414360789</v>
      </c>
      <c r="T7" s="17">
        <v>1.0200647681728721</v>
      </c>
      <c r="U7" s="17">
        <v>1.0274633299357849</v>
      </c>
      <c r="V7" s="17">
        <v>1.017599195530732</v>
      </c>
    </row>
    <row r="8" spans="1:27" x14ac:dyDescent="0.35">
      <c r="A8">
        <f t="shared" si="0"/>
        <v>7</v>
      </c>
      <c r="B8" s="32">
        <v>0.93906830702001109</v>
      </c>
      <c r="C8" s="32">
        <v>0.94423753053937165</v>
      </c>
      <c r="D8" s="32">
        <v>0.94204573578127249</v>
      </c>
      <c r="E8" s="32">
        <v>0.92280530185752196</v>
      </c>
      <c r="F8" s="32">
        <v>0.93887852845270969</v>
      </c>
      <c r="G8" s="32">
        <v>0.94382968066568218</v>
      </c>
      <c r="H8" s="32">
        <v>0.9412867281314119</v>
      </c>
      <c r="I8" s="32">
        <v>0.92217495396106952</v>
      </c>
      <c r="J8" s="32">
        <v>0.93906830702001109</v>
      </c>
      <c r="M8">
        <f t="shared" si="1"/>
        <v>7</v>
      </c>
      <c r="N8" s="17">
        <v>1.0188375848502289</v>
      </c>
      <c r="O8" s="17">
        <v>1.015030174855106</v>
      </c>
      <c r="P8" s="17">
        <v>1.015691264697788</v>
      </c>
      <c r="Q8" s="17">
        <v>1.024170590773436</v>
      </c>
      <c r="R8" s="17">
        <v>1.0186996735690139</v>
      </c>
      <c r="S8" s="17">
        <v>1.0152595783260749</v>
      </c>
      <c r="T8" s="17">
        <v>1.015985106332822</v>
      </c>
      <c r="U8" s="17">
        <v>1.0240357169944621</v>
      </c>
      <c r="V8" s="17">
        <v>1.0188375848502289</v>
      </c>
    </row>
    <row r="9" spans="1:27" x14ac:dyDescent="0.35">
      <c r="A9">
        <f t="shared" si="0"/>
        <v>8</v>
      </c>
      <c r="B9" s="32">
        <v>0.95675808593366174</v>
      </c>
      <c r="C9" s="32">
        <v>0.95842958572813231</v>
      </c>
      <c r="D9" s="32">
        <v>0.95682762477883943</v>
      </c>
      <c r="E9" s="32">
        <v>0.94511005117227753</v>
      </c>
      <c r="F9" s="32">
        <v>0.9564352504557313</v>
      </c>
      <c r="G9" s="32">
        <v>0.95823212360427501</v>
      </c>
      <c r="H9" s="32">
        <v>0.95633329657026667</v>
      </c>
      <c r="I9" s="32">
        <v>0.94434009017385934</v>
      </c>
      <c r="J9" s="32">
        <v>0.95675808593366174</v>
      </c>
      <c r="M9">
        <f t="shared" si="1"/>
        <v>8</v>
      </c>
      <c r="N9" s="17">
        <v>1.0164104156465641</v>
      </c>
      <c r="O9" s="17">
        <v>1.0151595380933289</v>
      </c>
      <c r="P9" s="17">
        <v>1.013081360750254</v>
      </c>
      <c r="Q9" s="17">
        <v>1.016866542521188</v>
      </c>
      <c r="R9" s="17">
        <v>1.0168445428220929</v>
      </c>
      <c r="S9" s="17">
        <v>1.01536150320736</v>
      </c>
      <c r="T9" s="17">
        <v>1.0137435534852881</v>
      </c>
      <c r="U9" s="17">
        <v>1.0176382385026681</v>
      </c>
      <c r="V9" s="17">
        <v>1.0164104156465641</v>
      </c>
    </row>
    <row r="10" spans="1:27" x14ac:dyDescent="0.35">
      <c r="A10">
        <f t="shared" si="0"/>
        <v>9</v>
      </c>
      <c r="B10" s="32">
        <v>0.97245888379704426</v>
      </c>
      <c r="C10" s="32">
        <v>0.97295893554275181</v>
      </c>
      <c r="D10" s="32">
        <v>0.96934423211437992</v>
      </c>
      <c r="E10" s="32">
        <v>0.96105079003757687</v>
      </c>
      <c r="F10" s="32">
        <v>0.97254596498859192</v>
      </c>
      <c r="G10" s="32">
        <v>0.97295200944441784</v>
      </c>
      <c r="H10" s="32">
        <v>0.96947671438144212</v>
      </c>
      <c r="I10" s="32">
        <v>0.9609965859119769</v>
      </c>
      <c r="J10" s="32">
        <v>0.97245888379704426</v>
      </c>
      <c r="M10">
        <f t="shared" si="1"/>
        <v>9</v>
      </c>
      <c r="N10" s="17">
        <v>1.007463400122534</v>
      </c>
      <c r="O10" s="17">
        <v>1.0071045927868689</v>
      </c>
      <c r="P10" s="17">
        <v>1.0054621787170881</v>
      </c>
      <c r="Q10" s="17">
        <v>1.003202157566784</v>
      </c>
      <c r="R10" s="17">
        <v>1.0075886401526799</v>
      </c>
      <c r="S10" s="17">
        <v>1.0072963093240981</v>
      </c>
      <c r="T10" s="17">
        <v>1.005507508848031</v>
      </c>
      <c r="U10" s="17">
        <v>1.003179556449685</v>
      </c>
      <c r="V10" s="17">
        <v>1.007463400122534</v>
      </c>
    </row>
    <row r="11" spans="1:27" x14ac:dyDescent="0.35">
      <c r="A11">
        <f t="shared" si="0"/>
        <v>10</v>
      </c>
      <c r="B11" s="32">
        <v>0.97971673354953426</v>
      </c>
      <c r="C11" s="32">
        <v>0.97987141257812871</v>
      </c>
      <c r="D11" s="32">
        <v>0.97463896354856738</v>
      </c>
      <c r="E11" s="32">
        <v>0.96412822609695947</v>
      </c>
      <c r="F11" s="32">
        <v>0.97992626634883095</v>
      </c>
      <c r="G11" s="32">
        <v>0.98005096826282689</v>
      </c>
      <c r="H11" s="32">
        <v>0.97481611596385809</v>
      </c>
      <c r="I11" s="32">
        <v>0.96405212880483837</v>
      </c>
      <c r="J11" s="32">
        <v>0.97971673354953426</v>
      </c>
      <c r="M11">
        <f t="shared" si="1"/>
        <v>10</v>
      </c>
      <c r="N11" s="17">
        <v>1.0054191774036241</v>
      </c>
      <c r="O11" s="17">
        <v>1.004922138339212</v>
      </c>
      <c r="P11" s="17">
        <v>1.0053574650186961</v>
      </c>
      <c r="Q11" s="17">
        <v>1.0047272313968281</v>
      </c>
      <c r="R11" s="17">
        <v>1.0054658546979209</v>
      </c>
      <c r="S11" s="17">
        <v>1.0050320684676599</v>
      </c>
      <c r="T11" s="17">
        <v>1.0055340033499529</v>
      </c>
      <c r="U11" s="17">
        <v>1.0047315766552429</v>
      </c>
      <c r="V11" s="17">
        <v>1.0054191774036241</v>
      </c>
    </row>
    <row r="12" spans="1:27" x14ac:dyDescent="0.35">
      <c r="A12">
        <f t="shared" si="0"/>
        <v>11</v>
      </c>
      <c r="B12" s="32">
        <v>0.98502599233393806</v>
      </c>
      <c r="C12" s="32">
        <v>0.98469447522547748</v>
      </c>
      <c r="D12" s="32">
        <v>0.97986055770163683</v>
      </c>
      <c r="E12" s="32">
        <v>0.96868588331793337</v>
      </c>
      <c r="F12" s="32">
        <v>0.98528240093537023</v>
      </c>
      <c r="G12" s="32">
        <v>0.98498265183692157</v>
      </c>
      <c r="H12" s="32">
        <v>0.98021075161519011</v>
      </c>
      <c r="I12" s="32">
        <v>0.9686136153519288</v>
      </c>
      <c r="J12" s="32">
        <v>0.98502599233393806</v>
      </c>
      <c r="M12">
        <f t="shared" si="1"/>
        <v>11</v>
      </c>
      <c r="N12" s="17">
        <v>1.006389014755424</v>
      </c>
      <c r="O12" s="17">
        <v>1.006727835764937</v>
      </c>
      <c r="P12" s="17">
        <v>1.0095517118268471</v>
      </c>
      <c r="Q12" s="17">
        <v>1.016694736214681</v>
      </c>
      <c r="R12" s="17">
        <v>1.006417636145875</v>
      </c>
      <c r="S12" s="17">
        <v>1.006723908320857</v>
      </c>
      <c r="T12" s="17">
        <v>1.009609247814373</v>
      </c>
      <c r="U12" s="17">
        <v>1.017219931652783</v>
      </c>
      <c r="V12" s="17">
        <v>1.006389014755424</v>
      </c>
    </row>
    <row r="13" spans="1:27" x14ac:dyDescent="0.35">
      <c r="A13">
        <f t="shared" si="0"/>
        <v>12</v>
      </c>
      <c r="B13" s="32">
        <v>0.99131933793343519</v>
      </c>
      <c r="C13" s="32">
        <v>0.99131933793343519</v>
      </c>
      <c r="D13" s="32">
        <v>0.98921990337929622</v>
      </c>
      <c r="E13" s="32">
        <v>0.98485783861481102</v>
      </c>
      <c r="F13" s="32">
        <v>0.99160558488550721</v>
      </c>
      <c r="G13" s="32">
        <v>0.99160558488550721</v>
      </c>
      <c r="H13" s="32">
        <v>0.98962983963777362</v>
      </c>
      <c r="I13" s="32">
        <v>0.98529307560624357</v>
      </c>
      <c r="J13" s="32">
        <v>0.99131933793343519</v>
      </c>
      <c r="M13">
        <f t="shared" si="1"/>
        <v>12</v>
      </c>
      <c r="N13" s="17">
        <v>1.0058569885604349</v>
      </c>
      <c r="O13" s="17">
        <v>1.0058569885604349</v>
      </c>
      <c r="P13" s="17">
        <v>1.0091349072401461</v>
      </c>
      <c r="Q13" s="17">
        <v>1.0129390406286189</v>
      </c>
      <c r="R13" s="17">
        <v>1.005691565635245</v>
      </c>
      <c r="S13" s="17">
        <v>1.005691565635245</v>
      </c>
      <c r="T13" s="17">
        <v>1.008702180857199</v>
      </c>
      <c r="U13" s="17">
        <v>1.0124760813342299</v>
      </c>
      <c r="V13" s="17">
        <v>1.0058569885604349</v>
      </c>
    </row>
    <row r="14" spans="1:27" x14ac:dyDescent="0.35">
      <c r="A14">
        <f t="shared" si="0"/>
        <v>13</v>
      </c>
      <c r="B14" s="32">
        <v>0.99712548395544942</v>
      </c>
      <c r="C14" s="32">
        <v>0.99712548395544942</v>
      </c>
      <c r="D14" s="32">
        <v>0.99825633543677195</v>
      </c>
      <c r="E14" s="32">
        <v>0.99760095420206241</v>
      </c>
      <c r="F14" s="32">
        <v>0.99724937315615825</v>
      </c>
      <c r="G14" s="32">
        <v>0.99724937315615825</v>
      </c>
      <c r="H14" s="32">
        <v>0.99824177748398213</v>
      </c>
      <c r="I14" s="32">
        <v>0.99758567215556038</v>
      </c>
      <c r="J14" s="32">
        <v>0.99712548395544942</v>
      </c>
      <c r="M14">
        <f t="shared" si="1"/>
        <v>13</v>
      </c>
      <c r="N14" s="17">
        <v>1.0007189546645889</v>
      </c>
      <c r="O14" s="17">
        <v>1.0007189546645889</v>
      </c>
      <c r="P14" s="17">
        <v>1.0009359125931729</v>
      </c>
      <c r="Q14" s="17">
        <v>1.0014402761565879</v>
      </c>
      <c r="R14" s="17">
        <v>1.000752490840247</v>
      </c>
      <c r="S14" s="17">
        <v>1.000752490840247</v>
      </c>
      <c r="T14" s="17">
        <v>1.000965129072352</v>
      </c>
      <c r="U14" s="17">
        <v>1.0014888294879081</v>
      </c>
      <c r="V14" s="17">
        <v>1.0007189546645889</v>
      </c>
    </row>
    <row r="15" spans="1:27" x14ac:dyDescent="0.35">
      <c r="A15">
        <f t="shared" si="0"/>
        <v>14</v>
      </c>
      <c r="B15" s="32">
        <v>0.99784237197331949</v>
      </c>
      <c r="C15" s="32">
        <v>0.99784237197331949</v>
      </c>
      <c r="D15" s="32">
        <v>0.99919061611232185</v>
      </c>
      <c r="E15" s="32">
        <v>0.99903777507018898</v>
      </c>
      <c r="F15" s="32">
        <v>0.99799979417490037</v>
      </c>
      <c r="G15" s="32">
        <v>0.99799979417490037</v>
      </c>
      <c r="H15" s="32">
        <v>0.99920520964466819</v>
      </c>
      <c r="I15" s="32">
        <v>0.9990709071209799</v>
      </c>
      <c r="J15" s="32">
        <v>0.99784237197331949</v>
      </c>
      <c r="M15">
        <f t="shared" si="1"/>
        <v>14</v>
      </c>
      <c r="N15" s="17">
        <v>1.000994098295005</v>
      </c>
      <c r="O15" s="17">
        <v>1.000994098295005</v>
      </c>
      <c r="P15" s="17">
        <v>1.0002952523126369</v>
      </c>
      <c r="Q15" s="17">
        <v>1.0000779402948969</v>
      </c>
      <c r="R15" s="17">
        <v>1.0009153112500551</v>
      </c>
      <c r="S15" s="17">
        <v>1.0009153112500551</v>
      </c>
      <c r="T15" s="17">
        <v>1.0002968480565599</v>
      </c>
      <c r="U15" s="17">
        <v>1.0000723348328491</v>
      </c>
      <c r="V15" s="17">
        <v>1.000994098295005</v>
      </c>
    </row>
    <row r="16" spans="1:27" x14ac:dyDescent="0.35">
      <c r="A16">
        <f t="shared" si="0"/>
        <v>15</v>
      </c>
      <c r="B16" s="32">
        <v>0.99883432537398187</v>
      </c>
      <c r="C16" s="32">
        <v>0.99883432537398187</v>
      </c>
      <c r="D16" s="32">
        <v>0.99948562945249464</v>
      </c>
      <c r="E16" s="32">
        <v>0.99911564036899136</v>
      </c>
      <c r="F16" s="32">
        <v>0.9989132746140611</v>
      </c>
      <c r="G16" s="32">
        <v>0.9989132746140611</v>
      </c>
      <c r="H16" s="32">
        <v>0.99950182176925562</v>
      </c>
      <c r="I16" s="32">
        <v>0.9991431747480507</v>
      </c>
      <c r="J16" s="32">
        <v>0.99883432537398187</v>
      </c>
      <c r="M16">
        <f t="shared" si="1"/>
        <v>15</v>
      </c>
      <c r="N16" s="17">
        <v>1.0007634151775771</v>
      </c>
      <c r="O16" s="17">
        <v>1.0007634151775771</v>
      </c>
      <c r="P16" s="17">
        <v>1.000250802819747</v>
      </c>
      <c r="Q16" s="17">
        <v>1.0004199619993801</v>
      </c>
      <c r="R16" s="17">
        <v>1.000718923646976</v>
      </c>
      <c r="S16" s="17">
        <v>1.000718923646976</v>
      </c>
      <c r="T16" s="17">
        <v>1.000256641250151</v>
      </c>
      <c r="U16" s="17">
        <v>1.000430867798324</v>
      </c>
      <c r="V16" s="17">
        <v>1.0007634151775771</v>
      </c>
    </row>
    <row r="17" spans="1:22" x14ac:dyDescent="0.35">
      <c r="A17">
        <f t="shared" si="0"/>
        <v>16</v>
      </c>
      <c r="B17" s="32">
        <v>0.99959685065785775</v>
      </c>
      <c r="C17" s="32">
        <v>0.99959685065785775</v>
      </c>
      <c r="D17" s="32">
        <v>0.99973630326665741</v>
      </c>
      <c r="E17" s="32">
        <v>0.99953523097093255</v>
      </c>
      <c r="F17" s="32">
        <v>0.99963141698845892</v>
      </c>
      <c r="G17" s="32">
        <v>0.99963141698845892</v>
      </c>
      <c r="H17" s="32">
        <v>0.99975833516632329</v>
      </c>
      <c r="I17" s="32">
        <v>0.99957367336796532</v>
      </c>
      <c r="J17" s="32">
        <v>0.99959685065785775</v>
      </c>
      <c r="M17">
        <f t="shared" si="1"/>
        <v>16</v>
      </c>
      <c r="N17" s="17">
        <v>1.000147751162354</v>
      </c>
      <c r="O17" s="17">
        <v>1.000147751162354</v>
      </c>
      <c r="P17" s="17">
        <v>1.0000384388964729</v>
      </c>
      <c r="Q17" s="17">
        <v>1</v>
      </c>
      <c r="R17" s="17">
        <v>1.0001351815377451</v>
      </c>
      <c r="S17" s="17">
        <v>1.0001351815377451</v>
      </c>
      <c r="T17" s="17">
        <v>1.000035209499692</v>
      </c>
      <c r="U17" s="17">
        <v>1</v>
      </c>
      <c r="V17" s="17">
        <v>1.000147751162354</v>
      </c>
    </row>
    <row r="18" spans="1:22" x14ac:dyDescent="0.35">
      <c r="A18">
        <f t="shared" si="0"/>
        <v>17</v>
      </c>
      <c r="B18" s="32">
        <v>0.99974454225442821</v>
      </c>
      <c r="C18" s="32">
        <v>0.99974454225442821</v>
      </c>
      <c r="D18" s="32">
        <v>0.99977473202691902</v>
      </c>
      <c r="E18" s="32">
        <v>0.99953523097093255</v>
      </c>
      <c r="F18" s="32">
        <v>0.99976654870058623</v>
      </c>
      <c r="G18" s="32">
        <v>0.99976654870058623</v>
      </c>
      <c r="H18" s="32">
        <v>0.99979353615711741</v>
      </c>
      <c r="I18" s="32">
        <v>0.99957367336796532</v>
      </c>
      <c r="J18" s="32">
        <v>0.99974454225442821</v>
      </c>
      <c r="M18">
        <f t="shared" si="1"/>
        <v>17</v>
      </c>
      <c r="N18" s="17">
        <v>1.000041577085637</v>
      </c>
      <c r="O18" s="17">
        <v>1.000041577085637</v>
      </c>
      <c r="P18" s="17">
        <v>1.00001137925534</v>
      </c>
      <c r="Q18" s="17">
        <v>1.000077532175659</v>
      </c>
      <c r="R18" s="17">
        <v>1.0000419726937899</v>
      </c>
      <c r="S18" s="17">
        <v>1.0000419726937899</v>
      </c>
      <c r="T18" s="17">
        <v>1.000014978531204</v>
      </c>
      <c r="U18" s="17">
        <v>1.000082394330466</v>
      </c>
      <c r="V18" s="17">
        <v>1.000041577085637</v>
      </c>
    </row>
    <row r="19" spans="1:22" x14ac:dyDescent="0.35">
      <c r="A19">
        <f t="shared" si="0"/>
        <v>18</v>
      </c>
      <c r="B19" s="32">
        <v>0.99978610871887696</v>
      </c>
      <c r="C19" s="32">
        <v>0.99978610871887696</v>
      </c>
      <c r="D19" s="32">
        <v>0.99978610871887696</v>
      </c>
      <c r="E19" s="32">
        <v>0.99961272711203752</v>
      </c>
      <c r="F19" s="32">
        <v>0.99980851159579631</v>
      </c>
      <c r="G19" s="32">
        <v>0.99980851159579631</v>
      </c>
      <c r="H19" s="32">
        <v>0.99980851159579631</v>
      </c>
      <c r="I19" s="32">
        <v>0.99965603257153401</v>
      </c>
      <c r="J19" s="32">
        <v>0.99978610871887696</v>
      </c>
      <c r="M19">
        <f t="shared" si="1"/>
        <v>18</v>
      </c>
      <c r="N19" s="17">
        <v>1.000073802547395</v>
      </c>
      <c r="O19" s="17">
        <v>1.000073802547395</v>
      </c>
      <c r="P19" s="17">
        <v>1.000073802547395</v>
      </c>
      <c r="Q19" s="17">
        <v>1.0000799721223581</v>
      </c>
      <c r="R19" s="17">
        <v>1.0000777720187459</v>
      </c>
      <c r="S19" s="17">
        <v>1.0000777720187459</v>
      </c>
      <c r="T19" s="17">
        <v>1.0000777720187459</v>
      </c>
      <c r="U19" s="17">
        <v>1.000088307856164</v>
      </c>
      <c r="V19" s="17">
        <v>1.000073802547395</v>
      </c>
    </row>
    <row r="20" spans="1:22" x14ac:dyDescent="0.35">
      <c r="A20">
        <f t="shared" si="0"/>
        <v>19</v>
      </c>
      <c r="B20" s="32">
        <v>0.99985989548055088</v>
      </c>
      <c r="C20" s="32">
        <v>0.99985989548055088</v>
      </c>
      <c r="D20" s="32">
        <v>0.99985989548055088</v>
      </c>
      <c r="E20" s="32">
        <v>0.99969266826336056</v>
      </c>
      <c r="F20" s="32">
        <v>0.99988626872210229</v>
      </c>
      <c r="G20" s="32">
        <v>0.99988626872210229</v>
      </c>
      <c r="H20" s="32">
        <v>0.99988626872210229</v>
      </c>
      <c r="I20" s="32">
        <v>0.99974431005267139</v>
      </c>
      <c r="J20" s="32">
        <v>0.99985989548055088</v>
      </c>
      <c r="M20">
        <f t="shared" si="1"/>
        <v>19</v>
      </c>
      <c r="N20" s="17">
        <v>1.000099762522688</v>
      </c>
      <c r="O20" s="17">
        <v>1.000099762522688</v>
      </c>
      <c r="P20" s="17">
        <v>1.000099762522688</v>
      </c>
      <c r="Q20" s="17">
        <v>1.0002274167130629</v>
      </c>
      <c r="R20" s="17">
        <v>1.0000991257411009</v>
      </c>
      <c r="S20" s="17">
        <v>1.0000991257411009</v>
      </c>
      <c r="T20" s="17">
        <v>1.0000991257411009</v>
      </c>
      <c r="U20" s="17">
        <v>1.0002127853221849</v>
      </c>
      <c r="V20" s="17">
        <v>1.000099762522688</v>
      </c>
    </row>
    <row r="21" spans="1:22" x14ac:dyDescent="0.35">
      <c r="A21">
        <f t="shared" si="0"/>
        <v>20</v>
      </c>
      <c r="B21" s="32">
        <v>0.99995964402605897</v>
      </c>
      <c r="C21" s="32">
        <v>0.99995964402605897</v>
      </c>
      <c r="D21" s="32">
        <v>0.99995964402605897</v>
      </c>
      <c r="E21" s="32">
        <v>0.9999200150840506</v>
      </c>
      <c r="F21" s="32">
        <v>0.99998538318950614</v>
      </c>
      <c r="G21" s="32">
        <v>0.99998538318950614</v>
      </c>
      <c r="H21" s="32">
        <v>0.99998538318950614</v>
      </c>
      <c r="I21" s="32">
        <v>0.99995704096778848</v>
      </c>
      <c r="J21" s="32">
        <v>0.99995964402605897</v>
      </c>
      <c r="M21">
        <f t="shared" si="1"/>
        <v>20</v>
      </c>
      <c r="N21" s="17">
        <v>1.000108861596295</v>
      </c>
      <c r="O21" s="17">
        <v>1.000108861596295</v>
      </c>
      <c r="P21" s="17">
        <v>1.000108861596295</v>
      </c>
      <c r="Q21" s="17">
        <v>1.0001484980226889</v>
      </c>
      <c r="R21" s="17">
        <v>1.0000850375487429</v>
      </c>
      <c r="S21" s="17">
        <v>1.0000850375487429</v>
      </c>
      <c r="T21" s="17">
        <v>1.0000850375487429</v>
      </c>
      <c r="U21" s="17">
        <v>1.000113383398324</v>
      </c>
      <c r="V21" s="17">
        <v>1.000108861596295</v>
      </c>
    </row>
    <row r="22" spans="1:22" x14ac:dyDescent="0.35">
      <c r="A22">
        <f t="shared" si="0"/>
        <v>21</v>
      </c>
      <c r="B22" s="32">
        <v>1.0000685012291379</v>
      </c>
      <c r="C22" s="32">
        <v>1.0000685012291379</v>
      </c>
      <c r="D22" s="32">
        <v>1.0000685012291379</v>
      </c>
      <c r="E22" s="32">
        <v>1.0000685012291379</v>
      </c>
      <c r="F22" s="32">
        <v>1.000070419495271</v>
      </c>
      <c r="G22" s="32">
        <v>1.000070419495271</v>
      </c>
      <c r="H22" s="32">
        <v>1.000070419495271</v>
      </c>
      <c r="I22" s="32">
        <v>1.000070419495271</v>
      </c>
      <c r="J22" s="32">
        <v>1.0000685012291379</v>
      </c>
      <c r="M22">
        <f t="shared" si="1"/>
        <v>21</v>
      </c>
      <c r="N22" s="17">
        <v>0.99993150346295889</v>
      </c>
      <c r="O22" s="17">
        <v>0.99993150346295889</v>
      </c>
      <c r="P22" s="17">
        <v>0.99993150346295889</v>
      </c>
      <c r="Q22" s="17">
        <v>0.99993150346295889</v>
      </c>
      <c r="R22" s="17">
        <v>0.99992958546328514</v>
      </c>
      <c r="S22" s="17">
        <v>0.99992958546328514</v>
      </c>
      <c r="T22" s="17">
        <v>0.99992958546328514</v>
      </c>
      <c r="U22" s="17">
        <v>0.99992958546328514</v>
      </c>
      <c r="V22" s="17">
        <v>0.99993150346295889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245187.95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245187.95</v>
      </c>
      <c r="H8" s="14">
        <f t="shared" ref="H8:H31" si="4">G8-B8</f>
        <v>0</v>
      </c>
      <c r="I8" s="13">
        <v>895661.50109999999</v>
      </c>
      <c r="J8" s="13">
        <f t="shared" ref="J8:J28" si="5">100*$G8/$I8</f>
        <v>27.375068560932256</v>
      </c>
      <c r="K8" s="13">
        <f t="shared" ref="K8:K31" si="6">100*(B8/I8)</f>
        <v>27.375068560932259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>
        <v>24475</v>
      </c>
      <c r="T8" s="17">
        <v>141951.38</v>
      </c>
      <c r="U8" s="17">
        <v>186403.84</v>
      </c>
      <c r="V8" s="17">
        <v>200773.82</v>
      </c>
      <c r="W8" s="17">
        <v>212284.54</v>
      </c>
      <c r="X8" s="17">
        <v>215696.55</v>
      </c>
      <c r="Y8" s="17">
        <v>217521.55</v>
      </c>
      <c r="Z8" s="17">
        <v>229521.55</v>
      </c>
      <c r="AA8" s="17">
        <v>237673.36</v>
      </c>
      <c r="AB8" s="17">
        <v>240273.91</v>
      </c>
      <c r="AC8" s="17">
        <v>242490.98</v>
      </c>
      <c r="AD8" s="17">
        <v>243155.98</v>
      </c>
      <c r="AE8" s="17">
        <v>243922.95</v>
      </c>
      <c r="AF8" s="17">
        <v>243922.95</v>
      </c>
      <c r="AG8" s="17">
        <v>244022.95</v>
      </c>
      <c r="AH8" s="17">
        <v>245122.95</v>
      </c>
      <c r="AI8" s="17">
        <v>245172.95</v>
      </c>
      <c r="AJ8" s="17">
        <v>245222.95</v>
      </c>
      <c r="AK8" s="17">
        <v>245222.95</v>
      </c>
      <c r="AL8" s="17">
        <v>245187.95</v>
      </c>
      <c r="AM8" s="17">
        <v>245187.95</v>
      </c>
      <c r="AN8" s="17">
        <v>245187.95</v>
      </c>
      <c r="AO8" s="17">
        <v>245187.95</v>
      </c>
      <c r="AP8" s="17">
        <v>245187.95</v>
      </c>
      <c r="AQ8" s="13"/>
      <c r="AR8" s="13"/>
    </row>
    <row r="9" spans="1:44" x14ac:dyDescent="0.35">
      <c r="A9" s="12">
        <f t="shared" si="0"/>
        <v>44682</v>
      </c>
      <c r="B9" s="13">
        <v>248082.41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248082.41</v>
      </c>
      <c r="H9" s="14">
        <f t="shared" si="4"/>
        <v>0</v>
      </c>
      <c r="I9" s="13">
        <v>875004.19709999999</v>
      </c>
      <c r="J9" s="13">
        <f t="shared" si="5"/>
        <v>28.352139432269244</v>
      </c>
      <c r="K9" s="13">
        <f t="shared" si="6"/>
        <v>28.352139432269247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>
        <v>40450</v>
      </c>
      <c r="T9" s="17">
        <v>150937.10999999999</v>
      </c>
      <c r="U9" s="17">
        <v>188393.55</v>
      </c>
      <c r="V9" s="17">
        <v>213063.33</v>
      </c>
      <c r="W9" s="17">
        <v>219988.43</v>
      </c>
      <c r="X9" s="17">
        <v>229222.26</v>
      </c>
      <c r="Y9" s="17">
        <v>231023.75</v>
      </c>
      <c r="Z9" s="17">
        <v>240226.11</v>
      </c>
      <c r="AA9" s="17">
        <v>241641.23</v>
      </c>
      <c r="AB9" s="17">
        <v>243137.24</v>
      </c>
      <c r="AC9" s="17">
        <v>244817.29</v>
      </c>
      <c r="AD9" s="17">
        <v>245467.41</v>
      </c>
      <c r="AE9" s="17">
        <v>245967.41</v>
      </c>
      <c r="AF9" s="17">
        <v>246017.41</v>
      </c>
      <c r="AG9" s="17">
        <v>247667.41</v>
      </c>
      <c r="AH9" s="17">
        <v>247667.41</v>
      </c>
      <c r="AI9" s="17">
        <v>247832.41</v>
      </c>
      <c r="AJ9" s="17">
        <v>247882.41</v>
      </c>
      <c r="AK9" s="17">
        <v>247932.41</v>
      </c>
      <c r="AL9" s="17">
        <v>247932.41</v>
      </c>
      <c r="AM9" s="17">
        <v>248082.41</v>
      </c>
      <c r="AN9" s="17">
        <v>248082.41</v>
      </c>
      <c r="AO9" s="17">
        <v>248082.41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236643.55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236643.55</v>
      </c>
      <c r="H10" s="14">
        <f t="shared" si="4"/>
        <v>0</v>
      </c>
      <c r="I10" s="13">
        <v>854241.57709999999</v>
      </c>
      <c r="J10" s="13">
        <f t="shared" si="5"/>
        <v>27.702181249871174</v>
      </c>
      <c r="K10" s="13">
        <f t="shared" si="6"/>
        <v>27.70218124987117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>
        <v>21800</v>
      </c>
      <c r="T10" s="17">
        <v>145144.47</v>
      </c>
      <c r="U10" s="17">
        <v>197530.01</v>
      </c>
      <c r="V10" s="17">
        <v>208071.59</v>
      </c>
      <c r="W10" s="17">
        <v>221149.41</v>
      </c>
      <c r="X10" s="17">
        <v>227103.55</v>
      </c>
      <c r="Y10" s="17">
        <v>228828.55</v>
      </c>
      <c r="Z10" s="17">
        <v>230483.53</v>
      </c>
      <c r="AA10" s="17">
        <v>231263.99</v>
      </c>
      <c r="AB10" s="17">
        <v>233378.01</v>
      </c>
      <c r="AC10" s="17">
        <v>234628.01</v>
      </c>
      <c r="AD10" s="17">
        <v>235528.01</v>
      </c>
      <c r="AE10" s="17">
        <v>236328.01</v>
      </c>
      <c r="AF10" s="17">
        <v>236528.01</v>
      </c>
      <c r="AG10" s="17">
        <v>236578.55</v>
      </c>
      <c r="AH10" s="17">
        <v>236678.55</v>
      </c>
      <c r="AI10" s="17">
        <v>236728.55</v>
      </c>
      <c r="AJ10" s="17">
        <v>236643.55</v>
      </c>
      <c r="AK10" s="17">
        <v>236643.55</v>
      </c>
      <c r="AL10" s="17">
        <v>236693.55</v>
      </c>
      <c r="AM10" s="17">
        <v>236693.55</v>
      </c>
      <c r="AN10" s="17">
        <v>236643.55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188733.68</v>
      </c>
      <c r="C11" s="13">
        <f>+'Completion Factors'!J27</f>
        <v>1.0000685012291379</v>
      </c>
      <c r="D11" s="13">
        <f t="shared" si="1"/>
        <v>0</v>
      </c>
      <c r="E11" s="13">
        <f t="shared" si="2"/>
        <v>0</v>
      </c>
      <c r="F11" s="13"/>
      <c r="G11" s="13">
        <f t="shared" si="3"/>
        <v>188733.68</v>
      </c>
      <c r="H11" s="14">
        <f t="shared" si="4"/>
        <v>0</v>
      </c>
      <c r="I11" s="13">
        <v>845794.70169999998</v>
      </c>
      <c r="J11" s="13">
        <f t="shared" si="5"/>
        <v>22.314360638658041</v>
      </c>
      <c r="K11" s="13">
        <f t="shared" si="6"/>
        <v>22.314360638658044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>
        <v>17675</v>
      </c>
      <c r="T11" s="17">
        <v>129451.11</v>
      </c>
      <c r="U11" s="17">
        <v>158536.97</v>
      </c>
      <c r="V11" s="17">
        <v>166150.93</v>
      </c>
      <c r="W11" s="17">
        <v>170827.79</v>
      </c>
      <c r="X11" s="17">
        <v>173065.08</v>
      </c>
      <c r="Y11" s="17">
        <v>176393.25</v>
      </c>
      <c r="Z11" s="17">
        <v>178303.52</v>
      </c>
      <c r="AA11" s="17">
        <v>185503.62</v>
      </c>
      <c r="AB11" s="17">
        <v>187170.59</v>
      </c>
      <c r="AC11" s="17">
        <v>187695.59</v>
      </c>
      <c r="AD11" s="17">
        <v>188100.84</v>
      </c>
      <c r="AE11" s="17">
        <v>188575.84</v>
      </c>
      <c r="AF11" s="17">
        <v>188725.84</v>
      </c>
      <c r="AG11" s="17">
        <v>188733.68</v>
      </c>
      <c r="AH11" s="17">
        <v>188733.68</v>
      </c>
      <c r="AI11" s="17">
        <v>188733.68</v>
      </c>
      <c r="AJ11" s="17">
        <v>188733.68</v>
      </c>
      <c r="AK11" s="17">
        <v>188783.68</v>
      </c>
      <c r="AL11" s="17">
        <v>188783.68</v>
      </c>
      <c r="AM11" s="17">
        <v>188733.68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234254.9</v>
      </c>
      <c r="C12" s="13">
        <f>++'Completion Factors'!J26</f>
        <v>0.99995964402605897</v>
      </c>
      <c r="D12" s="13">
        <f t="shared" si="1"/>
        <v>9.4539661639593273</v>
      </c>
      <c r="E12" s="13">
        <f t="shared" si="2"/>
        <v>9.4539661639593273</v>
      </c>
      <c r="F12" s="13"/>
      <c r="G12" s="13">
        <f t="shared" si="3"/>
        <v>234264.35396616397</v>
      </c>
      <c r="H12" s="14">
        <f t="shared" si="4"/>
        <v>9.453966163971927</v>
      </c>
      <c r="I12" s="13">
        <v>843099.59820000001</v>
      </c>
      <c r="J12" s="13">
        <f t="shared" si="5"/>
        <v>27.786082980743135</v>
      </c>
      <c r="K12" s="13">
        <f t="shared" si="6"/>
        <v>27.784961646302442</v>
      </c>
      <c r="L12" s="13">
        <f t="shared" si="7"/>
        <v>1.121334440693289E-3</v>
      </c>
      <c r="M12" s="13"/>
      <c r="N12" s="13"/>
      <c r="O12" s="13"/>
      <c r="P12" s="13"/>
      <c r="R12" s="16">
        <f t="shared" si="8"/>
        <v>44774</v>
      </c>
      <c r="S12" s="17">
        <v>34025.46</v>
      </c>
      <c r="T12" s="17">
        <v>145035.01</v>
      </c>
      <c r="U12" s="17">
        <v>194801.2</v>
      </c>
      <c r="V12" s="17">
        <v>203687.46</v>
      </c>
      <c r="W12" s="17">
        <v>212152.22</v>
      </c>
      <c r="X12" s="17">
        <v>218861.46</v>
      </c>
      <c r="Y12" s="17">
        <v>221594.56</v>
      </c>
      <c r="Z12" s="17">
        <v>226407.06</v>
      </c>
      <c r="AA12" s="17">
        <v>229153.78</v>
      </c>
      <c r="AB12" s="17">
        <v>230679.82</v>
      </c>
      <c r="AC12" s="17">
        <v>231454.82</v>
      </c>
      <c r="AD12" s="17">
        <v>233354.82</v>
      </c>
      <c r="AE12" s="17">
        <v>233904.82</v>
      </c>
      <c r="AF12" s="17">
        <v>234054.9</v>
      </c>
      <c r="AG12" s="17">
        <v>234154.9</v>
      </c>
      <c r="AH12" s="17">
        <v>234154.9</v>
      </c>
      <c r="AI12" s="17">
        <v>234154.9</v>
      </c>
      <c r="AJ12" s="17">
        <v>234154.9</v>
      </c>
      <c r="AK12" s="17">
        <v>234154.9</v>
      </c>
      <c r="AL12" s="17">
        <v>234254.9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202329.29</v>
      </c>
      <c r="C13" s="13">
        <f>++'Completion Factors'!J25</f>
        <v>0.99985989548055088</v>
      </c>
      <c r="D13" s="13">
        <f t="shared" si="1"/>
        <v>28.351220079995102</v>
      </c>
      <c r="E13" s="13">
        <f t="shared" si="2"/>
        <v>28.351220079995102</v>
      </c>
      <c r="F13" s="13"/>
      <c r="G13" s="13">
        <f t="shared" si="3"/>
        <v>202357.64122008</v>
      </c>
      <c r="H13" s="14">
        <f t="shared" si="4"/>
        <v>28.351220079988707</v>
      </c>
      <c r="I13" s="13">
        <v>822369.03819999995</v>
      </c>
      <c r="J13" s="13">
        <f t="shared" si="5"/>
        <v>24.606670706256171</v>
      </c>
      <c r="K13" s="13">
        <f t="shared" si="6"/>
        <v>24.603223200481629</v>
      </c>
      <c r="L13" s="13">
        <f t="shared" si="7"/>
        <v>3.4475057745417814E-3</v>
      </c>
      <c r="M13" s="13"/>
      <c r="N13" s="13"/>
      <c r="O13" s="13"/>
      <c r="P13" s="13"/>
      <c r="R13" s="16">
        <f t="shared" si="8"/>
        <v>44805</v>
      </c>
      <c r="S13" s="17">
        <v>7975</v>
      </c>
      <c r="T13" s="17">
        <v>127401.52</v>
      </c>
      <c r="U13" s="17">
        <v>161868.59</v>
      </c>
      <c r="V13" s="17">
        <v>170896.85</v>
      </c>
      <c r="W13" s="17">
        <v>179335.44</v>
      </c>
      <c r="X13" s="17">
        <v>183887.37</v>
      </c>
      <c r="Y13" s="17">
        <v>187245.16</v>
      </c>
      <c r="Z13" s="17">
        <v>192117.16</v>
      </c>
      <c r="AA13" s="17">
        <v>194039.41</v>
      </c>
      <c r="AB13" s="17">
        <v>198791.79</v>
      </c>
      <c r="AC13" s="17">
        <v>200491.79</v>
      </c>
      <c r="AD13" s="17">
        <v>201341.79</v>
      </c>
      <c r="AE13" s="17">
        <v>201868.45</v>
      </c>
      <c r="AF13" s="17">
        <v>201999.65</v>
      </c>
      <c r="AG13" s="17">
        <v>202229.29</v>
      </c>
      <c r="AH13" s="17">
        <v>202279.29</v>
      </c>
      <c r="AI13" s="17">
        <v>202279.29</v>
      </c>
      <c r="AJ13" s="17">
        <v>202329.29</v>
      </c>
      <c r="AK13" s="17">
        <v>202329.29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208459.36</v>
      </c>
      <c r="C14" s="13">
        <f>++'Completion Factors'!J24</f>
        <v>0.99978610871887696</v>
      </c>
      <c r="D14" s="13">
        <f t="shared" si="1"/>
        <v>44.597178520125432</v>
      </c>
      <c r="E14" s="13">
        <f t="shared" si="2"/>
        <v>44.597178520125432</v>
      </c>
      <c r="F14" s="13"/>
      <c r="G14" s="13">
        <f t="shared" si="3"/>
        <v>208503.9571785201</v>
      </c>
      <c r="H14" s="14">
        <f t="shared" si="4"/>
        <v>44.597178520110901</v>
      </c>
      <c r="I14" s="13">
        <v>827952.37439999997</v>
      </c>
      <c r="J14" s="13">
        <f t="shared" si="5"/>
        <v>25.183085842300848</v>
      </c>
      <c r="K14" s="13">
        <f t="shared" si="6"/>
        <v>25.177699399807409</v>
      </c>
      <c r="L14" s="13">
        <f t="shared" si="7"/>
        <v>5.3864424934388921E-3</v>
      </c>
      <c r="M14" s="13"/>
      <c r="N14" s="13"/>
      <c r="O14" s="13"/>
      <c r="P14" s="13"/>
      <c r="R14" s="16">
        <f t="shared" si="8"/>
        <v>44835</v>
      </c>
      <c r="S14" s="17">
        <v>16390</v>
      </c>
      <c r="T14" s="17">
        <v>111047.01</v>
      </c>
      <c r="U14" s="17">
        <v>150367.70000000001</v>
      </c>
      <c r="V14" s="17">
        <v>176948.51</v>
      </c>
      <c r="W14" s="17">
        <v>186093.58</v>
      </c>
      <c r="X14" s="17">
        <v>196779.04</v>
      </c>
      <c r="Y14" s="17">
        <v>201063.17</v>
      </c>
      <c r="Z14" s="17">
        <v>202529.45</v>
      </c>
      <c r="AA14" s="17">
        <v>204130.36</v>
      </c>
      <c r="AB14" s="17">
        <v>205944.19</v>
      </c>
      <c r="AC14" s="17">
        <v>206994.26</v>
      </c>
      <c r="AD14" s="17">
        <v>207394.26</v>
      </c>
      <c r="AE14" s="17">
        <v>208194.26</v>
      </c>
      <c r="AF14" s="17">
        <v>208244.26</v>
      </c>
      <c r="AG14" s="17">
        <v>208244.26</v>
      </c>
      <c r="AH14" s="17">
        <v>208459.36</v>
      </c>
      <c r="AI14" s="17">
        <v>208459.36</v>
      </c>
      <c r="AJ14" s="17">
        <v>208459.36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230459.97</v>
      </c>
      <c r="C15" s="13">
        <f>++'Completion Factors'!J23</f>
        <v>0.99974454225442821</v>
      </c>
      <c r="D15" s="13">
        <f t="shared" si="1"/>
        <v>58.887827732467578</v>
      </c>
      <c r="E15" s="13">
        <f t="shared" si="2"/>
        <v>58.887827732467578</v>
      </c>
      <c r="F15" s="13"/>
      <c r="G15" s="13">
        <f t="shared" si="3"/>
        <v>230518.85782773246</v>
      </c>
      <c r="H15" s="14">
        <f t="shared" si="4"/>
        <v>58.887827732454753</v>
      </c>
      <c r="I15" s="13">
        <v>832848.83440000005</v>
      </c>
      <c r="J15" s="13">
        <f t="shared" si="5"/>
        <v>27.67835509955448</v>
      </c>
      <c r="K15" s="13">
        <f t="shared" si="6"/>
        <v>27.671284449359611</v>
      </c>
      <c r="L15" s="13">
        <f t="shared" si="7"/>
        <v>7.070650194869188E-3</v>
      </c>
      <c r="M15" s="13"/>
      <c r="N15" s="13"/>
      <c r="O15" s="13"/>
      <c r="P15" s="13"/>
      <c r="R15" s="16">
        <f t="shared" si="8"/>
        <v>44866</v>
      </c>
      <c r="S15" s="17">
        <v>14825</v>
      </c>
      <c r="T15" s="17">
        <v>83769.31</v>
      </c>
      <c r="U15" s="17">
        <v>153473.72</v>
      </c>
      <c r="V15" s="17">
        <v>180393.16</v>
      </c>
      <c r="W15" s="17">
        <v>196949.36</v>
      </c>
      <c r="X15" s="17">
        <v>207130.27</v>
      </c>
      <c r="Y15" s="17">
        <v>213713.35</v>
      </c>
      <c r="Z15" s="17">
        <v>215215.52</v>
      </c>
      <c r="AA15" s="17">
        <v>227092.15</v>
      </c>
      <c r="AB15" s="17">
        <v>227492.15</v>
      </c>
      <c r="AC15" s="17">
        <v>227949.33</v>
      </c>
      <c r="AD15" s="17">
        <v>228649.63</v>
      </c>
      <c r="AE15" s="17">
        <v>230309.97</v>
      </c>
      <c r="AF15" s="17">
        <v>230409.97</v>
      </c>
      <c r="AG15" s="17">
        <v>230459.97</v>
      </c>
      <c r="AH15" s="17">
        <v>230459.97</v>
      </c>
      <c r="AI15" s="17">
        <v>230459.97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192593.36</v>
      </c>
      <c r="C16" s="13">
        <f>++'Completion Factors'!J22</f>
        <v>0.99959685065785775</v>
      </c>
      <c r="D16" s="13">
        <f t="shared" si="1"/>
        <v>77.675201091177087</v>
      </c>
      <c r="E16" s="13">
        <f t="shared" si="2"/>
        <v>77.675201091177087</v>
      </c>
      <c r="F16" s="13"/>
      <c r="G16" s="13">
        <f t="shared" si="3"/>
        <v>192671.03520109117</v>
      </c>
      <c r="H16" s="14">
        <f t="shared" si="4"/>
        <v>77.675201091187773</v>
      </c>
      <c r="I16" s="13">
        <v>854103.69689999998</v>
      </c>
      <c r="J16" s="13">
        <f t="shared" si="5"/>
        <v>22.558272010810587</v>
      </c>
      <c r="K16" s="13">
        <f t="shared" si="6"/>
        <v>22.549177658289558</v>
      </c>
      <c r="L16" s="13">
        <f t="shared" si="7"/>
        <v>9.0943525210285259E-3</v>
      </c>
      <c r="M16" s="13"/>
      <c r="N16" s="13"/>
      <c r="O16" s="13"/>
      <c r="P16" s="13"/>
      <c r="R16" s="16">
        <f t="shared" si="8"/>
        <v>44896</v>
      </c>
      <c r="S16" s="17">
        <v>7975</v>
      </c>
      <c r="T16" s="17">
        <v>95725.42</v>
      </c>
      <c r="U16" s="17">
        <v>139965.87</v>
      </c>
      <c r="V16" s="17">
        <v>165292.34</v>
      </c>
      <c r="W16" s="17">
        <v>173450.53</v>
      </c>
      <c r="X16" s="17">
        <v>180808.04</v>
      </c>
      <c r="Y16" s="17">
        <v>182758.34</v>
      </c>
      <c r="Z16" s="17">
        <v>185511.91</v>
      </c>
      <c r="AA16" s="17">
        <v>187861.91</v>
      </c>
      <c r="AB16" s="17">
        <v>188561.91</v>
      </c>
      <c r="AC16" s="17">
        <v>191091.91</v>
      </c>
      <c r="AD16" s="17">
        <v>191341.91</v>
      </c>
      <c r="AE16" s="17">
        <v>192043.36</v>
      </c>
      <c r="AF16" s="17">
        <v>192543.35999999999</v>
      </c>
      <c r="AG16" s="17">
        <v>192543.35999999999</v>
      </c>
      <c r="AH16" s="17">
        <v>192593.36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218563.36</v>
      </c>
      <c r="C17" s="13">
        <f>++'Completion Factors'!J21</f>
        <v>0.99883432537398187</v>
      </c>
      <c r="D17" s="13">
        <f t="shared" si="1"/>
        <v>255.07109283001674</v>
      </c>
      <c r="E17" s="13">
        <f t="shared" si="2"/>
        <v>255.07109283001674</v>
      </c>
      <c r="F17" s="13"/>
      <c r="G17" s="13">
        <f t="shared" si="3"/>
        <v>218818.43109283</v>
      </c>
      <c r="H17" s="14">
        <f t="shared" si="4"/>
        <v>255.07109283001046</v>
      </c>
      <c r="I17" s="13">
        <v>875495.80869999994</v>
      </c>
      <c r="J17" s="13">
        <f t="shared" si="5"/>
        <v>24.993658326902509</v>
      </c>
      <c r="K17" s="13">
        <f t="shared" si="6"/>
        <v>24.964523853579472</v>
      </c>
      <c r="L17" s="13">
        <f t="shared" si="7"/>
        <v>2.9134473323036758E-2</v>
      </c>
      <c r="M17" s="13"/>
      <c r="N17" s="13"/>
      <c r="O17" s="13"/>
      <c r="P17" s="13"/>
      <c r="R17" s="16">
        <f t="shared" si="8"/>
        <v>44927</v>
      </c>
      <c r="S17" s="17">
        <v>28600.02</v>
      </c>
      <c r="T17" s="17">
        <v>94493.39</v>
      </c>
      <c r="U17" s="17">
        <v>155242.63</v>
      </c>
      <c r="V17" s="17">
        <v>181103.94</v>
      </c>
      <c r="W17" s="17">
        <v>193101.19</v>
      </c>
      <c r="X17" s="17">
        <v>201152.31</v>
      </c>
      <c r="Y17" s="17">
        <v>207585.57</v>
      </c>
      <c r="Z17" s="17">
        <v>212054.57</v>
      </c>
      <c r="AA17" s="17">
        <v>212899.03</v>
      </c>
      <c r="AB17" s="17">
        <v>216035.13</v>
      </c>
      <c r="AC17" s="17">
        <v>216685.13</v>
      </c>
      <c r="AD17" s="17">
        <v>217035.13</v>
      </c>
      <c r="AE17" s="17">
        <v>218341.14</v>
      </c>
      <c r="AF17" s="17">
        <v>218563.36</v>
      </c>
      <c r="AG17" s="17">
        <v>218563.36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220562.73</v>
      </c>
      <c r="C18" s="13">
        <f>++'Completion Factors'!J20</f>
        <v>0.99784237197331949</v>
      </c>
      <c r="D18" s="13">
        <f t="shared" si="1"/>
        <v>476.92134675344232</v>
      </c>
      <c r="E18" s="13">
        <f t="shared" si="2"/>
        <v>476.92134675344232</v>
      </c>
      <c r="F18" s="13"/>
      <c r="G18" s="13">
        <f t="shared" si="3"/>
        <v>221039.65134675344</v>
      </c>
      <c r="H18" s="14">
        <f t="shared" si="4"/>
        <v>476.92134675342822</v>
      </c>
      <c r="I18" s="13">
        <v>859922.54870000004</v>
      </c>
      <c r="J18" s="13">
        <f t="shared" si="5"/>
        <v>25.704599987628331</v>
      </c>
      <c r="K18" s="13">
        <f t="shared" si="6"/>
        <v>25.649139022280416</v>
      </c>
      <c r="L18" s="13">
        <f t="shared" si="7"/>
        <v>5.5460965347915447E-2</v>
      </c>
      <c r="M18" s="13"/>
      <c r="N18" s="13"/>
      <c r="O18" s="13"/>
      <c r="P18" s="13"/>
      <c r="R18" s="16">
        <f t="shared" si="8"/>
        <v>44958</v>
      </c>
      <c r="S18" s="17">
        <v>21390</v>
      </c>
      <c r="T18" s="17">
        <v>99308.37</v>
      </c>
      <c r="U18" s="17">
        <v>168960.25</v>
      </c>
      <c r="V18" s="17">
        <v>188756.5</v>
      </c>
      <c r="W18" s="17">
        <v>193631.5</v>
      </c>
      <c r="X18" s="17">
        <v>200273.47</v>
      </c>
      <c r="Y18" s="17">
        <v>204737.83</v>
      </c>
      <c r="Z18" s="17">
        <v>206840.12</v>
      </c>
      <c r="AA18" s="17">
        <v>211596.16</v>
      </c>
      <c r="AB18" s="17">
        <v>212916.17</v>
      </c>
      <c r="AC18" s="17">
        <v>213466.17</v>
      </c>
      <c r="AD18" s="17">
        <v>219615.29</v>
      </c>
      <c r="AE18" s="17">
        <v>220376.48</v>
      </c>
      <c r="AF18" s="17">
        <v>220562.73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245423.91</v>
      </c>
      <c r="C19" s="13">
        <f>++'Completion Factors'!J19</f>
        <v>0.99712548395544942</v>
      </c>
      <c r="D19" s="13">
        <f t="shared" si="1"/>
        <v>707.50871215609004</v>
      </c>
      <c r="E19" s="13">
        <f t="shared" si="2"/>
        <v>707.50871215609004</v>
      </c>
      <c r="F19" s="13"/>
      <c r="G19" s="13">
        <f t="shared" si="3"/>
        <v>246131.4187121561</v>
      </c>
      <c r="H19" s="14">
        <f t="shared" si="4"/>
        <v>707.50871215609368</v>
      </c>
      <c r="I19" s="13">
        <v>879175.83470000001</v>
      </c>
      <c r="J19" s="13">
        <f t="shared" si="5"/>
        <v>27.995698812188483</v>
      </c>
      <c r="K19" s="13">
        <f t="shared" si="6"/>
        <v>27.91522472677444</v>
      </c>
      <c r="L19" s="13">
        <f t="shared" si="7"/>
        <v>8.0474085414042662E-2</v>
      </c>
      <c r="M19" s="13">
        <f t="shared" ref="M19:M31" si="9">SUM(G8:G19)/SUM(I8:I19)*100</f>
        <v>26.037784301876528</v>
      </c>
      <c r="N19" s="18"/>
      <c r="O19" s="13"/>
      <c r="P19" s="13"/>
      <c r="R19" s="16">
        <f t="shared" si="8"/>
        <v>44986</v>
      </c>
      <c r="S19" s="17">
        <v>24000</v>
      </c>
      <c r="T19" s="17">
        <v>144558.22</v>
      </c>
      <c r="U19" s="17">
        <v>197834.65</v>
      </c>
      <c r="V19" s="17">
        <v>209002.51</v>
      </c>
      <c r="W19" s="17">
        <v>221597.69</v>
      </c>
      <c r="X19" s="17">
        <v>230010.78</v>
      </c>
      <c r="Y19" s="17">
        <v>232519.73</v>
      </c>
      <c r="Z19" s="17">
        <v>235178.5</v>
      </c>
      <c r="AA19" s="17">
        <v>236445.65</v>
      </c>
      <c r="AB19" s="17">
        <v>237045.65</v>
      </c>
      <c r="AC19" s="17">
        <v>238126.7</v>
      </c>
      <c r="AD19" s="17">
        <v>238752.05</v>
      </c>
      <c r="AE19" s="17">
        <v>245423.91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220846.63</v>
      </c>
      <c r="C20" s="13">
        <f>++'Completion Factors'!J18</f>
        <v>0.99131933793343519</v>
      </c>
      <c r="D20" s="13">
        <f t="shared" si="1"/>
        <v>1933.8823426628305</v>
      </c>
      <c r="E20" s="13">
        <f t="shared" si="2"/>
        <v>1933.8823426628305</v>
      </c>
      <c r="F20" s="13"/>
      <c r="G20" s="13">
        <f t="shared" si="3"/>
        <v>222780.51234266284</v>
      </c>
      <c r="H20" s="14">
        <f t="shared" si="4"/>
        <v>1933.8823426628369</v>
      </c>
      <c r="I20" s="13">
        <v>846259.30379999999</v>
      </c>
      <c r="J20" s="13">
        <f t="shared" si="5"/>
        <v>26.325325032445789</v>
      </c>
      <c r="K20" s="13">
        <f t="shared" si="6"/>
        <v>26.096803782046646</v>
      </c>
      <c r="L20" s="13">
        <f t="shared" si="7"/>
        <v>0.22852125039914384</v>
      </c>
      <c r="M20" s="13">
        <f t="shared" si="9"/>
        <v>25.94436270665117</v>
      </c>
      <c r="N20" s="18">
        <f t="shared" ref="N20:N31" si="10">J20/J8</f>
        <v>0.96165330047850239</v>
      </c>
      <c r="O20" s="18">
        <f t="shared" ref="O20:O31" si="11">I20/I8</f>
        <v>0.94484278129703347</v>
      </c>
      <c r="P20" s="13"/>
      <c r="R20" s="16">
        <f t="shared" si="8"/>
        <v>45017</v>
      </c>
      <c r="S20" s="17">
        <v>22750</v>
      </c>
      <c r="T20" s="17">
        <v>151657.04</v>
      </c>
      <c r="U20" s="17">
        <v>178966.57</v>
      </c>
      <c r="V20" s="17">
        <v>187867.56</v>
      </c>
      <c r="W20" s="17">
        <v>202515.83</v>
      </c>
      <c r="X20" s="17">
        <v>208995.87</v>
      </c>
      <c r="Y20" s="17">
        <v>212706.67</v>
      </c>
      <c r="Z20" s="17">
        <v>214634.27</v>
      </c>
      <c r="AA20" s="17">
        <v>214884.27</v>
      </c>
      <c r="AB20" s="17">
        <v>215859.27</v>
      </c>
      <c r="AC20" s="17">
        <v>216468</v>
      </c>
      <c r="AD20" s="17">
        <v>220846.63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217676.68</v>
      </c>
      <c r="C21" s="13">
        <f>++'Completion Factors'!J17</f>
        <v>0.98502599233393806</v>
      </c>
      <c r="D21" s="13">
        <f t="shared" si="1"/>
        <v>3309.0418937269037</v>
      </c>
      <c r="E21" s="13">
        <f t="shared" si="2"/>
        <v>3309.0418937269037</v>
      </c>
      <c r="F21" s="13"/>
      <c r="G21" s="13">
        <f t="shared" si="3"/>
        <v>220985.72189372691</v>
      </c>
      <c r="H21" s="14">
        <f t="shared" si="4"/>
        <v>3309.0418937269133</v>
      </c>
      <c r="I21" s="13">
        <v>854113.14780000004</v>
      </c>
      <c r="J21" s="13">
        <f t="shared" si="5"/>
        <v>25.873120260815039</v>
      </c>
      <c r="K21" s="13">
        <f t="shared" si="6"/>
        <v>25.485695959684652</v>
      </c>
      <c r="L21" s="13">
        <f t="shared" si="7"/>
        <v>0.38742430113038751</v>
      </c>
      <c r="M21" s="13">
        <f t="shared" si="9"/>
        <v>25.731750268278532</v>
      </c>
      <c r="N21" s="18">
        <f t="shared" si="10"/>
        <v>0.91256324139572031</v>
      </c>
      <c r="O21" s="18">
        <f t="shared" si="11"/>
        <v>0.97612462960836244</v>
      </c>
      <c r="P21" s="13"/>
      <c r="R21" s="16">
        <f t="shared" si="8"/>
        <v>45047</v>
      </c>
      <c r="S21" s="17">
        <v>49486.46</v>
      </c>
      <c r="T21" s="17">
        <v>147572.89000000001</v>
      </c>
      <c r="U21" s="17">
        <v>185044.13</v>
      </c>
      <c r="V21" s="17">
        <v>203203.64</v>
      </c>
      <c r="W21" s="17">
        <v>207503.64</v>
      </c>
      <c r="X21" s="17">
        <v>210862.01</v>
      </c>
      <c r="Y21" s="17">
        <v>212662.86</v>
      </c>
      <c r="Z21" s="17">
        <v>213366.06</v>
      </c>
      <c r="AA21" s="17">
        <v>215233.63</v>
      </c>
      <c r="AB21" s="17">
        <v>216203.43</v>
      </c>
      <c r="AC21" s="17">
        <v>217676.68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209773.38</v>
      </c>
      <c r="C22" s="13">
        <f>++'Completion Factors'!J16</f>
        <v>0.97971673354953426</v>
      </c>
      <c r="D22" s="13">
        <f t="shared" si="1"/>
        <v>4342.979164333794</v>
      </c>
      <c r="E22" s="13">
        <f t="shared" si="2"/>
        <v>4342.979164333794</v>
      </c>
      <c r="F22" s="13"/>
      <c r="G22" s="13">
        <f t="shared" si="3"/>
        <v>214116.35916433379</v>
      </c>
      <c r="H22" s="14">
        <f t="shared" si="4"/>
        <v>4342.9791643337812</v>
      </c>
      <c r="I22" s="13">
        <v>843118.28040000005</v>
      </c>
      <c r="J22" s="13">
        <f t="shared" si="5"/>
        <v>25.395767609587438</v>
      </c>
      <c r="K22" s="13">
        <f t="shared" si="6"/>
        <v>24.880658488448066</v>
      </c>
      <c r="L22" s="13">
        <f t="shared" si="7"/>
        <v>0.51510912113937124</v>
      </c>
      <c r="M22" s="13">
        <f t="shared" si="9"/>
        <v>25.53865832935065</v>
      </c>
      <c r="N22" s="18">
        <f t="shared" si="10"/>
        <v>0.91674252581484128</v>
      </c>
      <c r="O22" s="18">
        <f t="shared" si="11"/>
        <v>0.98697874582765965</v>
      </c>
      <c r="P22" s="13"/>
      <c r="R22" s="16">
        <f t="shared" si="8"/>
        <v>45078</v>
      </c>
      <c r="S22" s="17">
        <v>34198.720000000001</v>
      </c>
      <c r="T22" s="17">
        <v>146641.42000000001</v>
      </c>
      <c r="U22" s="17">
        <v>174453.09</v>
      </c>
      <c r="V22" s="17">
        <v>194624.91</v>
      </c>
      <c r="W22" s="17">
        <v>200537.4</v>
      </c>
      <c r="X22" s="17">
        <v>204043.04</v>
      </c>
      <c r="Y22" s="17">
        <v>206430.92</v>
      </c>
      <c r="Z22" s="17">
        <v>208869.14</v>
      </c>
      <c r="AA22" s="17">
        <v>209669.48</v>
      </c>
      <c r="AB22" s="17">
        <v>209773.38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197470.82</v>
      </c>
      <c r="C23" s="13">
        <f>++'Completion Factors'!J15</f>
        <v>0.97245888379704426</v>
      </c>
      <c r="D23" s="13">
        <f t="shared" si="1"/>
        <v>5592.5930555311861</v>
      </c>
      <c r="E23" s="13">
        <f t="shared" si="2"/>
        <v>5592.5930555311861</v>
      </c>
      <c r="F23" s="13"/>
      <c r="G23" s="13">
        <f t="shared" si="3"/>
        <v>203063.41305553119</v>
      </c>
      <c r="H23" s="14">
        <f t="shared" si="4"/>
        <v>5592.5930555311788</v>
      </c>
      <c r="I23" s="13">
        <v>846070.44040000008</v>
      </c>
      <c r="J23" s="13">
        <f t="shared" si="5"/>
        <v>24.000769127394179</v>
      </c>
      <c r="K23" s="13">
        <f t="shared" si="6"/>
        <v>23.339761155896305</v>
      </c>
      <c r="L23" s="13">
        <f t="shared" si="7"/>
        <v>0.66100797149787383</v>
      </c>
      <c r="M23" s="13">
        <f t="shared" si="9"/>
        <v>25.678667879343831</v>
      </c>
      <c r="N23" s="18">
        <f t="shared" si="10"/>
        <v>1.0755750306291347</v>
      </c>
      <c r="O23" s="18">
        <f t="shared" si="11"/>
        <v>1.0003260113824854</v>
      </c>
      <c r="P23" s="13"/>
      <c r="R23" s="16">
        <f t="shared" si="8"/>
        <v>45108</v>
      </c>
      <c r="S23" s="17">
        <v>34530.82</v>
      </c>
      <c r="T23" s="17">
        <v>129070.95</v>
      </c>
      <c r="U23" s="17">
        <v>148774.04999999999</v>
      </c>
      <c r="V23" s="17">
        <v>173275.01</v>
      </c>
      <c r="W23" s="17">
        <v>183959.65</v>
      </c>
      <c r="X23" s="17">
        <v>186797.59</v>
      </c>
      <c r="Y23" s="17">
        <v>188608.1</v>
      </c>
      <c r="Z23" s="17">
        <v>189815.55</v>
      </c>
      <c r="AA23" s="17">
        <v>197470.82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209289.13</v>
      </c>
      <c r="C24" s="13">
        <f>++'Completion Factors'!J14</f>
        <v>0.95675808593366174</v>
      </c>
      <c r="D24" s="13">
        <f t="shared" si="1"/>
        <v>9459.0918096575224</v>
      </c>
      <c r="E24" s="13">
        <f t="shared" si="2"/>
        <v>9459.0918096575224</v>
      </c>
      <c r="F24" s="19">
        <v>0</v>
      </c>
      <c r="G24" s="13">
        <f t="shared" si="3"/>
        <v>218748.22180965752</v>
      </c>
      <c r="H24" s="14">
        <f t="shared" si="4"/>
        <v>9459.0918096575188</v>
      </c>
      <c r="I24" s="13">
        <v>834891.32039999997</v>
      </c>
      <c r="J24" s="13">
        <f t="shared" si="5"/>
        <v>26.200802004367983</v>
      </c>
      <c r="K24" s="13">
        <f t="shared" si="6"/>
        <v>25.06782917562596</v>
      </c>
      <c r="L24" s="13">
        <f t="shared" si="7"/>
        <v>1.1329728287420231</v>
      </c>
      <c r="M24" s="13">
        <f t="shared" si="9"/>
        <v>25.546907528518371</v>
      </c>
      <c r="N24" s="18">
        <f t="shared" si="10"/>
        <v>0.94294694299035187</v>
      </c>
      <c r="O24" s="18">
        <f t="shared" si="11"/>
        <v>0.99026416592117406</v>
      </c>
      <c r="P24" s="13"/>
      <c r="R24" s="16">
        <f t="shared" si="8"/>
        <v>45139</v>
      </c>
      <c r="S24" s="17">
        <v>52842.75</v>
      </c>
      <c r="T24" s="17">
        <v>145359.07999999999</v>
      </c>
      <c r="U24" s="17">
        <v>173830.95</v>
      </c>
      <c r="V24" s="17">
        <v>180957.09</v>
      </c>
      <c r="W24" s="17">
        <v>185272.16</v>
      </c>
      <c r="X24" s="17">
        <v>195987.16</v>
      </c>
      <c r="Y24" s="17">
        <v>198586.52</v>
      </c>
      <c r="Z24" s="17">
        <v>209289.13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196945.1</v>
      </c>
      <c r="C25" s="13">
        <f>++'Completion Factors'!J13</f>
        <v>0.93906830702001109</v>
      </c>
      <c r="D25" s="13">
        <f t="shared" si="1"/>
        <v>12778.834380210325</v>
      </c>
      <c r="E25" s="13">
        <f t="shared" si="2"/>
        <v>12778.834380210325</v>
      </c>
      <c r="F25" s="19">
        <v>0</v>
      </c>
      <c r="G25" s="13">
        <f t="shared" si="3"/>
        <v>209723.93438021032</v>
      </c>
      <c r="H25" s="14">
        <f t="shared" si="4"/>
        <v>12778.834380210319</v>
      </c>
      <c r="I25" s="13">
        <v>825694.73700000008</v>
      </c>
      <c r="J25" s="13">
        <f t="shared" si="5"/>
        <v>25.399693734539369</v>
      </c>
      <c r="K25" s="13">
        <f t="shared" si="6"/>
        <v>23.852047394120664</v>
      </c>
      <c r="L25" s="13">
        <f t="shared" si="7"/>
        <v>1.5476463404187051</v>
      </c>
      <c r="M25" s="13">
        <f t="shared" si="9"/>
        <v>25.610924290528551</v>
      </c>
      <c r="N25" s="18">
        <f t="shared" si="10"/>
        <v>1.03222796930759</v>
      </c>
      <c r="O25" s="18">
        <f t="shared" si="11"/>
        <v>1.0040440467059404</v>
      </c>
      <c r="P25" s="13"/>
      <c r="R25" s="16">
        <f t="shared" si="8"/>
        <v>45170</v>
      </c>
      <c r="S25" s="17">
        <v>28243.599999999999</v>
      </c>
      <c r="T25" s="17">
        <v>128438.49</v>
      </c>
      <c r="U25" s="17">
        <v>169289.84</v>
      </c>
      <c r="V25" s="17">
        <v>173654.08</v>
      </c>
      <c r="W25" s="17">
        <v>180367.71</v>
      </c>
      <c r="X25" s="17">
        <v>185896.4</v>
      </c>
      <c r="Y25" s="17">
        <v>196945.1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195759.97</v>
      </c>
      <c r="C26" s="13">
        <f>++'Completion Factors'!J12</f>
        <v>0.92282728911773237</v>
      </c>
      <c r="D26" s="13">
        <f t="shared" si="1"/>
        <v>16370.698770270126</v>
      </c>
      <c r="E26" s="13">
        <f t="shared" si="2"/>
        <v>16370.698770270126</v>
      </c>
      <c r="F26" s="19">
        <v>0</v>
      </c>
      <c r="G26" s="13">
        <f t="shared" si="3"/>
        <v>212130.66877027013</v>
      </c>
      <c r="H26" s="14">
        <f t="shared" si="4"/>
        <v>16370.69877027013</v>
      </c>
      <c r="I26" s="13">
        <v>859555.61849999998</v>
      </c>
      <c r="J26" s="13">
        <f t="shared" si="5"/>
        <v>24.679109089003077</v>
      </c>
      <c r="K26" s="13">
        <f t="shared" si="6"/>
        <v>22.774555338445502</v>
      </c>
      <c r="L26" s="13">
        <f t="shared" si="7"/>
        <v>1.9045537505575751</v>
      </c>
      <c r="M26" s="13">
        <f t="shared" si="9"/>
        <v>25.567176742330016</v>
      </c>
      <c r="N26" s="18">
        <f t="shared" si="10"/>
        <v>0.97998749015693598</v>
      </c>
      <c r="O26" s="18">
        <f t="shared" si="11"/>
        <v>1.0381703647180216</v>
      </c>
      <c r="P26" s="13"/>
      <c r="R26" s="16">
        <f t="shared" si="8"/>
        <v>45200</v>
      </c>
      <c r="S26" s="17">
        <v>47025</v>
      </c>
      <c r="T26" s="17">
        <v>132242.14000000001</v>
      </c>
      <c r="U26" s="17">
        <v>164529.46</v>
      </c>
      <c r="V26" s="17">
        <v>178059.77</v>
      </c>
      <c r="W26" s="17">
        <v>185640.54</v>
      </c>
      <c r="X26" s="17">
        <v>195759.97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213818.32</v>
      </c>
      <c r="C27" s="13">
        <f>++'Completion Factors'!J11</f>
        <v>0.89265027468135161</v>
      </c>
      <c r="D27" s="13">
        <f t="shared" si="1"/>
        <v>25713.696137368563</v>
      </c>
      <c r="E27" s="13">
        <f t="shared" si="2"/>
        <v>25713.696137368563</v>
      </c>
      <c r="F27" s="19">
        <v>0</v>
      </c>
      <c r="G27" s="13">
        <f t="shared" si="3"/>
        <v>239532.01613736857</v>
      </c>
      <c r="H27" s="14">
        <f t="shared" si="4"/>
        <v>25713.696137368563</v>
      </c>
      <c r="I27" s="13">
        <v>912461.07249999989</v>
      </c>
      <c r="J27" s="13">
        <f t="shared" si="5"/>
        <v>26.251203843807659</v>
      </c>
      <c r="K27" s="13">
        <f t="shared" si="6"/>
        <v>23.43314432189106</v>
      </c>
      <c r="L27" s="13">
        <f t="shared" si="7"/>
        <v>2.8180595219165987</v>
      </c>
      <c r="M27" s="13">
        <f t="shared" si="9"/>
        <v>25.456967864555413</v>
      </c>
      <c r="N27" s="18">
        <f t="shared" si="10"/>
        <v>0.94843800324789551</v>
      </c>
      <c r="O27" s="18">
        <f t="shared" si="11"/>
        <v>1.0955902617758408</v>
      </c>
      <c r="P27" s="13"/>
      <c r="R27" s="16">
        <f t="shared" si="8"/>
        <v>45231</v>
      </c>
      <c r="S27" s="17">
        <v>40850.050000000003</v>
      </c>
      <c r="T27" s="17">
        <v>123031.18</v>
      </c>
      <c r="U27" s="17">
        <v>181998.5</v>
      </c>
      <c r="V27" s="17">
        <v>191532.73</v>
      </c>
      <c r="W27" s="17">
        <v>213818.32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202649.09</v>
      </c>
      <c r="C28" s="13">
        <f>++'Completion Factors'!J10</f>
        <v>0.84895741362108068</v>
      </c>
      <c r="D28" s="13">
        <f t="shared" si="1"/>
        <v>36054.391174203367</v>
      </c>
      <c r="E28" s="13">
        <f t="shared" si="2"/>
        <v>36054.391174203367</v>
      </c>
      <c r="F28" s="19">
        <v>0</v>
      </c>
      <c r="G28" s="13">
        <f t="shared" si="3"/>
        <v>238703.48117420336</v>
      </c>
      <c r="H28" s="14">
        <f t="shared" si="4"/>
        <v>36054.391174203367</v>
      </c>
      <c r="I28" s="13">
        <v>939274.00160000008</v>
      </c>
      <c r="J28" s="13">
        <f t="shared" si="5"/>
        <v>25.41361527813881</v>
      </c>
      <c r="K28" s="13">
        <f t="shared" si="6"/>
        <v>21.575077097289903</v>
      </c>
      <c r="L28" s="13">
        <f t="shared" si="7"/>
        <v>3.8385381808489072</v>
      </c>
      <c r="M28" s="13">
        <f t="shared" si="9"/>
        <v>25.691649760358921</v>
      </c>
      <c r="N28" s="18">
        <f t="shared" si="10"/>
        <v>1.126576329337631</v>
      </c>
      <c r="O28" s="18">
        <f t="shared" si="11"/>
        <v>1.0997189275835344</v>
      </c>
      <c r="P28" s="20"/>
      <c r="R28" s="16">
        <f t="shared" si="8"/>
        <v>45261</v>
      </c>
      <c r="S28" s="17">
        <v>8000</v>
      </c>
      <c r="T28" s="17">
        <v>154192.12</v>
      </c>
      <c r="U28" s="17">
        <v>185777.99</v>
      </c>
      <c r="V28" s="17">
        <v>202649.09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180194.96</v>
      </c>
      <c r="C29" s="13">
        <f>++'Completion Factors'!J9</f>
        <v>0.77718843790582537</v>
      </c>
      <c r="D29" s="13">
        <f t="shared" si="1"/>
        <v>51659.956016950389</v>
      </c>
      <c r="E29" s="13">
        <f t="shared" si="2"/>
        <v>51659.956016950389</v>
      </c>
      <c r="F29" s="13">
        <f>ROUND(+I29*J29/100,0)-D29-B29</f>
        <v>62258.083983049612</v>
      </c>
      <c r="G29" s="13">
        <f t="shared" si="3"/>
        <v>294113</v>
      </c>
      <c r="H29" s="14">
        <f t="shared" si="4"/>
        <v>113918.04000000001</v>
      </c>
      <c r="I29" s="13">
        <v>980376.62759999989</v>
      </c>
      <c r="J29" s="19">
        <v>30</v>
      </c>
      <c r="K29" s="13">
        <f t="shared" si="6"/>
        <v>18.38017705921083</v>
      </c>
      <c r="L29" s="13">
        <f t="shared" si="7"/>
        <v>11.61982294078917</v>
      </c>
      <c r="M29" s="13">
        <f t="shared" si="9"/>
        <v>26.152954577571087</v>
      </c>
      <c r="N29" s="18">
        <f t="shared" si="10"/>
        <v>1.2003044775445617</v>
      </c>
      <c r="O29" s="18">
        <f t="shared" si="11"/>
        <v>1.1197959120509493</v>
      </c>
      <c r="P29" s="13"/>
      <c r="R29" s="16">
        <f t="shared" si="8"/>
        <v>45292</v>
      </c>
      <c r="S29" s="17">
        <v>46887.199999999997</v>
      </c>
      <c r="T29" s="17">
        <v>170244.09</v>
      </c>
      <c r="U29" s="17">
        <v>180194.96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47237.91</v>
      </c>
      <c r="C30" s="13">
        <f>++'Completion Factors'!J8</f>
        <v>0.59314662932600037</v>
      </c>
      <c r="D30" s="13">
        <f t="shared" si="1"/>
        <v>32401.605196566161</v>
      </c>
      <c r="E30" s="13">
        <f t="shared" si="2"/>
        <v>32401.605196566161</v>
      </c>
      <c r="F30" s="13">
        <f>ROUND(+I30*J30/100,0)-D30-B30</f>
        <v>202655.48480343385</v>
      </c>
      <c r="G30" s="13">
        <f t="shared" si="3"/>
        <v>282295</v>
      </c>
      <c r="H30" s="14">
        <f t="shared" si="4"/>
        <v>235057.09</v>
      </c>
      <c r="I30" s="13">
        <v>940982.12160000007</v>
      </c>
      <c r="J30" s="19">
        <v>30</v>
      </c>
      <c r="K30" s="13">
        <f t="shared" si="6"/>
        <v>5.0200645597473166</v>
      </c>
      <c r="L30" s="13">
        <f t="shared" si="7"/>
        <v>24.979935440252682</v>
      </c>
      <c r="M30" s="13">
        <f t="shared" si="9"/>
        <v>26.532200739668582</v>
      </c>
      <c r="N30" s="18">
        <f t="shared" si="10"/>
        <v>1.1671062772592864</v>
      </c>
      <c r="O30" s="18">
        <f t="shared" si="11"/>
        <v>1.0942638066911292</v>
      </c>
      <c r="P30" s="13"/>
      <c r="R30" s="16">
        <f t="shared" si="8"/>
        <v>45323</v>
      </c>
      <c r="S30" s="17">
        <v>31527</v>
      </c>
      <c r="T30" s="17">
        <v>47237.91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>
        <v>1607.52</v>
      </c>
      <c r="C31" s="13">
        <f>+'Completion Factors'!J7</f>
        <v>0.1321299706031184</v>
      </c>
      <c r="D31" s="13">
        <f t="shared" si="1"/>
        <v>10558.682661382116</v>
      </c>
      <c r="E31" s="13">
        <f t="shared" si="2"/>
        <v>10558.682661382116</v>
      </c>
      <c r="F31" s="13">
        <f>ROUND(+I31*J31/100,0)-D31-B31</f>
        <v>276813.79733861785</v>
      </c>
      <c r="G31" s="13">
        <f t="shared" si="3"/>
        <v>288979.99999999994</v>
      </c>
      <c r="H31" s="14">
        <f t="shared" si="4"/>
        <v>287372.47999999992</v>
      </c>
      <c r="I31" s="13">
        <v>963266.99360000005</v>
      </c>
      <c r="J31" s="19">
        <v>30</v>
      </c>
      <c r="K31" s="13">
        <f t="shared" si="6"/>
        <v>0.16688208053223594</v>
      </c>
      <c r="L31" s="13">
        <f t="shared" si="7"/>
        <v>29.833117919467764</v>
      </c>
      <c r="M31" s="13">
        <f t="shared" si="9"/>
        <v>26.725110972502481</v>
      </c>
      <c r="N31" s="18">
        <f t="shared" si="10"/>
        <v>1.0715931829834842</v>
      </c>
      <c r="O31" s="18">
        <f t="shared" si="11"/>
        <v>1.0956477141215948</v>
      </c>
      <c r="P31" s="13"/>
      <c r="R31" s="16">
        <f t="shared" si="8"/>
        <v>45352</v>
      </c>
      <c r="S31" s="17">
        <v>1607.52</v>
      </c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753561.28527329187</v>
      </c>
      <c r="I33" s="13"/>
      <c r="J33" s="22">
        <f>SUM(G20:G31)/SUM(I20:I31)</f>
        <v>0.2672511097250248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810078.38166878873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2024-09-20T14:57:44Z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