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47DE9B23-07DE-42CE-9B87-0FEB09EDFE4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<sst xmlns="http://schemas.openxmlformats.org/spreadsheetml/2006/main" count="137" uniqueCount="65">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</sst>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C-4709-96F9-374F423A7A5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C-4709-96F9-374F423A7A5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C-4709-96F9-374F423A7A5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C-4709-96F9-374F423A7A5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C-4709-96F9-374F423A7A5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C-4709-96F9-374F423A7A5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C-4709-96F9-374F423A7A5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1C-4709-96F9-374F423A7A5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C-4709-96F9-374F423A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634-8ADC-C05734A7488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E-4634-8ADC-C05734A7488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E-4634-8ADC-C05734A7488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E-4634-8ADC-C05734A7488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E-4634-8ADC-C05734A7488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FE-4634-8ADC-C05734A7488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FE-4634-8ADC-C05734A7488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E-4634-8ADC-C05734A7488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FE-4634-8ADC-C05734A7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1</v>
      </c>
      <c r="I7" s="5">
        <v>8.3697137343622333E-3</v>
      </c>
      <c r="J7" s="5">
        <f t="shared" ref="J7:J30" si="4">I7</f>
        <v>8.3697137343622333E-3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9.0033312325560454E-3</v>
      </c>
      <c r="I8" s="5">
        <v>8.3697137343622333E-3</v>
      </c>
      <c r="J8" s="5">
        <f t="shared" si="4"/>
        <v>8.3697137343622333E-3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1</v>
      </c>
      <c r="I9" s="5">
        <v>0.92962410447561328</v>
      </c>
      <c r="J9" s="5">
        <f t="shared" si="4"/>
        <v>0.92962410447561328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1</v>
      </c>
      <c r="I10" s="5">
        <v>0.92962410447561328</v>
      </c>
      <c r="J10" s="5">
        <f t="shared" si="4"/>
        <v>0.92962410447561328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0.95408420955966755</v>
      </c>
      <c r="I11" s="5">
        <v>0.92962410447561328</v>
      </c>
      <c r="J11" s="5">
        <f t="shared" si="4"/>
        <v>0.92962410447561328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1</v>
      </c>
      <c r="I12" s="5">
        <v>0.97436273985150301</v>
      </c>
      <c r="J12" s="5">
        <f t="shared" si="4"/>
        <v>0.97436273985150301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1</v>
      </c>
      <c r="I13" s="5">
        <v>0.97436273985150301</v>
      </c>
      <c r="J13" s="5">
        <f t="shared" si="4"/>
        <v>0.97436273985150301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1</v>
      </c>
      <c r="I14" s="5">
        <v>0.97436273985150301</v>
      </c>
      <c r="J14" s="5">
        <f t="shared" si="4"/>
        <v>0.97436273985150301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1</v>
      </c>
      <c r="I15" s="5">
        <v>0.97436273985150301</v>
      </c>
      <c r="J15" s="5">
        <f t="shared" si="4"/>
        <v>0.97436273985150301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1</v>
      </c>
      <c r="I16" s="5">
        <v>0.97436273985150301</v>
      </c>
      <c r="J16" s="5">
        <f t="shared" si="4"/>
        <v>0.97436273985150301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1</v>
      </c>
      <c r="I17" s="5">
        <v>0.97436273985150301</v>
      </c>
      <c r="J17" s="5">
        <f t="shared" si="4"/>
        <v>0.97436273985150301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1</v>
      </c>
      <c r="I18" s="5">
        <v>0.97436273985150301</v>
      </c>
      <c r="J18" s="5">
        <f t="shared" si="4"/>
        <v>0.97436273985150301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1</v>
      </c>
      <c r="I19" s="5">
        <v>0.97436273985150301</v>
      </c>
      <c r="J19" s="5">
        <f t="shared" si="4"/>
        <v>0.97436273985150301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1</v>
      </c>
      <c r="I20" s="5">
        <v>0.97436273985150301</v>
      </c>
      <c r="J20" s="5">
        <f t="shared" si="4"/>
        <v>0.97436273985150301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8.3697137343622333E-3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8.3697137343622333E-3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111.07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0.92962410447561328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/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0.92962410447561328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0.92962410447561328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1.0481255113335579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0.97436273985150301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0.97436273985150301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0.97436273985150301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0.97436273985150301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0.97436273985150301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0.97436273985150301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0.97436273985150301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0.97436273985150301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0.97436273985150301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0.97436273985150301</v>
      </c>
      <c r="D18" s="13">
        <f t="shared" si="1"/>
        <v>87.250005747728181</v>
      </c>
      <c r="E18" s="13">
        <f t="shared" si="2"/>
        <v>87.250005747728181</v>
      </c>
      <c r="F18" s="13"/>
      <c r="G18" s="13">
        <f t="shared" si="3"/>
        <v>3403.2500057477282</v>
      </c>
      <c r="H18" s="14">
        <f t="shared" si="4"/>
        <v>87.25000574772821</v>
      </c>
      <c r="I18" s="13">
        <v>74528.827499999999</v>
      </c>
      <c r="J18" s="13">
        <f t="shared" si="5"/>
        <v>4.5663538793062699</v>
      </c>
      <c r="K18" s="13">
        <f t="shared" si="6"/>
        <v>4.4492850769723971</v>
      </c>
      <c r="L18" s="13">
        <f t="shared" si="7"/>
        <v>0.11706880233387285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0.97436273985150301</v>
      </c>
      <c r="D19" s="13">
        <f t="shared" si="1"/>
        <v>843.03081548769933</v>
      </c>
      <c r="E19" s="13">
        <f t="shared" si="2"/>
        <v>843.03081548769933</v>
      </c>
      <c r="F19" s="13"/>
      <c r="G19" s="13">
        <f t="shared" si="3"/>
        <v>32883.030815487698</v>
      </c>
      <c r="H19" s="14">
        <f t="shared" si="4"/>
        <v>843.03081548769842</v>
      </c>
      <c r="I19" s="13">
        <v>73976.997499999998</v>
      </c>
      <c r="J19" s="13">
        <f t="shared" si="5"/>
        <v>44.450345278595151</v>
      </c>
      <c r="K19" s="13">
        <f t="shared" si="6"/>
        <v>43.310760212997288</v>
      </c>
      <c r="L19" s="13">
        <f t="shared" si="7"/>
        <v>1.1395850655978634</v>
      </c>
      <c r="M19" s="13">
        <f t="shared" ref="M19:M31" si="9">SUM(G8:G19)/SUM(I8:I19)*100</f>
        <v>26.507881699270648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0.97436273985150301</v>
      </c>
      <c r="D20" s="13">
        <f t="shared" si="1"/>
        <v>338.1069281840492</v>
      </c>
      <c r="E20" s="13">
        <f t="shared" si="2"/>
        <v>338.1069281840492</v>
      </c>
      <c r="F20" s="13"/>
      <c r="G20" s="13">
        <f t="shared" si="3"/>
        <v>13188.10692818405</v>
      </c>
      <c r="H20" s="14">
        <f t="shared" si="4"/>
        <v>338.10692818405005</v>
      </c>
      <c r="I20" s="13">
        <v>73669.02916666666</v>
      </c>
      <c r="J20" s="13">
        <f t="shared" si="5"/>
        <v>17.901833480590145</v>
      </c>
      <c r="K20" s="13">
        <f t="shared" si="6"/>
        <v>17.44287951851318</v>
      </c>
      <c r="L20" s="13">
        <f t="shared" si="7"/>
        <v>0.45895396207696493</v>
      </c>
      <c r="M20" s="13">
        <f t="shared" si="9"/>
        <v>26.424484271420003</v>
      </c>
      <c r="N20" s="18">
        <f t="shared" ref="N20:N31" si="10">J20/J8</f>
        <v>0.91811435596150615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0.97436273985150301</v>
      </c>
      <c r="D21" s="13">
        <f t="shared" si="1"/>
        <v>277.80022939822504</v>
      </c>
      <c r="E21" s="13">
        <f t="shared" si="2"/>
        <v>277.80022939822504</v>
      </c>
      <c r="F21" s="13"/>
      <c r="G21" s="13">
        <f t="shared" si="3"/>
        <v>10835.800229398224</v>
      </c>
      <c r="H21" s="14">
        <f t="shared" si="4"/>
        <v>277.80022939822447</v>
      </c>
      <c r="I21" s="13">
        <v>73100.85583333332</v>
      </c>
      <c r="J21" s="13">
        <f t="shared" si="5"/>
        <v>14.823082583469835</v>
      </c>
      <c r="K21" s="13">
        <f t="shared" si="6"/>
        <v>14.443059359074766</v>
      </c>
      <c r="L21" s="13">
        <f t="shared" si="7"/>
        <v>0.38002322439506919</v>
      </c>
      <c r="M21" s="13">
        <f t="shared" si="9"/>
        <v>26.845277009777114</v>
      </c>
      <c r="N21" s="18">
        <f t="shared" si="10"/>
        <v>1.364639953534234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0.97436273985150301</v>
      </c>
      <c r="D22" s="13">
        <f t="shared" si="1"/>
        <v>778.6984077515126</v>
      </c>
      <c r="E22" s="13">
        <f t="shared" si="2"/>
        <v>778.6984077515126</v>
      </c>
      <c r="F22" s="13"/>
      <c r="G22" s="13">
        <f t="shared" si="3"/>
        <v>30373.698407751512</v>
      </c>
      <c r="H22" s="14">
        <f t="shared" si="4"/>
        <v>778.6984077515117</v>
      </c>
      <c r="I22" s="13">
        <v>72660.900833333333</v>
      </c>
      <c r="J22" s="13">
        <f t="shared" si="5"/>
        <v>41.801984367660793</v>
      </c>
      <c r="K22" s="13">
        <f t="shared" si="6"/>
        <v>40.730296019703673</v>
      </c>
      <c r="L22" s="13">
        <f t="shared" si="7"/>
        <v>1.0716883479571209</v>
      </c>
      <c r="M22" s="13">
        <f t="shared" si="9"/>
        <v>25.223970520621521</v>
      </c>
      <c r="N22" s="18">
        <f t="shared" si="10"/>
        <v>0.70573262028122397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0.97436273985150301</v>
      </c>
      <c r="D23" s="13">
        <f t="shared" si="1"/>
        <v>490.84706188898349</v>
      </c>
      <c r="E23" s="13">
        <f t="shared" si="2"/>
        <v>490.84706188898349</v>
      </c>
      <c r="F23" s="13"/>
      <c r="G23" s="13">
        <f t="shared" si="3"/>
        <v>19145.847061888984</v>
      </c>
      <c r="H23" s="14">
        <f t="shared" si="4"/>
        <v>490.84706188898417</v>
      </c>
      <c r="I23" s="13">
        <v>71981.799166666664</v>
      </c>
      <c r="J23" s="13">
        <f t="shared" si="5"/>
        <v>26.598177988797818</v>
      </c>
      <c r="K23" s="13">
        <f t="shared" si="6"/>
        <v>25.916273580222981</v>
      </c>
      <c r="L23" s="13">
        <f t="shared" si="7"/>
        <v>0.68190440857483736</v>
      </c>
      <c r="M23" s="13">
        <f t="shared" si="9"/>
        <v>26.84381920580093</v>
      </c>
      <c r="N23" s="18">
        <f t="shared" si="10"/>
        <v>3.354741561110921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0.97436273985150301</v>
      </c>
      <c r="D24" s="13">
        <f t="shared" si="1"/>
        <v>735.6259531649531</v>
      </c>
      <c r="E24" s="13">
        <f t="shared" si="2"/>
        <v>735.6259531649531</v>
      </c>
      <c r="F24" s="19">
        <v>0</v>
      </c>
      <c r="G24" s="13">
        <f t="shared" si="3"/>
        <v>28693.625953164952</v>
      </c>
      <c r="H24" s="14">
        <f t="shared" si="4"/>
        <v>735.62595316495208</v>
      </c>
      <c r="I24" s="13">
        <v>71135.608333333323</v>
      </c>
      <c r="J24" s="13">
        <f t="shared" si="5"/>
        <v>40.336515882045887</v>
      </c>
      <c r="K24" s="13">
        <f t="shared" si="6"/>
        <v>39.302398130893899</v>
      </c>
      <c r="L24" s="13">
        <f t="shared" si="7"/>
        <v>1.0341177511519888</v>
      </c>
      <c r="M24" s="13">
        <f t="shared" si="9"/>
        <v>29.91599911342281</v>
      </c>
      <c r="N24" s="18">
        <f t="shared" si="10"/>
        <v>10.339771053946668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0.97436273985150301</v>
      </c>
      <c r="D25" s="13">
        <f t="shared" si="1"/>
        <v>147.34620994791248</v>
      </c>
      <c r="E25" s="13">
        <f t="shared" si="2"/>
        <v>147.34620994791248</v>
      </c>
      <c r="F25" s="19">
        <v>0</v>
      </c>
      <c r="G25" s="13">
        <f t="shared" si="3"/>
        <v>5747.3462099479129</v>
      </c>
      <c r="H25" s="14">
        <f t="shared" si="4"/>
        <v>147.34620994791294</v>
      </c>
      <c r="I25" s="13">
        <v>70269.654999999999</v>
      </c>
      <c r="J25" s="13">
        <f t="shared" si="5"/>
        <v>8.1789873736364758</v>
      </c>
      <c r="K25" s="13">
        <f t="shared" si="6"/>
        <v>7.9693005465872861</v>
      </c>
      <c r="L25" s="13">
        <f t="shared" si="7"/>
        <v>0.20968682704918962</v>
      </c>
      <c r="M25" s="13">
        <f t="shared" si="9"/>
        <v>30.025397781227113</v>
      </c>
      <c r="N25" s="18">
        <f t="shared" si="10"/>
        <v>0.91348110609537936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0.97436273985150301</v>
      </c>
      <c r="D26" s="13">
        <f t="shared" si="1"/>
        <v>263.11823204984375</v>
      </c>
      <c r="E26" s="13">
        <f t="shared" si="2"/>
        <v>263.11823204984375</v>
      </c>
      <c r="F26" s="19">
        <v>0</v>
      </c>
      <c r="G26" s="13">
        <f t="shared" si="3"/>
        <v>10263.118232049845</v>
      </c>
      <c r="H26" s="14">
        <f t="shared" si="4"/>
        <v>263.11823204984466</v>
      </c>
      <c r="I26" s="13">
        <v>69750.661666666667</v>
      </c>
      <c r="J26" s="13">
        <f t="shared" si="5"/>
        <v>14.714008422022632</v>
      </c>
      <c r="K26" s="13">
        <f t="shared" si="6"/>
        <v>14.336781560280063</v>
      </c>
      <c r="L26" s="13">
        <f t="shared" si="7"/>
        <v>0.37722686174256914</v>
      </c>
      <c r="M26" s="13">
        <f t="shared" si="9"/>
        <v>28.922866418338199</v>
      </c>
      <c r="N26" s="18">
        <f t="shared" si="10"/>
        <v>0.51180522451468768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0.92962410447561328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27.696132363968871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0.92962410447561328</v>
      </c>
      <c r="D28" s="13">
        <f t="shared" si="1"/>
        <v>117.34058695082061</v>
      </c>
      <c r="E28" s="13">
        <f t="shared" si="2"/>
        <v>117.34058695082061</v>
      </c>
      <c r="F28" s="19">
        <v>0</v>
      </c>
      <c r="G28" s="13">
        <f t="shared" si="3"/>
        <v>1667.3405869508206</v>
      </c>
      <c r="H28" s="14">
        <f t="shared" si="4"/>
        <v>117.34058695082058</v>
      </c>
      <c r="I28" s="13">
        <v>69002.143333333326</v>
      </c>
      <c r="J28" s="13">
        <f t="shared" si="5"/>
        <v>2.4163605743321415</v>
      </c>
      <c r="K28" s="13">
        <f t="shared" si="6"/>
        <v>2.2463070350036958</v>
      </c>
      <c r="L28" s="13">
        <f t="shared" si="7"/>
        <v>0.17005353932844569</v>
      </c>
      <c r="M28" s="13">
        <f t="shared" si="9"/>
        <v>20.979517212115667</v>
      </c>
      <c r="N28" s="18">
        <f t="shared" si="10"/>
        <v>2.9849265096409856E-2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0.92962410447561328</v>
      </c>
      <c r="D29" s="13">
        <f t="shared" si="1"/>
        <v>840.8399350082351</v>
      </c>
      <c r="E29" s="13">
        <f t="shared" si="2"/>
        <v>840.8399350082351</v>
      </c>
      <c r="F29" s="13">
        <f>ROUND(+I29*J29/100,0)-D29-B29</f>
        <v>15421.160064991764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21.394848395114412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8.3697137343622333E-3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24.355488042265328</v>
      </c>
      <c r="N30" s="18">
        <f t="shared" si="10"/>
        <v>8.7597240724752776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8.3697137343622333E-3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23.849149767972193</v>
      </c>
      <c r="N31" s="18">
        <f t="shared" si="10"/>
        <v>0.89988052397113338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79390.241710695555</v>
      </c>
      <c r="I33" s="13"/>
      <c r="J33" s="22">
        <f>SUM(G20:G31)/SUM(I20:I31)</f>
        <v>0.23849149767972194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85344.509838997721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