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9\"/>
    </mc:Choice>
  </mc:AlternateContent>
  <xr:revisionPtr revIDLastSave="0" documentId="8_{2AC320DD-5426-4944-B422-00E5303799F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<sst xmlns="http://schemas.openxmlformats.org/spreadsheetml/2006/main" count="137" uniqueCount="65">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</sst>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0.10687777634350901</c:v>
                </c:pt>
                <c:pt idx="1">
                  <c:v>0.55433994971092848</c:v>
                </c:pt>
                <c:pt idx="2">
                  <c:v>0.78971642132372144</c:v>
                </c:pt>
                <c:pt idx="3">
                  <c:v>0.89954877393734001</c:v>
                </c:pt>
                <c:pt idx="4">
                  <c:v>0.92386678752419149</c:v>
                </c:pt>
                <c:pt idx="5">
                  <c:v>0.93864379874111936</c:v>
                </c:pt>
                <c:pt idx="6">
                  <c:v>0.9558606148581662</c:v>
                </c:pt>
                <c:pt idx="7">
                  <c:v>0.96280129508488277</c:v>
                </c:pt>
                <c:pt idx="8">
                  <c:v>0.97353545479215586</c:v>
                </c:pt>
                <c:pt idx="9">
                  <c:v>0.97885876966201013</c:v>
                </c:pt>
                <c:pt idx="10">
                  <c:v>0.98187900318486265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E-45DA-A060-BEA73E5851ED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0.1312203814232164</c:v>
                </c:pt>
                <c:pt idx="1">
                  <c:v>0.57326725121802069</c:v>
                </c:pt>
                <c:pt idx="2">
                  <c:v>0.77600484448488449</c:v>
                </c:pt>
                <c:pt idx="3">
                  <c:v>0.9109522252143617</c:v>
                </c:pt>
                <c:pt idx="4">
                  <c:v>0.93441552002163619</c:v>
                </c:pt>
                <c:pt idx="5">
                  <c:v>0.9435831737633974</c:v>
                </c:pt>
                <c:pt idx="6">
                  <c:v>0.96121167702604327</c:v>
                </c:pt>
                <c:pt idx="7">
                  <c:v>0.96900300219266444</c:v>
                </c:pt>
                <c:pt idx="8">
                  <c:v>0.97328090487870789</c:v>
                </c:pt>
                <c:pt idx="9">
                  <c:v>0.9781808391708694</c:v>
                </c:pt>
                <c:pt idx="10">
                  <c:v>0.98167752391626506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E-45DA-A060-BEA73E5851ED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0.12859428645619109</c:v>
                </c:pt>
                <c:pt idx="1">
                  <c:v>0.56823694174317385</c:v>
                </c:pt>
                <c:pt idx="2">
                  <c:v>0.73599793428388072</c:v>
                </c:pt>
                <c:pt idx="3">
                  <c:v>0.92061063478452287</c:v>
                </c:pt>
                <c:pt idx="4">
                  <c:v>0.9439147461037749</c:v>
                </c:pt>
                <c:pt idx="5">
                  <c:v>0.94826952485679628</c:v>
                </c:pt>
                <c:pt idx="6">
                  <c:v>0.96141104856349535</c:v>
                </c:pt>
                <c:pt idx="7">
                  <c:v>0.96686741477845206</c:v>
                </c:pt>
                <c:pt idx="8">
                  <c:v>0.9712076138630894</c:v>
                </c:pt>
                <c:pt idx="9">
                  <c:v>0.97443048737098514</c:v>
                </c:pt>
                <c:pt idx="10">
                  <c:v>0.97704609469087833</c:v>
                </c:pt>
                <c:pt idx="11">
                  <c:v>0.97991079212509147</c:v>
                </c:pt>
                <c:pt idx="12">
                  <c:v>0.99288523671218498</c:v>
                </c:pt>
                <c:pt idx="13">
                  <c:v>0.99329644535918027</c:v>
                </c:pt>
                <c:pt idx="14">
                  <c:v>0.99367407608396152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DE-45DA-A060-BEA73E5851ED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0.1153724488845847</c:v>
                </c:pt>
                <c:pt idx="1">
                  <c:v>0.47801924834338227</c:v>
                </c:pt>
                <c:pt idx="2">
                  <c:v>0.66757832530923478</c:v>
                </c:pt>
                <c:pt idx="3">
                  <c:v>0.91995069605962965</c:v>
                </c:pt>
                <c:pt idx="4">
                  <c:v>0.94806405466082533</c:v>
                </c:pt>
                <c:pt idx="5">
                  <c:v>0.95250782184053295</c:v>
                </c:pt>
                <c:pt idx="6">
                  <c:v>0.96915575906951046</c:v>
                </c:pt>
                <c:pt idx="7">
                  <c:v>0.9721079206244303</c:v>
                </c:pt>
                <c:pt idx="8">
                  <c:v>0.97581760847605703</c:v>
                </c:pt>
                <c:pt idx="9">
                  <c:v>0.98028685610319199</c:v>
                </c:pt>
                <c:pt idx="10">
                  <c:v>0.98306676449307839</c:v>
                </c:pt>
                <c:pt idx="11">
                  <c:v>0.98567250066276013</c:v>
                </c:pt>
                <c:pt idx="12">
                  <c:v>0.99982741801559505</c:v>
                </c:pt>
                <c:pt idx="13">
                  <c:v>0.99982741801559505</c:v>
                </c:pt>
                <c:pt idx="14">
                  <c:v>0.99982741801559505</c:v>
                </c:pt>
                <c:pt idx="15">
                  <c:v>0.99982741801559505</c:v>
                </c:pt>
                <c:pt idx="16">
                  <c:v>0.99982741801559505</c:v>
                </c:pt>
                <c:pt idx="17">
                  <c:v>0.99982741801559505</c:v>
                </c:pt>
                <c:pt idx="18">
                  <c:v>0.99982741801559505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E-45DA-A060-BEA73E5851ED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7.1078175639936542E-2</c:v>
                </c:pt>
                <c:pt idx="1">
                  <c:v>0.52420765797422342</c:v>
                </c:pt>
                <c:pt idx="2">
                  <c:v>0.79336077169950459</c:v>
                </c:pt>
                <c:pt idx="3">
                  <c:v>0.90289158898195188</c:v>
                </c:pt>
                <c:pt idx="4">
                  <c:v>0.92758868123436145</c:v>
                </c:pt>
                <c:pt idx="5">
                  <c:v>0.94160840595048256</c:v>
                </c:pt>
                <c:pt idx="6">
                  <c:v>0.95853876850640907</c:v>
                </c:pt>
                <c:pt idx="7">
                  <c:v>0.96540239676427286</c:v>
                </c:pt>
                <c:pt idx="8">
                  <c:v>0.97447665678360051</c:v>
                </c:pt>
                <c:pt idx="9">
                  <c:v>0.97957571577986957</c:v>
                </c:pt>
                <c:pt idx="10">
                  <c:v>0.98256060531996203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DE-45DA-A060-BEA73E5851ED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8.6615430452935654E-2</c:v>
                </c:pt>
                <c:pt idx="1">
                  <c:v>0.55498101207550377</c:v>
                </c:pt>
                <c:pt idx="2">
                  <c:v>0.79009114576373274</c:v>
                </c:pt>
                <c:pt idx="3">
                  <c:v>0.91241828098973432</c:v>
                </c:pt>
                <c:pt idx="4">
                  <c:v>0.93629138845326509</c:v>
                </c:pt>
                <c:pt idx="5">
                  <c:v>0.94569536774397023</c:v>
                </c:pt>
                <c:pt idx="6">
                  <c:v>0.96279301294278619</c:v>
                </c:pt>
                <c:pt idx="7">
                  <c:v>0.97019233572422181</c:v>
                </c:pt>
                <c:pt idx="8">
                  <c:v>0.9743397966427163</c:v>
                </c:pt>
                <c:pt idx="9">
                  <c:v>0.97906401059379078</c:v>
                </c:pt>
                <c:pt idx="10">
                  <c:v>0.98241316227232334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DE-45DA-A060-BEA73E5851ED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6.8872165134666902E-2</c:v>
                </c:pt>
                <c:pt idx="1">
                  <c:v>0.54270987192264952</c:v>
                </c:pt>
                <c:pt idx="2">
                  <c:v>0.74716570787911618</c:v>
                </c:pt>
                <c:pt idx="3">
                  <c:v>0.91965879305316367</c:v>
                </c:pt>
                <c:pt idx="4">
                  <c:v>0.94327440262018325</c:v>
                </c:pt>
                <c:pt idx="5">
                  <c:v>0.94812939765048942</c:v>
                </c:pt>
                <c:pt idx="6">
                  <c:v>0.96314608468992491</c:v>
                </c:pt>
                <c:pt idx="7">
                  <c:v>0.96908102276429353</c:v>
                </c:pt>
                <c:pt idx="8">
                  <c:v>0.97333085957589938</c:v>
                </c:pt>
                <c:pt idx="9">
                  <c:v>0.97674057769279343</c:v>
                </c:pt>
                <c:pt idx="10">
                  <c:v>0.97924772123240111</c:v>
                </c:pt>
                <c:pt idx="11">
                  <c:v>0.9820543438313416</c:v>
                </c:pt>
                <c:pt idx="12">
                  <c:v>0.99358361525508365</c:v>
                </c:pt>
                <c:pt idx="13">
                  <c:v>0.9939242145576852</c:v>
                </c:pt>
                <c:pt idx="14">
                  <c:v>0.99425909364584897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DE-45DA-A060-BEA73E5851ED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4.0062676875107679E-2</c:v>
                </c:pt>
                <c:pt idx="1">
                  <c:v>0.433009929208647</c:v>
                </c:pt>
                <c:pt idx="2">
                  <c:v>0.65886066713984248</c:v>
                </c:pt>
                <c:pt idx="3">
                  <c:v>0.91126463796794821</c:v>
                </c:pt>
                <c:pt idx="4">
                  <c:v>0.94457012062963819</c:v>
                </c:pt>
                <c:pt idx="5">
                  <c:v>0.95004354301907379</c:v>
                </c:pt>
                <c:pt idx="6">
                  <c:v>0.97102630757323571</c:v>
                </c:pt>
                <c:pt idx="7">
                  <c:v>0.97403144144299847</c:v>
                </c:pt>
                <c:pt idx="8">
                  <c:v>0.97771319384410671</c:v>
                </c:pt>
                <c:pt idx="9">
                  <c:v>0.98244483223728241</c:v>
                </c:pt>
                <c:pt idx="10">
                  <c:v>0.98486938347974906</c:v>
                </c:pt>
                <c:pt idx="11">
                  <c:v>0.98732488216142056</c:v>
                </c:pt>
                <c:pt idx="12">
                  <c:v>0.99982580889367134</c:v>
                </c:pt>
                <c:pt idx="13">
                  <c:v>0.99982580889367134</c:v>
                </c:pt>
                <c:pt idx="14">
                  <c:v>0.99982580889367134</c:v>
                </c:pt>
                <c:pt idx="15">
                  <c:v>0.99982580889367134</c:v>
                </c:pt>
                <c:pt idx="16">
                  <c:v>0.99982580889367134</c:v>
                </c:pt>
                <c:pt idx="17">
                  <c:v>0.99982580889367134</c:v>
                </c:pt>
                <c:pt idx="18">
                  <c:v>0.99982580889367134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DE-45DA-A060-BEA73E5851ED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0.1312203814232164</c:v>
                </c:pt>
                <c:pt idx="1">
                  <c:v>0.57326725121802069</c:v>
                </c:pt>
                <c:pt idx="2">
                  <c:v>0.77600484448488449</c:v>
                </c:pt>
                <c:pt idx="3">
                  <c:v>0.9109522252143617</c:v>
                </c:pt>
                <c:pt idx="4">
                  <c:v>0.93441552002163619</c:v>
                </c:pt>
                <c:pt idx="5">
                  <c:v>0.9435831737633974</c:v>
                </c:pt>
                <c:pt idx="6">
                  <c:v>0.96121167702604327</c:v>
                </c:pt>
                <c:pt idx="7">
                  <c:v>0.96900300219266444</c:v>
                </c:pt>
                <c:pt idx="8">
                  <c:v>0.97328090487870789</c:v>
                </c:pt>
                <c:pt idx="9">
                  <c:v>0.9781808391708694</c:v>
                </c:pt>
                <c:pt idx="10">
                  <c:v>0.98167752391626506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DE-45DA-A060-BEA73E585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5.1866718103234142</c:v>
                </c:pt>
                <c:pt idx="1">
                  <c:v>1.4246067268569309</c:v>
                </c:pt>
                <c:pt idx="2">
                  <c:v>1.1390782180133949</c:v>
                </c:pt>
                <c:pt idx="3">
                  <c:v>1.027033568708466</c:v>
                </c:pt>
                <c:pt idx="4">
                  <c:v>1.0159947423335001</c:v>
                </c:pt>
                <c:pt idx="5">
                  <c:v>1.018342225389586</c:v>
                </c:pt>
                <c:pt idx="6">
                  <c:v>1.007261184443452</c:v>
                </c:pt>
                <c:pt idx="7">
                  <c:v>1.011148883743791</c:v>
                </c:pt>
                <c:pt idx="8">
                  <c:v>1.0054680236283651</c:v>
                </c:pt>
                <c:pt idx="9">
                  <c:v>1.00308546402858</c:v>
                </c:pt>
                <c:pt idx="10">
                  <c:v>1.002701185778087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B-4729-8064-CB9C9CABD520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4.3687363578764469</c:v>
                </c:pt>
                <c:pt idx="1">
                  <c:v>1.353652843130507</c:v>
                </c:pt>
                <c:pt idx="2">
                  <c:v>1.17390017818646</c:v>
                </c:pt>
                <c:pt idx="3">
                  <c:v>1.025756888405156</c:v>
                </c:pt>
                <c:pt idx="4">
                  <c:v>1.0098111103094149</c:v>
                </c:pt>
                <c:pt idx="5">
                  <c:v>1.0186825112537099</c:v>
                </c:pt>
                <c:pt idx="6">
                  <c:v>1.008105732954397</c:v>
                </c:pt>
                <c:pt idx="7">
                  <c:v>1.004414746575979</c:v>
                </c:pt>
                <c:pt idx="8">
                  <c:v>1.0050344502472</c:v>
                </c:pt>
                <c:pt idx="9">
                  <c:v>1.0035746812914059</c:v>
                </c:pt>
                <c:pt idx="10">
                  <c:v>1.002906979938196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B-4729-8064-CB9C9CABD520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4.418835061826468</c:v>
                </c:pt>
                <c:pt idx="1">
                  <c:v>1.2952307043362381</c:v>
                </c:pt>
                <c:pt idx="2">
                  <c:v>1.2508331775146471</c:v>
                </c:pt>
                <c:pt idx="3">
                  <c:v>1.025313754196101</c:v>
                </c:pt>
                <c:pt idx="4">
                  <c:v>1.004613529739838</c:v>
                </c:pt>
                <c:pt idx="5">
                  <c:v>1.01385842670488</c:v>
                </c:pt>
                <c:pt idx="6">
                  <c:v>1.0056753729043471</c:v>
                </c:pt>
                <c:pt idx="7">
                  <c:v>1.0044889289041059</c:v>
                </c:pt>
                <c:pt idx="8">
                  <c:v>1.003318418700484</c:v>
                </c:pt>
                <c:pt idx="9">
                  <c:v>1.002684242081701</c:v>
                </c:pt>
                <c:pt idx="10">
                  <c:v>1.002931998244279</c:v>
                </c:pt>
                <c:pt idx="11">
                  <c:v>1.013240434426645</c:v>
                </c:pt>
                <c:pt idx="12">
                  <c:v>1.000414155263661</c:v>
                </c:pt>
                <c:pt idx="13">
                  <c:v>1.0003801792773399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B-4729-8064-CB9C9CABD520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4.1432703645007916</c:v>
                </c:pt>
                <c:pt idx="1">
                  <c:v>1.3965511381033</c:v>
                </c:pt>
                <c:pt idx="2">
                  <c:v>1.378041588803069</c:v>
                </c:pt>
                <c:pt idx="3">
                  <c:v>1.0305596362083449</c:v>
                </c:pt>
                <c:pt idx="4">
                  <c:v>1.004687201416256</c:v>
                </c:pt>
                <c:pt idx="5">
                  <c:v>1.0174780057940189</c:v>
                </c:pt>
                <c:pt idx="6">
                  <c:v>1.0030461167127089</c:v>
                </c:pt>
                <c:pt idx="7">
                  <c:v>1.0038161275851389</c:v>
                </c:pt>
                <c:pt idx="8">
                  <c:v>1.0045800030541721</c:v>
                </c:pt>
                <c:pt idx="9">
                  <c:v>1.0028358111430129</c:v>
                </c:pt>
                <c:pt idx="10">
                  <c:v>1.0026506197379439</c:v>
                </c:pt>
                <c:pt idx="11">
                  <c:v>1.0143606698404559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1.000172611774087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5B-4729-8064-CB9C9CABD520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7.3750859986857611</c:v>
                </c:pt>
                <c:pt idx="1">
                  <c:v>1.513447504306616</c:v>
                </c:pt>
                <c:pt idx="2">
                  <c:v>1.1380592804554921</c:v>
                </c:pt>
                <c:pt idx="3">
                  <c:v>1.027353330736259</c:v>
                </c:pt>
                <c:pt idx="4">
                  <c:v>1.0151141610497709</c:v>
                </c:pt>
                <c:pt idx="5">
                  <c:v>1.017980258511856</c:v>
                </c:pt>
                <c:pt idx="6">
                  <c:v>1.007160511899335</c:v>
                </c:pt>
                <c:pt idx="7">
                  <c:v>1.0093994587642849</c:v>
                </c:pt>
                <c:pt idx="8">
                  <c:v>1.0052326127678619</c:v>
                </c:pt>
                <c:pt idx="9">
                  <c:v>1.0030471248847941</c:v>
                </c:pt>
                <c:pt idx="10">
                  <c:v>1.002700042156192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5B-4729-8064-CB9C9CABD520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6.4074150434092054</c:v>
                </c:pt>
                <c:pt idx="1">
                  <c:v>1.423636356150223</c:v>
                </c:pt>
                <c:pt idx="2">
                  <c:v>1.1548266119445689</c:v>
                </c:pt>
                <c:pt idx="3">
                  <c:v>1.0261646527266359</c:v>
                </c:pt>
                <c:pt idx="4">
                  <c:v>1.01004385964314</c:v>
                </c:pt>
                <c:pt idx="5">
                  <c:v>1.018079442685232</c:v>
                </c:pt>
                <c:pt idx="6">
                  <c:v>1.0076852684657731</c:v>
                </c:pt>
                <c:pt idx="7">
                  <c:v>1.004274885263239</c:v>
                </c:pt>
                <c:pt idx="8">
                  <c:v>1.004848630803497</c:v>
                </c:pt>
                <c:pt idx="9">
                  <c:v>1.0034207688591279</c:v>
                </c:pt>
                <c:pt idx="10">
                  <c:v>1.002850529909981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5B-4729-8064-CB9C9CABD520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7.8799594997700426</c:v>
                </c:pt>
                <c:pt idx="1">
                  <c:v>1.376731374412159</c:v>
                </c:pt>
                <c:pt idx="2">
                  <c:v>1.230863225326122</c:v>
                </c:pt>
                <c:pt idx="3">
                  <c:v>1.0256786644627389</c:v>
                </c:pt>
                <c:pt idx="4">
                  <c:v>1.0051469593755751</c:v>
                </c:pt>
                <c:pt idx="5">
                  <c:v>1.0158382253273099</c:v>
                </c:pt>
                <c:pt idx="6">
                  <c:v>1.0061620331211529</c:v>
                </c:pt>
                <c:pt idx="7">
                  <c:v>1.004385429816264</c:v>
                </c:pt>
                <c:pt idx="8">
                  <c:v>1.0035031439549551</c:v>
                </c:pt>
                <c:pt idx="9">
                  <c:v>1.0025668469160249</c:v>
                </c:pt>
                <c:pt idx="10">
                  <c:v>1.002866100720059</c:v>
                </c:pt>
                <c:pt idx="11">
                  <c:v>1.011739952576109</c:v>
                </c:pt>
                <c:pt idx="12">
                  <c:v>1.0003427988317961</c:v>
                </c:pt>
                <c:pt idx="13">
                  <c:v>1.0003369261793389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5B-4729-8064-CB9C9CABD520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10.80831244897894</c:v>
                </c:pt>
                <c:pt idx="1">
                  <c:v>1.521583277187089</c:v>
                </c:pt>
                <c:pt idx="2">
                  <c:v>1.3830915752245581</c:v>
                </c:pt>
                <c:pt idx="3">
                  <c:v>1.036548639411663</c:v>
                </c:pt>
                <c:pt idx="4">
                  <c:v>1.005794617328978</c:v>
                </c:pt>
                <c:pt idx="5">
                  <c:v>1.0220861082719239</c:v>
                </c:pt>
                <c:pt idx="6">
                  <c:v>1.0030948017024099</c:v>
                </c:pt>
                <c:pt idx="7">
                  <c:v>1.003779911247684</c:v>
                </c:pt>
                <c:pt idx="8">
                  <c:v>1.0048394952865189</c:v>
                </c:pt>
                <c:pt idx="9">
                  <c:v>1.002467875205721</c:v>
                </c:pt>
                <c:pt idx="10">
                  <c:v>1.00249322267791</c:v>
                </c:pt>
                <c:pt idx="11">
                  <c:v>1.0126614116164929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1.000174221454156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5B-4729-8064-CB9C9CABD520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4.3687363578764469</c:v>
                </c:pt>
                <c:pt idx="1">
                  <c:v>1.353652843130507</c:v>
                </c:pt>
                <c:pt idx="2">
                  <c:v>1.17390017818646</c:v>
                </c:pt>
                <c:pt idx="3">
                  <c:v>1.025756888405156</c:v>
                </c:pt>
                <c:pt idx="4">
                  <c:v>1.0098111103094149</c:v>
                </c:pt>
                <c:pt idx="5">
                  <c:v>1.0186825112537099</c:v>
                </c:pt>
                <c:pt idx="6">
                  <c:v>1.008105732954397</c:v>
                </c:pt>
                <c:pt idx="7">
                  <c:v>1.004414746575979</c:v>
                </c:pt>
                <c:pt idx="8">
                  <c:v>1.0050344502472</c:v>
                </c:pt>
                <c:pt idx="9">
                  <c:v>1.0035746812914059</c:v>
                </c:pt>
                <c:pt idx="10">
                  <c:v>1.002906979938196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5B-4729-8064-CB9C9CAB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9.2521381549667353E-2</v>
      </c>
      <c r="C7" s="4">
        <f t="shared" ref="C7:C29" si="1">+F7/F8</f>
        <v>0.12690420553927753</v>
      </c>
      <c r="D7" s="4">
        <f t="shared" ref="D7:D29" si="2">+G7/G8</f>
        <v>0.15606917816703941</v>
      </c>
      <c r="E7" s="5">
        <v>4.0062676875107679E-2</v>
      </c>
      <c r="F7" s="5">
        <v>6.8872165134666902E-2</v>
      </c>
      <c r="G7" s="5">
        <v>8.6615430452935654E-2</v>
      </c>
      <c r="H7" s="4">
        <f t="shared" ref="H7:H29" si="3">+I7/I8</f>
        <v>0.22889914109765125</v>
      </c>
      <c r="I7" s="5">
        <v>0.1312203814232164</v>
      </c>
      <c r="J7" s="5">
        <f t="shared" ref="J7:J30" si="4">I7</f>
        <v>0.1312203814232164</v>
      </c>
    </row>
    <row r="8" spans="1:10" ht="15.5" customHeight="1" x14ac:dyDescent="0.35">
      <c r="A8" s="3">
        <f t="shared" ref="A8:A29" si="5">1+A7</f>
        <v>1</v>
      </c>
      <c r="B8" s="4">
        <f t="shared" si="0"/>
        <v>0.65721016719418324</v>
      </c>
      <c r="C8" s="4">
        <f t="shared" si="1"/>
        <v>0.72635811065683231</v>
      </c>
      <c r="D8" s="4">
        <f t="shared" si="2"/>
        <v>0.70242656818921523</v>
      </c>
      <c r="E8" s="5">
        <v>0.433009929208647</v>
      </c>
      <c r="F8" s="5">
        <v>0.54270987192264952</v>
      </c>
      <c r="G8" s="5">
        <v>0.55498101207550377</v>
      </c>
      <c r="H8" s="4">
        <f t="shared" si="3"/>
        <v>0.73874184586896241</v>
      </c>
      <c r="I8" s="5">
        <v>0.57326725121802069</v>
      </c>
      <c r="J8" s="5">
        <f t="shared" si="4"/>
        <v>0.57326725121802069</v>
      </c>
    </row>
    <row r="9" spans="1:10" ht="15.5" customHeight="1" x14ac:dyDescent="0.35">
      <c r="A9" s="3">
        <f t="shared" si="5"/>
        <v>2</v>
      </c>
      <c r="B9" s="4">
        <f t="shared" si="0"/>
        <v>0.72301792441880808</v>
      </c>
      <c r="C9" s="4">
        <f t="shared" si="1"/>
        <v>0.81243795364431859</v>
      </c>
      <c r="D9" s="4">
        <f t="shared" si="2"/>
        <v>0.86593085893313237</v>
      </c>
      <c r="E9" s="5">
        <v>0.65886066713984248</v>
      </c>
      <c r="F9" s="5">
        <v>0.74716570787911618</v>
      </c>
      <c r="G9" s="5">
        <v>0.79009114576373274</v>
      </c>
      <c r="H9" s="4">
        <f t="shared" si="3"/>
        <v>0.85186118767345687</v>
      </c>
      <c r="I9" s="5">
        <v>0.77600484448488449</v>
      </c>
      <c r="J9" s="5">
        <f t="shared" si="4"/>
        <v>0.77600484448488449</v>
      </c>
    </row>
    <row r="10" spans="1:10" ht="15.5" customHeight="1" x14ac:dyDescent="0.35">
      <c r="A10" s="3">
        <f t="shared" si="5"/>
        <v>3</v>
      </c>
      <c r="B10" s="4">
        <f t="shared" si="0"/>
        <v>0.96474006330044726</v>
      </c>
      <c r="C10" s="4">
        <f t="shared" si="1"/>
        <v>0.97496422090812462</v>
      </c>
      <c r="D10" s="4">
        <f t="shared" si="2"/>
        <v>0.97450248100330317</v>
      </c>
      <c r="E10" s="5">
        <v>0.91126463796794821</v>
      </c>
      <c r="F10" s="5">
        <v>0.91965879305316367</v>
      </c>
      <c r="G10" s="5">
        <v>0.91241828098973432</v>
      </c>
      <c r="H10" s="4">
        <f t="shared" si="3"/>
        <v>0.97488987040077069</v>
      </c>
      <c r="I10" s="5">
        <v>0.9109522252143617</v>
      </c>
      <c r="J10" s="5">
        <f t="shared" si="4"/>
        <v>0.9109522252143617</v>
      </c>
    </row>
    <row r="11" spans="1:10" ht="15.5" customHeight="1" x14ac:dyDescent="0.35">
      <c r="A11" s="3">
        <f t="shared" si="5"/>
        <v>4</v>
      </c>
      <c r="B11" s="4">
        <f t="shared" si="0"/>
        <v>0.99423876681268519</v>
      </c>
      <c r="C11" s="4">
        <f t="shared" si="1"/>
        <v>0.99487939616434518</v>
      </c>
      <c r="D11" s="4">
        <f t="shared" si="2"/>
        <v>0.99005601633310414</v>
      </c>
      <c r="E11" s="5">
        <v>0.94457012062963819</v>
      </c>
      <c r="F11" s="5">
        <v>0.94327440262018325</v>
      </c>
      <c r="G11" s="5">
        <v>0.93629138845326509</v>
      </c>
      <c r="H11" s="4">
        <f t="shared" si="3"/>
        <v>0.99028421235491426</v>
      </c>
      <c r="I11" s="5">
        <v>0.93441552002163619</v>
      </c>
      <c r="J11" s="5">
        <f t="shared" si="4"/>
        <v>0.93441552002163619</v>
      </c>
    </row>
    <row r="12" spans="1:10" ht="15.5" customHeight="1" x14ac:dyDescent="0.35">
      <c r="A12" s="3">
        <f t="shared" si="5"/>
        <v>5</v>
      </c>
      <c r="B12" s="4">
        <f t="shared" si="0"/>
        <v>0.97839114719085052</v>
      </c>
      <c r="C12" s="4">
        <f t="shared" si="1"/>
        <v>0.98440871298950461</v>
      </c>
      <c r="D12" s="4">
        <f t="shared" si="2"/>
        <v>0.98224161894719531</v>
      </c>
      <c r="E12" s="5">
        <v>0.95004354301907379</v>
      </c>
      <c r="F12" s="5">
        <v>0.94812939765048942</v>
      </c>
      <c r="G12" s="5">
        <v>0.94569536774397023</v>
      </c>
      <c r="H12" s="4">
        <f t="shared" si="3"/>
        <v>0.98166012369180966</v>
      </c>
      <c r="I12" s="5">
        <v>0.9435831737633974</v>
      </c>
      <c r="J12" s="5">
        <f t="shared" si="4"/>
        <v>0.9435831737633974</v>
      </c>
    </row>
    <row r="13" spans="1:10" ht="15.5" customHeight="1" x14ac:dyDescent="0.35">
      <c r="A13" s="3">
        <f t="shared" si="5"/>
        <v>6</v>
      </c>
      <c r="B13" s="4">
        <f t="shared" si="0"/>
        <v>0.99691474654523393</v>
      </c>
      <c r="C13" s="4">
        <f t="shared" si="1"/>
        <v>0.99387570498755695</v>
      </c>
      <c r="D13" s="4">
        <f t="shared" si="2"/>
        <v>0.99237334442978031</v>
      </c>
      <c r="E13" s="5">
        <v>0.97102630757323571</v>
      </c>
      <c r="F13" s="5">
        <v>0.96314608468992491</v>
      </c>
      <c r="G13" s="5">
        <v>0.96279301294278619</v>
      </c>
      <c r="H13" s="4">
        <f t="shared" si="3"/>
        <v>0.99195944166427663</v>
      </c>
      <c r="I13" s="5">
        <v>0.96121167702604327</v>
      </c>
      <c r="J13" s="5">
        <f t="shared" si="4"/>
        <v>0.96121167702604327</v>
      </c>
    </row>
    <row r="14" spans="1:10" ht="15.5" customHeight="1" x14ac:dyDescent="0.35">
      <c r="A14" s="3">
        <f t="shared" si="5"/>
        <v>7</v>
      </c>
      <c r="B14" s="4">
        <f t="shared" si="0"/>
        <v>0.99623432267837919</v>
      </c>
      <c r="C14" s="4">
        <f t="shared" si="1"/>
        <v>0.99563371820610147</v>
      </c>
      <c r="D14" s="4">
        <f t="shared" si="2"/>
        <v>0.99574331159130991</v>
      </c>
      <c r="E14" s="5">
        <v>0.97403144144299847</v>
      </c>
      <c r="F14" s="5">
        <v>0.96908102276429353</v>
      </c>
      <c r="G14" s="5">
        <v>0.97019233572422181</v>
      </c>
      <c r="H14" s="4">
        <f t="shared" si="3"/>
        <v>0.99560465774618623</v>
      </c>
      <c r="I14" s="5">
        <v>0.96900300219266444</v>
      </c>
      <c r="J14" s="5">
        <f t="shared" si="4"/>
        <v>0.96900300219266444</v>
      </c>
    </row>
    <row r="15" spans="1:10" ht="15.5" customHeight="1" x14ac:dyDescent="0.35">
      <c r="A15" s="3">
        <f t="shared" si="5"/>
        <v>8</v>
      </c>
      <c r="B15" s="4">
        <f t="shared" si="0"/>
        <v>0.99518381262955957</v>
      </c>
      <c r="C15" s="4">
        <f t="shared" si="1"/>
        <v>0.99650908522204706</v>
      </c>
      <c r="D15" s="4">
        <f t="shared" si="2"/>
        <v>0.99517476497965718</v>
      </c>
      <c r="E15" s="5">
        <v>0.97771319384410671</v>
      </c>
      <c r="F15" s="5">
        <v>0.97333085957589938</v>
      </c>
      <c r="G15" s="5">
        <v>0.9743397966427163</v>
      </c>
      <c r="H15" s="4">
        <f t="shared" si="3"/>
        <v>0.99499076847966594</v>
      </c>
      <c r="I15" s="5">
        <v>0.97328090487870789</v>
      </c>
      <c r="J15" s="5">
        <f t="shared" si="4"/>
        <v>0.97328090487870789</v>
      </c>
    </row>
    <row r="16" spans="1:10" ht="15.5" customHeight="1" x14ac:dyDescent="0.35">
      <c r="A16" s="3">
        <f t="shared" si="5"/>
        <v>9</v>
      </c>
      <c r="B16" s="4">
        <f t="shared" si="0"/>
        <v>0.99753820020894524</v>
      </c>
      <c r="C16" s="4">
        <f t="shared" si="1"/>
        <v>0.99743972491817245</v>
      </c>
      <c r="D16" s="4">
        <f t="shared" si="2"/>
        <v>0.99659089290824854</v>
      </c>
      <c r="E16" s="5">
        <v>0.98244483223728241</v>
      </c>
      <c r="F16" s="5">
        <v>0.97674057769279343</v>
      </c>
      <c r="G16" s="5">
        <v>0.97906401059379078</v>
      </c>
      <c r="H16" s="4">
        <f t="shared" si="3"/>
        <v>0.99643805153911835</v>
      </c>
      <c r="I16" s="5">
        <v>0.9781808391708694</v>
      </c>
      <c r="J16" s="5">
        <f t="shared" si="4"/>
        <v>0.9781808391708694</v>
      </c>
    </row>
    <row r="17" spans="1:10" ht="15.5" customHeight="1" x14ac:dyDescent="0.35">
      <c r="A17" s="3">
        <f t="shared" si="5"/>
        <v>10</v>
      </c>
      <c r="B17" s="4">
        <f t="shared" si="0"/>
        <v>0.99751297802168626</v>
      </c>
      <c r="C17" s="4">
        <f t="shared" si="1"/>
        <v>0.99714209033688417</v>
      </c>
      <c r="D17" s="4">
        <f t="shared" si="2"/>
        <v>0.99715757251458315</v>
      </c>
      <c r="E17" s="5">
        <v>0.98486938347974906</v>
      </c>
      <c r="F17" s="5">
        <v>0.97924772123240111</v>
      </c>
      <c r="G17" s="5">
        <v>0.98241316227232334</v>
      </c>
      <c r="H17" s="4">
        <f t="shared" si="3"/>
        <v>0.99710144609984119</v>
      </c>
      <c r="I17" s="5">
        <v>0.98167752391626506</v>
      </c>
      <c r="J17" s="5">
        <f t="shared" si="4"/>
        <v>0.98167752391626506</v>
      </c>
    </row>
    <row r="18" spans="1:10" ht="15.5" customHeight="1" x14ac:dyDescent="0.35">
      <c r="A18" s="3">
        <f t="shared" si="5"/>
        <v>11</v>
      </c>
      <c r="B18" s="4">
        <f t="shared" si="0"/>
        <v>0.98749689533811558</v>
      </c>
      <c r="C18" s="4">
        <f t="shared" si="1"/>
        <v>0.98839627460967927</v>
      </c>
      <c r="D18" s="4">
        <f t="shared" si="2"/>
        <v>0.99197279695284768</v>
      </c>
      <c r="E18" s="5">
        <v>0.98732488216142056</v>
      </c>
      <c r="F18" s="5">
        <v>0.9820543438313416</v>
      </c>
      <c r="G18" s="5">
        <v>0.98521356037533958</v>
      </c>
      <c r="H18" s="4">
        <f t="shared" si="3"/>
        <v>0.99193971737501896</v>
      </c>
      <c r="I18" s="5">
        <v>0.98453124078406795</v>
      </c>
      <c r="J18" s="5">
        <f t="shared" si="4"/>
        <v>0.98453124078406795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0.99965731863897378</v>
      </c>
      <c r="D19" s="4">
        <f t="shared" si="2"/>
        <v>0.99968125067768199</v>
      </c>
      <c r="E19" s="5">
        <v>0.99982580889367134</v>
      </c>
      <c r="F19" s="5">
        <v>0.99358361525508365</v>
      </c>
      <c r="G19" s="5">
        <v>0.99318606659550424</v>
      </c>
      <c r="H19" s="4">
        <f t="shared" si="3"/>
        <v>0.99964759307479711</v>
      </c>
      <c r="I19" s="5">
        <v>0.99253132376778286</v>
      </c>
      <c r="J19" s="5">
        <f t="shared" si="4"/>
        <v>0.99253132376778286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0.99966318730167625</v>
      </c>
      <c r="D20" s="4">
        <f t="shared" si="2"/>
        <v>0.99938924918819749</v>
      </c>
      <c r="E20" s="5">
        <v>0.99982580889367134</v>
      </c>
      <c r="F20" s="5">
        <v>0.9939242145576852</v>
      </c>
      <c r="G20" s="5">
        <v>0.99350274492216928</v>
      </c>
      <c r="H20" s="4">
        <f t="shared" si="3"/>
        <v>0.99935704590885099</v>
      </c>
      <c r="I20" s="5">
        <v>0.99288122198631479</v>
      </c>
      <c r="J20" s="5">
        <f t="shared" si="4"/>
        <v>0.99288122198631479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0.99984994324196252</v>
      </c>
      <c r="E21" s="5">
        <v>0.99982580889367134</v>
      </c>
      <c r="F21" s="5">
        <v>0.99425909364584897</v>
      </c>
      <c r="G21" s="5">
        <v>0.99410989834960717</v>
      </c>
      <c r="H21" s="4">
        <f t="shared" si="3"/>
        <v>0.99984495284072183</v>
      </c>
      <c r="I21" s="5">
        <v>0.99352000974121635</v>
      </c>
      <c r="J21" s="5">
        <f t="shared" si="4"/>
        <v>0.99352000974121635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0.99982580889367134</v>
      </c>
      <c r="F22" s="5">
        <v>0.99425909364584897</v>
      </c>
      <c r="G22" s="5">
        <v>0.99425909364584897</v>
      </c>
      <c r="H22" s="4">
        <f t="shared" si="3"/>
        <v>1</v>
      </c>
      <c r="I22" s="5">
        <v>0.99367407608396152</v>
      </c>
      <c r="J22" s="5">
        <f t="shared" si="4"/>
        <v>0.99367407608396152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0.99982580889367134</v>
      </c>
      <c r="F23" s="5">
        <v>0.99425909364584897</v>
      </c>
      <c r="G23" s="5">
        <v>0.99425909364584897</v>
      </c>
      <c r="H23" s="4">
        <f t="shared" si="3"/>
        <v>1</v>
      </c>
      <c r="I23" s="5">
        <v>0.99367407608396152</v>
      </c>
      <c r="J23" s="5">
        <f t="shared" si="4"/>
        <v>0.99367407608396152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0.99982580889367134</v>
      </c>
      <c r="F24" s="5">
        <v>0.99425909364584897</v>
      </c>
      <c r="G24" s="5">
        <v>0.99425909364584897</v>
      </c>
      <c r="H24" s="4">
        <f t="shared" si="3"/>
        <v>1</v>
      </c>
      <c r="I24" s="5">
        <v>0.99367407608396152</v>
      </c>
      <c r="J24" s="5">
        <f t="shared" si="4"/>
        <v>0.99367407608396152</v>
      </c>
    </row>
    <row r="25" spans="1:10" ht="15.5" customHeight="1" x14ac:dyDescent="0.35">
      <c r="A25" s="3">
        <f t="shared" si="5"/>
        <v>18</v>
      </c>
      <c r="B25" s="4">
        <f t="shared" si="0"/>
        <v>0.99982580889367134</v>
      </c>
      <c r="C25" s="4">
        <f t="shared" si="1"/>
        <v>0.99989547805348566</v>
      </c>
      <c r="D25" s="4">
        <f t="shared" si="2"/>
        <v>0.99989547805348566</v>
      </c>
      <c r="E25" s="5">
        <v>0.99982580889367134</v>
      </c>
      <c r="F25" s="5">
        <v>0.99425909364584897</v>
      </c>
      <c r="G25" s="5">
        <v>0.99425909364584897</v>
      </c>
      <c r="H25" s="4">
        <f t="shared" si="3"/>
        <v>0.99989812854579518</v>
      </c>
      <c r="I25" s="5">
        <v>0.99367407608396152</v>
      </c>
      <c r="J25" s="5">
        <f t="shared" si="4"/>
        <v>0.99367407608396152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0.9943630264049107</v>
      </c>
      <c r="D26" s="4">
        <f t="shared" si="2"/>
        <v>0.9943630264049107</v>
      </c>
      <c r="E26" s="5">
        <v>1</v>
      </c>
      <c r="F26" s="5">
        <v>0.9943630264049107</v>
      </c>
      <c r="G26" s="5">
        <v>0.9943630264049107</v>
      </c>
      <c r="H26" s="4">
        <f t="shared" si="3"/>
        <v>0.99377531342029246</v>
      </c>
      <c r="I26" s="5">
        <v>0.99377531342029246</v>
      </c>
      <c r="J26" s="5">
        <f t="shared" si="4"/>
        <v>0.99377531342029246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6.62494688221709</v>
      </c>
      <c r="C38" s="4">
        <v>1.4611650553126581</v>
      </c>
      <c r="D38" s="4">
        <v>1.104631014044849</v>
      </c>
      <c r="E38" s="4">
        <v>1.015442557788643</v>
      </c>
      <c r="F38" s="4">
        <v>1.054568673134588</v>
      </c>
      <c r="G38" s="4">
        <v>1.025614547449436</v>
      </c>
      <c r="H38" s="4">
        <v>1.006096217985023</v>
      </c>
      <c r="I38" s="4">
        <v>1.08561175265631</v>
      </c>
      <c r="J38" s="4">
        <v>1.0061449878648641</v>
      </c>
      <c r="K38" s="4">
        <v>1.001610522077574</v>
      </c>
      <c r="L38" s="4">
        <v>1.0008941891107239</v>
      </c>
      <c r="M38" s="4">
        <v>1.0032129919112931</v>
      </c>
      <c r="N38" s="4">
        <v>1.0004448196745519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1.0226757167971929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4.7967906602254429</v>
      </c>
      <c r="C39" s="4">
        <v>1.390232062701612</v>
      </c>
      <c r="D39" s="4">
        <v>1.0818497775903939</v>
      </c>
      <c r="E39" s="4">
        <v>1.021985664900076</v>
      </c>
      <c r="F39" s="4">
        <v>1.0216218955107701</v>
      </c>
      <c r="G39" s="4">
        <v>1.006413419267451</v>
      </c>
      <c r="H39" s="4">
        <v>1.007965686795143</v>
      </c>
      <c r="I39" s="4">
        <v>1.004639432924948</v>
      </c>
      <c r="J39" s="4">
        <v>1.0032524285184179</v>
      </c>
      <c r="K39" s="4">
        <v>1</v>
      </c>
      <c r="L39" s="4">
        <v>1.006064341737491</v>
      </c>
      <c r="M39" s="4">
        <v>1.005195651613686</v>
      </c>
      <c r="N39" s="4">
        <v>1</v>
      </c>
      <c r="O39" s="4">
        <v>1</v>
      </c>
      <c r="P39" s="4">
        <v>1.000332456981142</v>
      </c>
      <c r="Q39" s="4">
        <v>0.99999999999999989</v>
      </c>
      <c r="R39" s="4">
        <v>0.99999999999999989</v>
      </c>
      <c r="S39" s="4">
        <v>0.99999999999999989</v>
      </c>
      <c r="T39" s="4">
        <v>0.99999999999999989</v>
      </c>
      <c r="U39" s="4">
        <v>0.99999999999999989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8.1947799113737076</v>
      </c>
      <c r="C40" s="4">
        <v>1.4960062121183171</v>
      </c>
      <c r="D40" s="4">
        <v>1.0951848284540471</v>
      </c>
      <c r="E40" s="4">
        <v>1.0258536034752519</v>
      </c>
      <c r="F40" s="4">
        <v>1.0124401558794429</v>
      </c>
      <c r="G40" s="4">
        <v>1.009215474964521</v>
      </c>
      <c r="H40" s="4">
        <v>1.0052501972681169</v>
      </c>
      <c r="I40" s="4">
        <v>1.005119619982493</v>
      </c>
      <c r="J40" s="4">
        <v>1.010908205492683</v>
      </c>
      <c r="K40" s="4">
        <v>1.0013358395052541</v>
      </c>
      <c r="L40" s="4">
        <v>1.002360255433</v>
      </c>
      <c r="M40" s="4">
        <v>1.001330916116657</v>
      </c>
      <c r="N40" s="4">
        <v>0.99999999999999989</v>
      </c>
      <c r="O40" s="4">
        <v>1.004089683487126</v>
      </c>
      <c r="P40" s="4">
        <v>1.001018256524886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9.9434537444933913</v>
      </c>
      <c r="C41" s="4">
        <v>1.2017280682012179</v>
      </c>
      <c r="D41" s="4">
        <v>1.078772427671818</v>
      </c>
      <c r="E41" s="4">
        <v>1.053816015534313</v>
      </c>
      <c r="F41" s="4">
        <v>1.0152499328175359</v>
      </c>
      <c r="G41" s="4">
        <v>1.023645437894924</v>
      </c>
      <c r="H41" s="4">
        <v>1.00635068566103</v>
      </c>
      <c r="I41" s="4">
        <v>1.003721911505947</v>
      </c>
      <c r="J41" s="4">
        <v>1.0052516973794849</v>
      </c>
      <c r="K41" s="4">
        <v>1.009844966465365</v>
      </c>
      <c r="L41" s="4">
        <v>1.004361827155194</v>
      </c>
      <c r="M41" s="4">
        <v>1.004201084024307</v>
      </c>
      <c r="N41" s="4">
        <v>1.0010057478489569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1.0005226643624689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4.1630855163065377</v>
      </c>
      <c r="C42" s="4">
        <v>1.3395893678626289</v>
      </c>
      <c r="D42" s="4">
        <v>1.022842840737306</v>
      </c>
      <c r="E42" s="4">
        <v>1.0145405991183829</v>
      </c>
      <c r="F42" s="4">
        <v>1.018718467879594</v>
      </c>
      <c r="G42" s="4">
        <v>1.0214214365102809</v>
      </c>
      <c r="H42" s="4">
        <v>1.003842692990101</v>
      </c>
      <c r="I42" s="4">
        <v>1.007941952806567</v>
      </c>
      <c r="J42" s="4">
        <v>1.0025281209701991</v>
      </c>
      <c r="K42" s="4">
        <v>1.0012608728460171</v>
      </c>
      <c r="L42" s="4">
        <v>1.0017436254506551</v>
      </c>
      <c r="M42" s="4">
        <v>1.001171804212964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15.4283014354067</v>
      </c>
      <c r="C43" s="4">
        <v>1.247175466698093</v>
      </c>
      <c r="D43" s="4">
        <v>1.100988527766505</v>
      </c>
      <c r="E43" s="4">
        <v>1.0182357969719931</v>
      </c>
      <c r="F43" s="4">
        <v>1.018316669280303</v>
      </c>
      <c r="G43" s="4">
        <v>1.0203810249040191</v>
      </c>
      <c r="H43" s="4">
        <v>1.014955102459038</v>
      </c>
      <c r="I43" s="4">
        <v>1.0065199838556791</v>
      </c>
      <c r="J43" s="4">
        <v>1.015372952221586</v>
      </c>
      <c r="K43" s="4">
        <v>1.004527511009055</v>
      </c>
      <c r="L43" s="4">
        <v>1.001843815698739</v>
      </c>
      <c r="M43" s="4">
        <v>1.011553762211713</v>
      </c>
      <c r="N43" s="4">
        <v>1</v>
      </c>
      <c r="O43" s="4">
        <v>1.002021557076036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6.525058637083994</v>
      </c>
      <c r="C44" s="4">
        <v>1.4387168132995509</v>
      </c>
      <c r="D44" s="4">
        <v>1.212915153944041</v>
      </c>
      <c r="E44" s="4">
        <v>1.0281260090634781</v>
      </c>
      <c r="F44" s="4">
        <v>1.0257269497257471</v>
      </c>
      <c r="G44" s="4">
        <v>1.0171571726352071</v>
      </c>
      <c r="H44" s="4">
        <v>1.0064876036167609</v>
      </c>
      <c r="I44" s="4">
        <v>1.0006445785912761</v>
      </c>
      <c r="J44" s="4">
        <v>1.0056686377207129</v>
      </c>
      <c r="K44" s="4">
        <v>1.007302069714012</v>
      </c>
      <c r="L44" s="4">
        <v>1.000635889124337</v>
      </c>
      <c r="M44" s="4">
        <v>1.00711743229479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5.2256881683339076</v>
      </c>
      <c r="C45" s="4">
        <v>2.5112827218737279</v>
      </c>
      <c r="D45" s="4">
        <v>1.0569549549075941</v>
      </c>
      <c r="E45" s="4">
        <v>1.0550905351534039</v>
      </c>
      <c r="F45" s="4">
        <v>1.0181668659934651</v>
      </c>
      <c r="G45" s="4">
        <v>1.070632631191736</v>
      </c>
      <c r="H45" s="4">
        <v>1.0152439024390241</v>
      </c>
      <c r="I45" s="4">
        <v>1.002768726172981</v>
      </c>
      <c r="J45" s="4">
        <v>1.002654886052291</v>
      </c>
      <c r="K45" s="4">
        <v>1.001376885273682</v>
      </c>
      <c r="L45" s="4">
        <v>1.0038076703403629</v>
      </c>
      <c r="M45" s="4">
        <v>1.0245796893768571</v>
      </c>
      <c r="N45" s="4">
        <v>1.0020567929907791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23.433066666666669</v>
      </c>
      <c r="C46" s="4">
        <v>1.476198243444528</v>
      </c>
      <c r="D46" s="4">
        <v>1.287186021113943</v>
      </c>
      <c r="E46" s="4">
        <v>1.0312884813418</v>
      </c>
      <c r="F46" s="4">
        <v>1.02371309669491</v>
      </c>
      <c r="G46" s="4">
        <v>1.013921292836899</v>
      </c>
      <c r="H46" s="4">
        <v>1.006061122221442</v>
      </c>
      <c r="I46" s="4">
        <v>1.004788789659675</v>
      </c>
      <c r="J46" s="4">
        <v>1.0056884115679541</v>
      </c>
      <c r="K46" s="4">
        <v>1.0019873263611809</v>
      </c>
      <c r="L46" s="4">
        <v>1.005909265946261</v>
      </c>
      <c r="M46" s="4">
        <v>1.0007583589355309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2.688765641569459</v>
      </c>
      <c r="C47" s="4">
        <v>2.6501148094305438</v>
      </c>
      <c r="D47" s="4">
        <v>1.0851429491581219</v>
      </c>
      <c r="E47" s="4">
        <v>1.0301721595997531</v>
      </c>
      <c r="F47" s="4">
        <v>1.0150540039326419</v>
      </c>
      <c r="G47" s="4">
        <v>1.0085250731582429</v>
      </c>
      <c r="H47" s="4">
        <v>1.0081052667718129</v>
      </c>
      <c r="I47" s="4">
        <v>1.0023220131751029</v>
      </c>
      <c r="J47" s="4">
        <v>1.0039897584188411</v>
      </c>
      <c r="K47" s="4">
        <v>1.0016664756629181</v>
      </c>
      <c r="L47" s="4">
        <v>1</v>
      </c>
      <c r="M47" s="4">
        <v>1.03583360613799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5.7140601851851862</v>
      </c>
      <c r="C48" s="4">
        <v>2.004650646512784</v>
      </c>
      <c r="D48" s="4">
        <v>1.1447562741137189</v>
      </c>
      <c r="E48" s="4">
        <v>1.0218897800147719</v>
      </c>
      <c r="F48" s="4">
        <v>1.012265182222603</v>
      </c>
      <c r="G48" s="4">
        <v>1.008874107810853</v>
      </c>
      <c r="H48" s="4">
        <v>1.0043980253542779</v>
      </c>
      <c r="I48" s="4">
        <v>1.0075786359263721</v>
      </c>
      <c r="J48" s="4">
        <v>1.000501442147617</v>
      </c>
      <c r="K48" s="4">
        <v>1.004343653854892</v>
      </c>
      <c r="L48" s="4">
        <v>1.0054892556968491</v>
      </c>
      <c r="M48" s="4">
        <v>1.002150628711489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7.8406435452793843</v>
      </c>
      <c r="C49" s="4">
        <v>1.493701364413581</v>
      </c>
      <c r="D49" s="4">
        <v>1.0246779121170191</v>
      </c>
      <c r="E49" s="4">
        <v>1.017982406142276</v>
      </c>
      <c r="F49" s="4">
        <v>1.008990096698742</v>
      </c>
      <c r="G49" s="4">
        <v>1.002813682625979</v>
      </c>
      <c r="H49" s="4">
        <v>1.003896927817985</v>
      </c>
      <c r="I49" s="4">
        <v>1.004658160864927</v>
      </c>
      <c r="J49" s="4">
        <v>1.002009177303715</v>
      </c>
      <c r="K49" s="4">
        <v>1.0074036256171619</v>
      </c>
      <c r="L49" s="4">
        <v>1.0019904123368819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6.0100306513409967</v>
      </c>
      <c r="C50" s="4">
        <v>1.2741719143857839</v>
      </c>
      <c r="D50" s="4">
        <v>1.094812149363908</v>
      </c>
      <c r="E50" s="4">
        <v>1.0372454116166381</v>
      </c>
      <c r="F50" s="4">
        <v>1.0114553139218629</v>
      </c>
      <c r="G50" s="4">
        <v>1.015463767086918</v>
      </c>
      <c r="H50" s="4">
        <v>1.019088971336086</v>
      </c>
      <c r="I50" s="4">
        <v>1.002736048363233</v>
      </c>
      <c r="J50" s="4">
        <v>1.009864876380506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3.4896030245746692</v>
      </c>
      <c r="C51" s="4">
        <v>1.3423672806067171</v>
      </c>
      <c r="D51" s="4">
        <v>1.078624783596515</v>
      </c>
      <c r="E51" s="4">
        <v>1.0213256072279591</v>
      </c>
      <c r="F51" s="4">
        <v>1.0047621786307861</v>
      </c>
      <c r="G51" s="4">
        <v>1.008020874690968</v>
      </c>
      <c r="H51" s="4">
        <v>1.004701894465617</v>
      </c>
      <c r="I51" s="4">
        <v>1.0113397337430521</v>
      </c>
      <c r="J51" s="4">
        <v>1.002313708222883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4.3244889918887601</v>
      </c>
      <c r="C52" s="4">
        <v>1.383907542107065</v>
      </c>
      <c r="D52" s="4">
        <v>1.044725923028816</v>
      </c>
      <c r="E52" s="4">
        <v>1.012417088137233</v>
      </c>
      <c r="F52" s="4">
        <v>1.0042103027939939</v>
      </c>
      <c r="G52" s="4">
        <v>1.0052863853702021</v>
      </c>
      <c r="H52" s="4">
        <v>1.007434553264948</v>
      </c>
      <c r="I52" s="4">
        <v>0.99999999999999989</v>
      </c>
      <c r="J52" s="4">
        <v>1.0023399012561669</v>
      </c>
      <c r="V52" s="4"/>
    </row>
    <row r="53" spans="1:22" ht="15.5" customHeight="1" x14ac:dyDescent="0.35">
      <c r="A53" s="1">
        <f t="shared" si="6"/>
        <v>15</v>
      </c>
      <c r="B53" s="4">
        <v>5.230440967283073</v>
      </c>
      <c r="C53" s="4">
        <v>1.3244492793037801</v>
      </c>
      <c r="D53" s="4">
        <v>1.0308825462012321</v>
      </c>
      <c r="E53" s="4">
        <v>1.0123496184963821</v>
      </c>
      <c r="F53" s="4">
        <v>1.0045254228417371</v>
      </c>
      <c r="G53" s="4">
        <v>1.057195932618769</v>
      </c>
      <c r="H53" s="4">
        <v>0.99999999999999989</v>
      </c>
      <c r="I53" s="4">
        <v>0.99999999999999989</v>
      </c>
    </row>
    <row r="54" spans="1:22" ht="15.5" customHeight="1" x14ac:dyDescent="0.35">
      <c r="A54" s="1">
        <f t="shared" si="6"/>
        <v>16</v>
      </c>
      <c r="B54" s="4">
        <v>2.714016341923319</v>
      </c>
      <c r="C54" s="4">
        <v>1.378184344603983</v>
      </c>
      <c r="D54" s="4">
        <v>1.042849941186355</v>
      </c>
      <c r="E54" s="4">
        <v>1.0196593619078309</v>
      </c>
      <c r="F54" s="4">
        <v>1.0137484066860869</v>
      </c>
      <c r="G54" s="4">
        <v>1.0112236839684949</v>
      </c>
      <c r="H54" s="4">
        <v>1.0018498518422829</v>
      </c>
    </row>
    <row r="55" spans="1:22" ht="15.5" customHeight="1" x14ac:dyDescent="0.35">
      <c r="A55" s="1">
        <f t="shared" si="6"/>
        <v>17</v>
      </c>
      <c r="B55" s="4">
        <v>7.2305732484076426</v>
      </c>
      <c r="C55" s="4">
        <v>1.179820648343904</v>
      </c>
      <c r="D55" s="4">
        <v>1.162172138895468</v>
      </c>
      <c r="E55" s="4">
        <v>1.0603147452919139</v>
      </c>
      <c r="F55" s="4">
        <v>1.003635445300848</v>
      </c>
      <c r="G55" s="4">
        <v>0.99783870822850873</v>
      </c>
    </row>
    <row r="56" spans="1:22" ht="15.5" customHeight="1" x14ac:dyDescent="0.35">
      <c r="A56" s="1">
        <f t="shared" si="6"/>
        <v>18</v>
      </c>
      <c r="B56" s="4">
        <v>4.2379610244988868</v>
      </c>
      <c r="C56" s="4">
        <v>1.137633421963802</v>
      </c>
      <c r="D56" s="4">
        <v>1.149272233448875</v>
      </c>
      <c r="E56" s="4">
        <v>1.043209566397026</v>
      </c>
      <c r="F56" s="4">
        <v>1</v>
      </c>
    </row>
    <row r="57" spans="1:22" ht="15.5" customHeight="1" x14ac:dyDescent="0.35">
      <c r="A57" s="1">
        <f t="shared" si="6"/>
        <v>19</v>
      </c>
      <c r="B57" s="4">
        <v>3.3862853787769138</v>
      </c>
      <c r="C57" s="4">
        <v>2.2085011772907799</v>
      </c>
      <c r="D57" s="4">
        <v>1.993699360858455</v>
      </c>
      <c r="E57" s="4">
        <v>1.006121606546049</v>
      </c>
    </row>
    <row r="58" spans="1:22" ht="15.5" customHeight="1" x14ac:dyDescent="0.35">
      <c r="A58" s="1">
        <f t="shared" si="6"/>
        <v>20</v>
      </c>
      <c r="B58" s="4">
        <v>27.435516129032258</v>
      </c>
      <c r="C58" s="4">
        <v>1.3368602741207829</v>
      </c>
      <c r="D58" s="4">
        <v>1.006303131366346</v>
      </c>
    </row>
    <row r="59" spans="1:22" ht="15.5" customHeight="1" x14ac:dyDescent="0.35">
      <c r="A59" s="1">
        <f t="shared" si="6"/>
        <v>21</v>
      </c>
      <c r="B59" s="4">
        <v>3.6883755813953489</v>
      </c>
      <c r="C59" s="4">
        <v>1.019388380149703</v>
      </c>
    </row>
    <row r="60" spans="1:22" ht="15.5" customHeight="1" x14ac:dyDescent="0.35">
      <c r="A60" s="1">
        <f t="shared" si="6"/>
        <v>22</v>
      </c>
      <c r="B60" s="4">
        <v>1.3010456365092069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0.10687777634350901</v>
      </c>
      <c r="C2" s="32">
        <v>0.1312203814232164</v>
      </c>
      <c r="D2" s="32">
        <v>0.12859428645619109</v>
      </c>
      <c r="E2" s="32">
        <v>0.1153724488845847</v>
      </c>
      <c r="F2" s="32">
        <v>7.1078175639936542E-2</v>
      </c>
      <c r="G2" s="32">
        <v>8.6615430452935654E-2</v>
      </c>
      <c r="H2" s="32">
        <v>6.8872165134666902E-2</v>
      </c>
      <c r="I2" s="32">
        <v>4.0062676875107679E-2</v>
      </c>
      <c r="J2" s="32">
        <v>0.1312203814232164</v>
      </c>
      <c r="M2" s="31">
        <v>1</v>
      </c>
      <c r="N2" s="17">
        <v>5.1866718103234142</v>
      </c>
      <c r="O2" s="17">
        <v>4.3687363578764469</v>
      </c>
      <c r="P2" s="17">
        <v>4.418835061826468</v>
      </c>
      <c r="Q2" s="17">
        <v>4.1432703645007916</v>
      </c>
      <c r="R2" s="17">
        <v>7.3750859986857611</v>
      </c>
      <c r="S2" s="17">
        <v>6.4074150434092054</v>
      </c>
      <c r="T2" s="17">
        <v>7.8799594997700426</v>
      </c>
      <c r="U2" s="17">
        <v>10.80831244897894</v>
      </c>
      <c r="V2" s="17">
        <v>4.3687363578764469</v>
      </c>
    </row>
    <row r="3" spans="1:27" x14ac:dyDescent="0.35">
      <c r="A3">
        <f t="shared" ref="A3:A24" si="0">+A2+1</f>
        <v>2</v>
      </c>
      <c r="B3" s="32">
        <v>0.55433994971092848</v>
      </c>
      <c r="C3" s="32">
        <v>0.57326725121802069</v>
      </c>
      <c r="D3" s="32">
        <v>0.56823694174317385</v>
      </c>
      <c r="E3" s="32">
        <v>0.47801924834338227</v>
      </c>
      <c r="F3" s="32">
        <v>0.52420765797422342</v>
      </c>
      <c r="G3" s="32">
        <v>0.55498101207550377</v>
      </c>
      <c r="H3" s="32">
        <v>0.54270987192264952</v>
      </c>
      <c r="I3" s="32">
        <v>0.433009929208647</v>
      </c>
      <c r="J3" s="32">
        <v>0.57326725121802069</v>
      </c>
      <c r="M3">
        <f t="shared" ref="M3:M24" si="1">+M2+1</f>
        <v>2</v>
      </c>
      <c r="N3" s="17">
        <v>1.4246067268569309</v>
      </c>
      <c r="O3" s="17">
        <v>1.353652843130507</v>
      </c>
      <c r="P3" s="17">
        <v>1.2952307043362381</v>
      </c>
      <c r="Q3" s="17">
        <v>1.3965511381033</v>
      </c>
      <c r="R3" s="17">
        <v>1.513447504306616</v>
      </c>
      <c r="S3" s="17">
        <v>1.423636356150223</v>
      </c>
      <c r="T3" s="17">
        <v>1.376731374412159</v>
      </c>
      <c r="U3" s="17">
        <v>1.521583277187089</v>
      </c>
      <c r="V3" s="17">
        <v>1.353652843130507</v>
      </c>
    </row>
    <row r="4" spans="1:27" x14ac:dyDescent="0.35">
      <c r="A4">
        <f t="shared" si="0"/>
        <v>3</v>
      </c>
      <c r="B4" s="32">
        <v>0.78971642132372144</v>
      </c>
      <c r="C4" s="32">
        <v>0.77600484448488449</v>
      </c>
      <c r="D4" s="32">
        <v>0.73599793428388072</v>
      </c>
      <c r="E4" s="32">
        <v>0.66757832530923478</v>
      </c>
      <c r="F4" s="32">
        <v>0.79336077169950459</v>
      </c>
      <c r="G4" s="32">
        <v>0.79009114576373274</v>
      </c>
      <c r="H4" s="32">
        <v>0.74716570787911618</v>
      </c>
      <c r="I4" s="32">
        <v>0.65886066713984248</v>
      </c>
      <c r="J4" s="32">
        <v>0.77600484448488449</v>
      </c>
      <c r="M4">
        <f t="shared" si="1"/>
        <v>3</v>
      </c>
      <c r="N4" s="17">
        <v>1.1390782180133949</v>
      </c>
      <c r="O4" s="17">
        <v>1.17390017818646</v>
      </c>
      <c r="P4" s="17">
        <v>1.2508331775146471</v>
      </c>
      <c r="Q4" s="17">
        <v>1.378041588803069</v>
      </c>
      <c r="R4" s="17">
        <v>1.1380592804554921</v>
      </c>
      <c r="S4" s="17">
        <v>1.1548266119445689</v>
      </c>
      <c r="T4" s="17">
        <v>1.230863225326122</v>
      </c>
      <c r="U4" s="17">
        <v>1.3830915752245581</v>
      </c>
      <c r="V4" s="17">
        <v>1.17390017818646</v>
      </c>
    </row>
    <row r="5" spans="1:27" x14ac:dyDescent="0.35">
      <c r="A5">
        <f t="shared" si="0"/>
        <v>4</v>
      </c>
      <c r="B5" s="32">
        <v>0.89954877393734001</v>
      </c>
      <c r="C5" s="32">
        <v>0.9109522252143617</v>
      </c>
      <c r="D5" s="32">
        <v>0.92061063478452287</v>
      </c>
      <c r="E5" s="32">
        <v>0.91995069605962965</v>
      </c>
      <c r="F5" s="32">
        <v>0.90289158898195188</v>
      </c>
      <c r="G5" s="32">
        <v>0.91241828098973432</v>
      </c>
      <c r="H5" s="32">
        <v>0.91965879305316367</v>
      </c>
      <c r="I5" s="32">
        <v>0.91126463796794821</v>
      </c>
      <c r="J5" s="32">
        <v>0.9109522252143617</v>
      </c>
      <c r="M5">
        <f t="shared" si="1"/>
        <v>4</v>
      </c>
      <c r="N5" s="17">
        <v>1.027033568708466</v>
      </c>
      <c r="O5" s="17">
        <v>1.025756888405156</v>
      </c>
      <c r="P5" s="17">
        <v>1.025313754196101</v>
      </c>
      <c r="Q5" s="17">
        <v>1.0305596362083449</v>
      </c>
      <c r="R5" s="17">
        <v>1.027353330736259</v>
      </c>
      <c r="S5" s="17">
        <v>1.0261646527266359</v>
      </c>
      <c r="T5" s="17">
        <v>1.0256786644627389</v>
      </c>
      <c r="U5" s="17">
        <v>1.036548639411663</v>
      </c>
      <c r="V5" s="17">
        <v>1.025756888405156</v>
      </c>
    </row>
    <row r="6" spans="1:27" x14ac:dyDescent="0.35">
      <c r="A6">
        <f t="shared" si="0"/>
        <v>5</v>
      </c>
      <c r="B6" s="32">
        <v>0.92386678752419149</v>
      </c>
      <c r="C6" s="32">
        <v>0.93441552002163619</v>
      </c>
      <c r="D6" s="32">
        <v>0.9439147461037749</v>
      </c>
      <c r="E6" s="32">
        <v>0.94806405466082533</v>
      </c>
      <c r="F6" s="32">
        <v>0.92758868123436145</v>
      </c>
      <c r="G6" s="32">
        <v>0.93629138845326509</v>
      </c>
      <c r="H6" s="32">
        <v>0.94327440262018325</v>
      </c>
      <c r="I6" s="32">
        <v>0.94457012062963819</v>
      </c>
      <c r="J6" s="32">
        <v>0.93441552002163619</v>
      </c>
      <c r="M6">
        <f t="shared" si="1"/>
        <v>5</v>
      </c>
      <c r="N6" s="17">
        <v>1.0159947423335001</v>
      </c>
      <c r="O6" s="17">
        <v>1.0098111103094149</v>
      </c>
      <c r="P6" s="17">
        <v>1.004613529739838</v>
      </c>
      <c r="Q6" s="17">
        <v>1.004687201416256</v>
      </c>
      <c r="R6" s="17">
        <v>1.0151141610497709</v>
      </c>
      <c r="S6" s="17">
        <v>1.01004385964314</v>
      </c>
      <c r="T6" s="17">
        <v>1.0051469593755751</v>
      </c>
      <c r="U6" s="17">
        <v>1.005794617328978</v>
      </c>
      <c r="V6" s="17">
        <v>1.0098111103094149</v>
      </c>
    </row>
    <row r="7" spans="1:27" x14ac:dyDescent="0.35">
      <c r="A7">
        <f t="shared" si="0"/>
        <v>6</v>
      </c>
      <c r="B7" s="32">
        <v>0.93864379874111936</v>
      </c>
      <c r="C7" s="32">
        <v>0.9435831737633974</v>
      </c>
      <c r="D7" s="32">
        <v>0.94826952485679628</v>
      </c>
      <c r="E7" s="32">
        <v>0.95250782184053295</v>
      </c>
      <c r="F7" s="32">
        <v>0.94160840595048256</v>
      </c>
      <c r="G7" s="32">
        <v>0.94569536774397023</v>
      </c>
      <c r="H7" s="32">
        <v>0.94812939765048942</v>
      </c>
      <c r="I7" s="32">
        <v>0.95004354301907379</v>
      </c>
      <c r="J7" s="32">
        <v>0.9435831737633974</v>
      </c>
      <c r="M7">
        <f t="shared" si="1"/>
        <v>6</v>
      </c>
      <c r="N7" s="17">
        <v>1.018342225389586</v>
      </c>
      <c r="O7" s="17">
        <v>1.0186825112537099</v>
      </c>
      <c r="P7" s="17">
        <v>1.01385842670488</v>
      </c>
      <c r="Q7" s="17">
        <v>1.0174780057940189</v>
      </c>
      <c r="R7" s="17">
        <v>1.017980258511856</v>
      </c>
      <c r="S7" s="17">
        <v>1.018079442685232</v>
      </c>
      <c r="T7" s="17">
        <v>1.0158382253273099</v>
      </c>
      <c r="U7" s="17">
        <v>1.0220861082719239</v>
      </c>
      <c r="V7" s="17">
        <v>1.0186825112537099</v>
      </c>
    </row>
    <row r="8" spans="1:27" x14ac:dyDescent="0.35">
      <c r="A8">
        <f t="shared" si="0"/>
        <v>7</v>
      </c>
      <c r="B8" s="32">
        <v>0.9558606148581662</v>
      </c>
      <c r="C8" s="32">
        <v>0.96121167702604327</v>
      </c>
      <c r="D8" s="32">
        <v>0.96141104856349535</v>
      </c>
      <c r="E8" s="32">
        <v>0.96915575906951046</v>
      </c>
      <c r="F8" s="32">
        <v>0.95853876850640907</v>
      </c>
      <c r="G8" s="32">
        <v>0.96279301294278619</v>
      </c>
      <c r="H8" s="32">
        <v>0.96314608468992491</v>
      </c>
      <c r="I8" s="32">
        <v>0.97102630757323571</v>
      </c>
      <c r="J8" s="32">
        <v>0.96121167702604327</v>
      </c>
      <c r="M8">
        <f t="shared" si="1"/>
        <v>7</v>
      </c>
      <c r="N8" s="17">
        <v>1.007261184443452</v>
      </c>
      <c r="O8" s="17">
        <v>1.008105732954397</v>
      </c>
      <c r="P8" s="17">
        <v>1.0056753729043471</v>
      </c>
      <c r="Q8" s="17">
        <v>1.0030461167127089</v>
      </c>
      <c r="R8" s="17">
        <v>1.007160511899335</v>
      </c>
      <c r="S8" s="17">
        <v>1.0076852684657731</v>
      </c>
      <c r="T8" s="17">
        <v>1.0061620331211529</v>
      </c>
      <c r="U8" s="17">
        <v>1.0030948017024099</v>
      </c>
      <c r="V8" s="17">
        <v>1.008105732954397</v>
      </c>
    </row>
    <row r="9" spans="1:27" x14ac:dyDescent="0.35">
      <c r="A9">
        <f t="shared" si="0"/>
        <v>8</v>
      </c>
      <c r="B9" s="32">
        <v>0.96280129508488277</v>
      </c>
      <c r="C9" s="32">
        <v>0.96900300219266444</v>
      </c>
      <c r="D9" s="32">
        <v>0.96686741477845206</v>
      </c>
      <c r="E9" s="32">
        <v>0.9721079206244303</v>
      </c>
      <c r="F9" s="32">
        <v>0.96540239676427286</v>
      </c>
      <c r="G9" s="32">
        <v>0.97019233572422181</v>
      </c>
      <c r="H9" s="32">
        <v>0.96908102276429353</v>
      </c>
      <c r="I9" s="32">
        <v>0.97403144144299847</v>
      </c>
      <c r="J9" s="32">
        <v>0.96900300219266444</v>
      </c>
      <c r="M9">
        <f t="shared" si="1"/>
        <v>8</v>
      </c>
      <c r="N9" s="17">
        <v>1.011148883743791</v>
      </c>
      <c r="O9" s="17">
        <v>1.004414746575979</v>
      </c>
      <c r="P9" s="17">
        <v>1.0044889289041059</v>
      </c>
      <c r="Q9" s="17">
        <v>1.0038161275851389</v>
      </c>
      <c r="R9" s="17">
        <v>1.0093994587642849</v>
      </c>
      <c r="S9" s="17">
        <v>1.004274885263239</v>
      </c>
      <c r="T9" s="17">
        <v>1.004385429816264</v>
      </c>
      <c r="U9" s="17">
        <v>1.003779911247684</v>
      </c>
      <c r="V9" s="17">
        <v>1.004414746575979</v>
      </c>
    </row>
    <row r="10" spans="1:27" x14ac:dyDescent="0.35">
      <c r="A10">
        <f t="shared" si="0"/>
        <v>9</v>
      </c>
      <c r="B10" s="32">
        <v>0.97353545479215586</v>
      </c>
      <c r="C10" s="32">
        <v>0.97328090487870789</v>
      </c>
      <c r="D10" s="32">
        <v>0.9712076138630894</v>
      </c>
      <c r="E10" s="32">
        <v>0.97581760847605703</v>
      </c>
      <c r="F10" s="32">
        <v>0.97447665678360051</v>
      </c>
      <c r="G10" s="32">
        <v>0.9743397966427163</v>
      </c>
      <c r="H10" s="32">
        <v>0.97333085957589938</v>
      </c>
      <c r="I10" s="32">
        <v>0.97771319384410671</v>
      </c>
      <c r="J10" s="32">
        <v>0.97328090487870789</v>
      </c>
      <c r="M10">
        <f t="shared" si="1"/>
        <v>9</v>
      </c>
      <c r="N10" s="17">
        <v>1.0054680236283651</v>
      </c>
      <c r="O10" s="17">
        <v>1.0050344502472</v>
      </c>
      <c r="P10" s="17">
        <v>1.003318418700484</v>
      </c>
      <c r="Q10" s="17">
        <v>1.0045800030541721</v>
      </c>
      <c r="R10" s="17">
        <v>1.0052326127678619</v>
      </c>
      <c r="S10" s="17">
        <v>1.004848630803497</v>
      </c>
      <c r="T10" s="17">
        <v>1.0035031439549551</v>
      </c>
      <c r="U10" s="17">
        <v>1.0048394952865189</v>
      </c>
      <c r="V10" s="17">
        <v>1.0050344502472</v>
      </c>
    </row>
    <row r="11" spans="1:27" x14ac:dyDescent="0.35">
      <c r="A11">
        <f t="shared" si="0"/>
        <v>10</v>
      </c>
      <c r="B11" s="32">
        <v>0.97885876966201013</v>
      </c>
      <c r="C11" s="32">
        <v>0.9781808391708694</v>
      </c>
      <c r="D11" s="32">
        <v>0.97443048737098514</v>
      </c>
      <c r="E11" s="32">
        <v>0.98028685610319199</v>
      </c>
      <c r="F11" s="32">
        <v>0.97957571577986957</v>
      </c>
      <c r="G11" s="32">
        <v>0.97906401059379078</v>
      </c>
      <c r="H11" s="32">
        <v>0.97674057769279343</v>
      </c>
      <c r="I11" s="32">
        <v>0.98244483223728241</v>
      </c>
      <c r="J11" s="32">
        <v>0.9781808391708694</v>
      </c>
      <c r="M11">
        <f t="shared" si="1"/>
        <v>10</v>
      </c>
      <c r="N11" s="17">
        <v>1.00308546402858</v>
      </c>
      <c r="O11" s="17">
        <v>1.0035746812914059</v>
      </c>
      <c r="P11" s="17">
        <v>1.002684242081701</v>
      </c>
      <c r="Q11" s="17">
        <v>1.0028358111430129</v>
      </c>
      <c r="R11" s="17">
        <v>1.0030471248847941</v>
      </c>
      <c r="S11" s="17">
        <v>1.0034207688591279</v>
      </c>
      <c r="T11" s="17">
        <v>1.0025668469160249</v>
      </c>
      <c r="U11" s="17">
        <v>1.002467875205721</v>
      </c>
      <c r="V11" s="17">
        <v>1.0035746812914059</v>
      </c>
    </row>
    <row r="12" spans="1:27" x14ac:dyDescent="0.35">
      <c r="A12">
        <f t="shared" si="0"/>
        <v>11</v>
      </c>
      <c r="B12" s="32">
        <v>0.98187900318486265</v>
      </c>
      <c r="C12" s="32">
        <v>0.98167752391626506</v>
      </c>
      <c r="D12" s="32">
        <v>0.97704609469087833</v>
      </c>
      <c r="E12" s="32">
        <v>0.98306676449307839</v>
      </c>
      <c r="F12" s="32">
        <v>0.98256060531996203</v>
      </c>
      <c r="G12" s="32">
        <v>0.98241316227232334</v>
      </c>
      <c r="H12" s="32">
        <v>0.97924772123240111</v>
      </c>
      <c r="I12" s="32">
        <v>0.98486938347974906</v>
      </c>
      <c r="J12" s="32">
        <v>0.98167752391626506</v>
      </c>
      <c r="M12">
        <f t="shared" si="1"/>
        <v>11</v>
      </c>
      <c r="N12" s="17">
        <v>1.002701185778087</v>
      </c>
      <c r="O12" s="17">
        <v>1.002906979938196</v>
      </c>
      <c r="P12" s="17">
        <v>1.002931998244279</v>
      </c>
      <c r="Q12" s="17">
        <v>1.0026506197379439</v>
      </c>
      <c r="R12" s="17">
        <v>1.002700042156192</v>
      </c>
      <c r="S12" s="17">
        <v>1.002850529909981</v>
      </c>
      <c r="T12" s="17">
        <v>1.002866100720059</v>
      </c>
      <c r="U12" s="17">
        <v>1.00249322267791</v>
      </c>
      <c r="V12" s="17">
        <v>1.002906979938196</v>
      </c>
    </row>
    <row r="13" spans="1:27" x14ac:dyDescent="0.35">
      <c r="A13">
        <f t="shared" si="0"/>
        <v>12</v>
      </c>
      <c r="B13" s="32">
        <v>0.98453124078406795</v>
      </c>
      <c r="C13" s="32">
        <v>0.98453124078406795</v>
      </c>
      <c r="D13" s="32">
        <v>0.97991079212509147</v>
      </c>
      <c r="E13" s="32">
        <v>0.98567250066276013</v>
      </c>
      <c r="F13" s="32">
        <v>0.98521356037533958</v>
      </c>
      <c r="G13" s="32">
        <v>0.98521356037533958</v>
      </c>
      <c r="H13" s="32">
        <v>0.9820543438313416</v>
      </c>
      <c r="I13" s="32">
        <v>0.98732488216142056</v>
      </c>
      <c r="J13" s="32">
        <v>0.98453124078406795</v>
      </c>
      <c r="M13">
        <f t="shared" si="1"/>
        <v>12</v>
      </c>
      <c r="N13" s="17">
        <v>1.0081257786978339</v>
      </c>
      <c r="O13" s="17">
        <v>1.0081257786978339</v>
      </c>
      <c r="P13" s="17">
        <v>1.013240434426645</v>
      </c>
      <c r="Q13" s="17">
        <v>1.0143606698404559</v>
      </c>
      <c r="R13" s="17">
        <v>1.008092160462273</v>
      </c>
      <c r="S13" s="17">
        <v>1.008092160462273</v>
      </c>
      <c r="T13" s="17">
        <v>1.011739952576109</v>
      </c>
      <c r="U13" s="17">
        <v>1.0126614116164929</v>
      </c>
      <c r="V13" s="17">
        <v>1.0081257786978339</v>
      </c>
    </row>
    <row r="14" spans="1:27" x14ac:dyDescent="0.35">
      <c r="A14">
        <f t="shared" si="0"/>
        <v>13</v>
      </c>
      <c r="B14" s="32">
        <v>0.99253132376778286</v>
      </c>
      <c r="C14" s="32">
        <v>0.99253132376778286</v>
      </c>
      <c r="D14" s="32">
        <v>0.99288523671218498</v>
      </c>
      <c r="E14" s="32">
        <v>0.99982741801559505</v>
      </c>
      <c r="F14" s="32">
        <v>0.99318606659550424</v>
      </c>
      <c r="G14" s="32">
        <v>0.99318606659550424</v>
      </c>
      <c r="H14" s="32">
        <v>0.99358361525508365</v>
      </c>
      <c r="I14" s="32">
        <v>0.99982580889367134</v>
      </c>
      <c r="J14" s="32">
        <v>0.99253132376778286</v>
      </c>
      <c r="M14">
        <f t="shared" si="1"/>
        <v>13</v>
      </c>
      <c r="N14" s="17">
        <v>1.0003525311596251</v>
      </c>
      <c r="O14" s="17">
        <v>1.0003525311596251</v>
      </c>
      <c r="P14" s="17">
        <v>1.000414155263661</v>
      </c>
      <c r="Q14" s="17">
        <v>1</v>
      </c>
      <c r="R14" s="17">
        <v>1.0003188509558441</v>
      </c>
      <c r="S14" s="17">
        <v>1.0003188509558441</v>
      </c>
      <c r="T14" s="17">
        <v>1.0003427988317961</v>
      </c>
      <c r="U14" s="17">
        <v>1</v>
      </c>
      <c r="V14" s="17">
        <v>1.0003525311596251</v>
      </c>
    </row>
    <row r="15" spans="1:27" x14ac:dyDescent="0.35">
      <c r="A15">
        <f t="shared" si="0"/>
        <v>14</v>
      </c>
      <c r="B15" s="32">
        <v>0.99288122198631479</v>
      </c>
      <c r="C15" s="32">
        <v>0.99288122198631479</v>
      </c>
      <c r="D15" s="32">
        <v>0.99329644535918027</v>
      </c>
      <c r="E15" s="32">
        <v>0.99982741801559505</v>
      </c>
      <c r="F15" s="32">
        <v>0.99350274492216928</v>
      </c>
      <c r="G15" s="32">
        <v>0.99350274492216928</v>
      </c>
      <c r="H15" s="32">
        <v>0.9939242145576852</v>
      </c>
      <c r="I15" s="32">
        <v>0.99982580889367134</v>
      </c>
      <c r="J15" s="32">
        <v>0.99288122198631479</v>
      </c>
      <c r="M15">
        <f t="shared" si="1"/>
        <v>14</v>
      </c>
      <c r="N15" s="17">
        <v>1.0006433677470741</v>
      </c>
      <c r="O15" s="17">
        <v>1.0006433677470741</v>
      </c>
      <c r="P15" s="17">
        <v>1.0003801792773399</v>
      </c>
      <c r="Q15" s="17">
        <v>1</v>
      </c>
      <c r="R15" s="17">
        <v>1.000611124056316</v>
      </c>
      <c r="S15" s="17">
        <v>1.000611124056316</v>
      </c>
      <c r="T15" s="17">
        <v>1.0003369261793389</v>
      </c>
      <c r="U15" s="17">
        <v>1</v>
      </c>
      <c r="V15" s="17">
        <v>1.0006433677470741</v>
      </c>
    </row>
    <row r="16" spans="1:27" x14ac:dyDescent="0.35">
      <c r="A16">
        <f t="shared" si="0"/>
        <v>15</v>
      </c>
      <c r="B16" s="32">
        <v>0.99352000974121635</v>
      </c>
      <c r="C16" s="32">
        <v>0.99352000974121635</v>
      </c>
      <c r="D16" s="32">
        <v>0.99367407608396152</v>
      </c>
      <c r="E16" s="32">
        <v>0.99982741801559505</v>
      </c>
      <c r="F16" s="32">
        <v>0.99410989834960717</v>
      </c>
      <c r="G16" s="32">
        <v>0.99410989834960717</v>
      </c>
      <c r="H16" s="32">
        <v>0.99425909364584897</v>
      </c>
      <c r="I16" s="32">
        <v>0.99982580889367134</v>
      </c>
      <c r="J16" s="32">
        <v>0.99352000974121635</v>
      </c>
      <c r="M16">
        <f t="shared" si="1"/>
        <v>15</v>
      </c>
      <c r="N16" s="17">
        <v>1.0001550712026279</v>
      </c>
      <c r="O16" s="17">
        <v>1.0001550712026279</v>
      </c>
      <c r="P16" s="17">
        <v>1</v>
      </c>
      <c r="Q16" s="17">
        <v>1</v>
      </c>
      <c r="R16" s="17">
        <v>1.000150079278447</v>
      </c>
      <c r="S16" s="17">
        <v>1.000150079278447</v>
      </c>
      <c r="T16" s="17">
        <v>1</v>
      </c>
      <c r="U16" s="17">
        <v>1</v>
      </c>
      <c r="V16" s="17">
        <v>1.0001550712026279</v>
      </c>
    </row>
    <row r="17" spans="1:22" x14ac:dyDescent="0.35">
      <c r="A17">
        <f t="shared" si="0"/>
        <v>16</v>
      </c>
      <c r="B17" s="32">
        <v>0.99367407608396152</v>
      </c>
      <c r="C17" s="32">
        <v>0.99367407608396152</v>
      </c>
      <c r="D17" s="32">
        <v>0.99367407608396152</v>
      </c>
      <c r="E17" s="32">
        <v>0.99982741801559505</v>
      </c>
      <c r="F17" s="32">
        <v>0.99425909364584897</v>
      </c>
      <c r="G17" s="32">
        <v>0.99425909364584897</v>
      </c>
      <c r="H17" s="32">
        <v>0.99425909364584897</v>
      </c>
      <c r="I17" s="32">
        <v>0.99982580889367134</v>
      </c>
      <c r="J17" s="32">
        <v>0.99367407608396152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0.99367407608396152</v>
      </c>
      <c r="C18" s="32">
        <v>0.99367407608396152</v>
      </c>
      <c r="D18" s="32">
        <v>0.99367407608396152</v>
      </c>
      <c r="E18" s="32">
        <v>0.99982741801559505</v>
      </c>
      <c r="F18" s="32">
        <v>0.99425909364584897</v>
      </c>
      <c r="G18" s="32">
        <v>0.99425909364584897</v>
      </c>
      <c r="H18" s="32">
        <v>0.99425909364584897</v>
      </c>
      <c r="I18" s="32">
        <v>0.99982580889367134</v>
      </c>
      <c r="J18" s="32">
        <v>0.99367407608396152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0.99367407608396152</v>
      </c>
      <c r="C19" s="32">
        <v>0.99367407608396152</v>
      </c>
      <c r="D19" s="32">
        <v>0.99367407608396152</v>
      </c>
      <c r="E19" s="32">
        <v>0.99982741801559505</v>
      </c>
      <c r="F19" s="32">
        <v>0.99425909364584897</v>
      </c>
      <c r="G19" s="32">
        <v>0.99425909364584897</v>
      </c>
      <c r="H19" s="32">
        <v>0.99425909364584897</v>
      </c>
      <c r="I19" s="32">
        <v>0.99982580889367134</v>
      </c>
      <c r="J19" s="32">
        <v>0.99367407608396152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0.99367407608396152</v>
      </c>
      <c r="C20" s="32">
        <v>0.99367407608396152</v>
      </c>
      <c r="D20" s="32">
        <v>0.99367407608396152</v>
      </c>
      <c r="E20" s="32">
        <v>0.99982741801559505</v>
      </c>
      <c r="F20" s="32">
        <v>0.99425909364584897</v>
      </c>
      <c r="G20" s="32">
        <v>0.99425909364584897</v>
      </c>
      <c r="H20" s="32">
        <v>0.99425909364584897</v>
      </c>
      <c r="I20" s="32">
        <v>0.99982580889367134</v>
      </c>
      <c r="J20" s="32">
        <v>0.99367407608396152</v>
      </c>
      <c r="M20">
        <f t="shared" si="1"/>
        <v>19</v>
      </c>
      <c r="N20" s="17">
        <v>1.0001018818330549</v>
      </c>
      <c r="O20" s="17">
        <v>1.0001018818330549</v>
      </c>
      <c r="P20" s="17">
        <v>1.0001018818330549</v>
      </c>
      <c r="Q20" s="17">
        <v>1.000172611774087</v>
      </c>
      <c r="R20" s="17">
        <v>1.000104532872494</v>
      </c>
      <c r="S20" s="17">
        <v>1.000104532872494</v>
      </c>
      <c r="T20" s="17">
        <v>1.000104532872494</v>
      </c>
      <c r="U20" s="17">
        <v>1.000174221454156</v>
      </c>
      <c r="V20" s="17">
        <v>1.0001018818330549</v>
      </c>
    </row>
    <row r="21" spans="1:22" x14ac:dyDescent="0.35">
      <c r="A21">
        <f t="shared" si="0"/>
        <v>20</v>
      </c>
      <c r="B21" s="32">
        <v>0.99377531342029246</v>
      </c>
      <c r="C21" s="32">
        <v>0.99377531342029246</v>
      </c>
      <c r="D21" s="32">
        <v>0.99377531342029246</v>
      </c>
      <c r="E21" s="32">
        <v>1</v>
      </c>
      <c r="F21" s="32">
        <v>0.9943630264049107</v>
      </c>
      <c r="G21" s="32">
        <v>0.9943630264049107</v>
      </c>
      <c r="H21" s="32">
        <v>0.9943630264049107</v>
      </c>
      <c r="I21" s="32">
        <v>1</v>
      </c>
      <c r="J21" s="32">
        <v>0.99377531342029246</v>
      </c>
      <c r="M21">
        <f t="shared" si="1"/>
        <v>20</v>
      </c>
      <c r="N21" s="17">
        <v>1.0062636759996419</v>
      </c>
      <c r="O21" s="17">
        <v>1.0062636759996419</v>
      </c>
      <c r="P21" s="17">
        <v>1.0062636759996419</v>
      </c>
      <c r="Q21" s="17">
        <v>1</v>
      </c>
      <c r="R21" s="17">
        <v>1.005668929199298</v>
      </c>
      <c r="S21" s="17">
        <v>1.005668929199298</v>
      </c>
      <c r="T21" s="17">
        <v>1.005668929199298</v>
      </c>
      <c r="U21" s="17">
        <v>1</v>
      </c>
      <c r="V21" s="17">
        <v>1.0062636759996419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57502.55000000001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57502.55000000001</v>
      </c>
      <c r="H8" s="14">
        <f t="shared" ref="H8:H31" si="4">G8-B8</f>
        <v>0</v>
      </c>
      <c r="I8" s="13">
        <v>201732.1888</v>
      </c>
      <c r="J8" s="13">
        <f t="shared" ref="J8:J28" si="5">100*$G8/$I8</f>
        <v>28.504399987950762</v>
      </c>
      <c r="K8" s="13">
        <f t="shared" ref="K8:K31" si="6">100*(B8/I8)</f>
        <v>28.504399987950762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4330</v>
      </c>
      <c r="T8" s="17">
        <v>28686.02</v>
      </c>
      <c r="U8" s="17">
        <v>41915.01</v>
      </c>
      <c r="V8" s="17">
        <v>46300.62</v>
      </c>
      <c r="W8" s="17">
        <v>47015.62</v>
      </c>
      <c r="X8" s="17">
        <v>49581.2</v>
      </c>
      <c r="Y8" s="17">
        <v>50851.199999999997</v>
      </c>
      <c r="Z8" s="17">
        <v>51161.2</v>
      </c>
      <c r="AA8" s="17">
        <v>55541.2</v>
      </c>
      <c r="AB8" s="17">
        <v>55882.500000000007</v>
      </c>
      <c r="AC8" s="17">
        <v>55972.500000000007</v>
      </c>
      <c r="AD8" s="17">
        <v>56022.55000000001</v>
      </c>
      <c r="AE8" s="17">
        <v>56202.55000000001</v>
      </c>
      <c r="AF8" s="17">
        <v>56227.55000000001</v>
      </c>
      <c r="AG8" s="17">
        <v>56227.55000000001</v>
      </c>
      <c r="AH8" s="17">
        <v>56227.55000000001</v>
      </c>
      <c r="AI8" s="17">
        <v>56227.55000000001</v>
      </c>
      <c r="AJ8" s="17">
        <v>56227.55000000001</v>
      </c>
      <c r="AK8" s="17">
        <v>56227.55000000001</v>
      </c>
      <c r="AL8" s="17">
        <v>56227.55000000001</v>
      </c>
      <c r="AM8" s="17">
        <v>57502.55000000001</v>
      </c>
      <c r="AN8" s="17">
        <v>57502.55000000001</v>
      </c>
      <c r="AO8" s="17">
        <v>57502.55000000001</v>
      </c>
      <c r="AP8" s="17">
        <v>57502.55000000001</v>
      </c>
      <c r="AQ8" s="13"/>
      <c r="AR8" s="13"/>
    </row>
    <row r="9" spans="1:44" x14ac:dyDescent="0.35">
      <c r="A9" s="12">
        <f t="shared" si="0"/>
        <v>44682</v>
      </c>
      <c r="B9" s="13">
        <v>48383.240000000013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48383.240000000013</v>
      </c>
      <c r="H9" s="14">
        <f t="shared" si="4"/>
        <v>0</v>
      </c>
      <c r="I9" s="13">
        <v>207424.00219999999</v>
      </c>
      <c r="J9" s="13">
        <f t="shared" si="5"/>
        <v>23.325767262627821</v>
      </c>
      <c r="K9" s="13">
        <f t="shared" si="6"/>
        <v>23.325767262627821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6210</v>
      </c>
      <c r="T9" s="17">
        <v>29788.07</v>
      </c>
      <c r="U9" s="17">
        <v>41412.33</v>
      </c>
      <c r="V9" s="17">
        <v>44801.919999999998</v>
      </c>
      <c r="W9" s="17">
        <v>45786.92</v>
      </c>
      <c r="X9" s="17">
        <v>46776.92</v>
      </c>
      <c r="Y9" s="17">
        <v>47076.92</v>
      </c>
      <c r="Z9" s="17">
        <v>47451.92</v>
      </c>
      <c r="AA9" s="17">
        <v>47672.07</v>
      </c>
      <c r="AB9" s="17">
        <v>47827.12</v>
      </c>
      <c r="AC9" s="17">
        <v>47827.12</v>
      </c>
      <c r="AD9" s="17">
        <v>48117.16</v>
      </c>
      <c r="AE9" s="17">
        <v>48367.16</v>
      </c>
      <c r="AF9" s="17">
        <v>48367.16</v>
      </c>
      <c r="AG9" s="17">
        <v>48367.16</v>
      </c>
      <c r="AH9" s="17">
        <v>48383.240000000013</v>
      </c>
      <c r="AI9" s="17">
        <v>48383.240000000013</v>
      </c>
      <c r="AJ9" s="17">
        <v>48383.240000000013</v>
      </c>
      <c r="AK9" s="17">
        <v>48383.240000000013</v>
      </c>
      <c r="AL9" s="17">
        <v>48383.240000000013</v>
      </c>
      <c r="AM9" s="17">
        <v>48383.240000000013</v>
      </c>
      <c r="AN9" s="17">
        <v>48383.240000000013</v>
      </c>
      <c r="AO9" s="17">
        <v>48383.240000000013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49153.54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49153.54</v>
      </c>
      <c r="H10" s="14">
        <f t="shared" si="4"/>
        <v>0</v>
      </c>
      <c r="I10" s="13">
        <v>205939.54509999999</v>
      </c>
      <c r="J10" s="13">
        <f t="shared" si="5"/>
        <v>23.867946283037604</v>
      </c>
      <c r="K10" s="13">
        <f t="shared" si="6"/>
        <v>23.867946283037604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3385</v>
      </c>
      <c r="T10" s="17">
        <v>27739.33</v>
      </c>
      <c r="U10" s="17">
        <v>41498.21</v>
      </c>
      <c r="V10" s="17">
        <v>45448.21</v>
      </c>
      <c r="W10" s="17">
        <v>46623.21</v>
      </c>
      <c r="X10" s="17">
        <v>47203.21</v>
      </c>
      <c r="Y10" s="17">
        <v>47638.21</v>
      </c>
      <c r="Z10" s="17">
        <v>47888.32</v>
      </c>
      <c r="AA10" s="17">
        <v>48133.49</v>
      </c>
      <c r="AB10" s="17">
        <v>48658.54</v>
      </c>
      <c r="AC10" s="17">
        <v>48723.54</v>
      </c>
      <c r="AD10" s="17">
        <v>48838.54</v>
      </c>
      <c r="AE10" s="17">
        <v>48903.54</v>
      </c>
      <c r="AF10" s="17">
        <v>48903.54</v>
      </c>
      <c r="AG10" s="17">
        <v>49103.54</v>
      </c>
      <c r="AH10" s="17">
        <v>49153.54</v>
      </c>
      <c r="AI10" s="17">
        <v>49153.54</v>
      </c>
      <c r="AJ10" s="17">
        <v>49153.54</v>
      </c>
      <c r="AK10" s="17">
        <v>49153.54</v>
      </c>
      <c r="AL10" s="17">
        <v>49153.54</v>
      </c>
      <c r="AM10" s="17">
        <v>49153.54</v>
      </c>
      <c r="AN10" s="17">
        <v>49153.54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49790.260000000009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49790.260000000009</v>
      </c>
      <c r="H11" s="14">
        <f t="shared" si="4"/>
        <v>0</v>
      </c>
      <c r="I11" s="13">
        <v>214440.73120000001</v>
      </c>
      <c r="J11" s="13">
        <f t="shared" si="5"/>
        <v>23.218658004650568</v>
      </c>
      <c r="K11" s="13">
        <f t="shared" si="6"/>
        <v>23.218658004650568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3405</v>
      </c>
      <c r="T11" s="17">
        <v>33857.46</v>
      </c>
      <c r="U11" s="17">
        <v>40687.46</v>
      </c>
      <c r="V11" s="17">
        <v>43892.51</v>
      </c>
      <c r="W11" s="17">
        <v>46254.63</v>
      </c>
      <c r="X11" s="17">
        <v>46960.01</v>
      </c>
      <c r="Y11" s="17">
        <v>48070.400000000001</v>
      </c>
      <c r="Z11" s="17">
        <v>48375.68</v>
      </c>
      <c r="AA11" s="17">
        <v>48555.73</v>
      </c>
      <c r="AB11" s="17">
        <v>48810.73</v>
      </c>
      <c r="AC11" s="17">
        <v>49291.27</v>
      </c>
      <c r="AD11" s="17">
        <v>49506.27</v>
      </c>
      <c r="AE11" s="17">
        <v>49714.250000000007</v>
      </c>
      <c r="AF11" s="17">
        <v>49764.250000000007</v>
      </c>
      <c r="AG11" s="17">
        <v>49764.250000000007</v>
      </c>
      <c r="AH11" s="17">
        <v>49764.250000000007</v>
      </c>
      <c r="AI11" s="17">
        <v>49764.250000000007</v>
      </c>
      <c r="AJ11" s="17">
        <v>49764.250000000007</v>
      </c>
      <c r="AK11" s="17">
        <v>49764.250000000007</v>
      </c>
      <c r="AL11" s="17">
        <v>49790.260000000009</v>
      </c>
      <c r="AM11" s="17">
        <v>49790.260000000009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51767.18</v>
      </c>
      <c r="C12" s="13">
        <f>++'Completion Factors'!J26</f>
        <v>0.99377531342029246</v>
      </c>
      <c r="D12" s="13">
        <f t="shared" si="1"/>
        <v>324.2528429351562</v>
      </c>
      <c r="E12" s="13">
        <f t="shared" si="2"/>
        <v>324.2528429351562</v>
      </c>
      <c r="F12" s="13"/>
      <c r="G12" s="13">
        <f t="shared" si="3"/>
        <v>52091.432842935159</v>
      </c>
      <c r="H12" s="14">
        <f t="shared" si="4"/>
        <v>324.2528429351587</v>
      </c>
      <c r="I12" s="13">
        <v>210056.03959999999</v>
      </c>
      <c r="J12" s="13">
        <f t="shared" si="5"/>
        <v>24.798826514167583</v>
      </c>
      <c r="K12" s="13">
        <f t="shared" si="6"/>
        <v>24.644461591572348</v>
      </c>
      <c r="L12" s="13">
        <f t="shared" si="7"/>
        <v>0.15436492259523504</v>
      </c>
      <c r="M12" s="13"/>
      <c r="N12" s="13"/>
      <c r="O12" s="13"/>
      <c r="P12" s="13"/>
      <c r="R12" s="16">
        <f t="shared" si="8"/>
        <v>44774</v>
      </c>
      <c r="S12" s="17">
        <v>8439.56</v>
      </c>
      <c r="T12" s="17">
        <v>35134.61</v>
      </c>
      <c r="U12" s="17">
        <v>47065.95</v>
      </c>
      <c r="V12" s="17">
        <v>48141.07</v>
      </c>
      <c r="W12" s="17">
        <v>48841.07</v>
      </c>
      <c r="X12" s="17">
        <v>49755.3</v>
      </c>
      <c r="Y12" s="17">
        <v>50821.13</v>
      </c>
      <c r="Z12" s="17">
        <v>51016.420000000013</v>
      </c>
      <c r="AA12" s="17">
        <v>51421.59</v>
      </c>
      <c r="AB12" s="17">
        <v>51551.59</v>
      </c>
      <c r="AC12" s="17">
        <v>51616.59</v>
      </c>
      <c r="AD12" s="17">
        <v>51706.59</v>
      </c>
      <c r="AE12" s="17">
        <v>51767.18</v>
      </c>
      <c r="AF12" s="17">
        <v>51767.18</v>
      </c>
      <c r="AG12" s="17">
        <v>51767.18</v>
      </c>
      <c r="AH12" s="17">
        <v>51767.18</v>
      </c>
      <c r="AI12" s="17">
        <v>51767.18</v>
      </c>
      <c r="AJ12" s="17">
        <v>51767.18</v>
      </c>
      <c r="AK12" s="17">
        <v>51767.18</v>
      </c>
      <c r="AL12" s="17">
        <v>51767.18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49566.820000000007</v>
      </c>
      <c r="C13" s="13">
        <f>++'Completion Factors'!J25</f>
        <v>0.99367407608396152</v>
      </c>
      <c r="D13" s="13">
        <f t="shared" si="1"/>
        <v>315.55209059663349</v>
      </c>
      <c r="E13" s="13">
        <f t="shared" si="2"/>
        <v>315.55209059663349</v>
      </c>
      <c r="F13" s="13"/>
      <c r="G13" s="13">
        <f t="shared" si="3"/>
        <v>49882.37209059664</v>
      </c>
      <c r="H13" s="14">
        <f t="shared" si="4"/>
        <v>315.55209059663321</v>
      </c>
      <c r="I13" s="13">
        <v>196084.93840000001</v>
      </c>
      <c r="J13" s="13">
        <f t="shared" si="5"/>
        <v>25.439165546126738</v>
      </c>
      <c r="K13" s="13">
        <f t="shared" si="6"/>
        <v>25.278239320394434</v>
      </c>
      <c r="L13" s="13">
        <f t="shared" si="7"/>
        <v>0.16092622573230386</v>
      </c>
      <c r="M13" s="13"/>
      <c r="N13" s="13"/>
      <c r="O13" s="13"/>
      <c r="P13" s="13"/>
      <c r="R13" s="16">
        <f t="shared" si="8"/>
        <v>44805</v>
      </c>
      <c r="S13" s="17">
        <v>2090</v>
      </c>
      <c r="T13" s="17">
        <v>32245.15</v>
      </c>
      <c r="U13" s="17">
        <v>40215.360000000001</v>
      </c>
      <c r="V13" s="17">
        <v>44276.65</v>
      </c>
      <c r="W13" s="17">
        <v>45084.07</v>
      </c>
      <c r="X13" s="17">
        <v>45909.86</v>
      </c>
      <c r="Y13" s="17">
        <v>46845.55</v>
      </c>
      <c r="Z13" s="17">
        <v>47546.13</v>
      </c>
      <c r="AA13" s="17">
        <v>47856.13</v>
      </c>
      <c r="AB13" s="17">
        <v>48591.820000000007</v>
      </c>
      <c r="AC13" s="17">
        <v>48811.820000000007</v>
      </c>
      <c r="AD13" s="17">
        <v>48901.820000000007</v>
      </c>
      <c r="AE13" s="17">
        <v>49466.820000000007</v>
      </c>
      <c r="AF13" s="17">
        <v>49466.820000000007</v>
      </c>
      <c r="AG13" s="17">
        <v>49566.820000000007</v>
      </c>
      <c r="AH13" s="17">
        <v>49566.820000000007</v>
      </c>
      <c r="AI13" s="17">
        <v>49566.820000000007</v>
      </c>
      <c r="AJ13" s="17">
        <v>49566.820000000007</v>
      </c>
      <c r="AK13" s="17">
        <v>49566.820000000007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39620.030000000013</v>
      </c>
      <c r="C14" s="13">
        <f>++'Completion Factors'!J24</f>
        <v>0.99367407608396152</v>
      </c>
      <c r="D14" s="13">
        <f t="shared" si="1"/>
        <v>252.22887601022902</v>
      </c>
      <c r="E14" s="13">
        <f t="shared" si="2"/>
        <v>252.22887601022902</v>
      </c>
      <c r="F14" s="13"/>
      <c r="G14" s="13">
        <f t="shared" si="3"/>
        <v>39872.258876010244</v>
      </c>
      <c r="H14" s="14">
        <f t="shared" si="4"/>
        <v>252.22887601023103</v>
      </c>
      <c r="I14" s="13">
        <v>191816.40530000001</v>
      </c>
      <c r="J14" s="13">
        <f t="shared" si="5"/>
        <v>20.78667818513761</v>
      </c>
      <c r="K14" s="13">
        <f t="shared" si="6"/>
        <v>20.655183240471253</v>
      </c>
      <c r="L14" s="13">
        <f t="shared" si="7"/>
        <v>0.13149494466635758</v>
      </c>
      <c r="M14" s="13"/>
      <c r="N14" s="13"/>
      <c r="O14" s="13"/>
      <c r="P14" s="13"/>
      <c r="R14" s="16">
        <f t="shared" si="8"/>
        <v>44835</v>
      </c>
      <c r="S14" s="17">
        <v>3155</v>
      </c>
      <c r="T14" s="17">
        <v>20586.560000000001</v>
      </c>
      <c r="U14" s="17">
        <v>29618.23</v>
      </c>
      <c r="V14" s="17">
        <v>35924.400000000001</v>
      </c>
      <c r="W14" s="17">
        <v>36934.81</v>
      </c>
      <c r="X14" s="17">
        <v>37885.030000000013</v>
      </c>
      <c r="Y14" s="17">
        <v>38535.030000000013</v>
      </c>
      <c r="Z14" s="17">
        <v>38785.030000000013</v>
      </c>
      <c r="AA14" s="17">
        <v>38810.030000000013</v>
      </c>
      <c r="AB14" s="17">
        <v>39030.030000000013</v>
      </c>
      <c r="AC14" s="17">
        <v>39315.030000000013</v>
      </c>
      <c r="AD14" s="17">
        <v>39340.030000000013</v>
      </c>
      <c r="AE14" s="17">
        <v>39620.030000000013</v>
      </c>
      <c r="AF14" s="17">
        <v>39620.030000000013</v>
      </c>
      <c r="AG14" s="17">
        <v>39620.030000000013</v>
      </c>
      <c r="AH14" s="17">
        <v>39620.030000000013</v>
      </c>
      <c r="AI14" s="17">
        <v>39620.030000000013</v>
      </c>
      <c r="AJ14" s="17">
        <v>39620.030000000013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48719.38</v>
      </c>
      <c r="C15" s="13">
        <f>++'Completion Factors'!J23</f>
        <v>0.99367407608396152</v>
      </c>
      <c r="D15" s="13">
        <f t="shared" si="1"/>
        <v>310.157121468995</v>
      </c>
      <c r="E15" s="13">
        <f t="shared" si="2"/>
        <v>310.157121468995</v>
      </c>
      <c r="F15" s="13"/>
      <c r="G15" s="13">
        <f t="shared" si="3"/>
        <v>49029.537121468995</v>
      </c>
      <c r="H15" s="14">
        <f t="shared" si="4"/>
        <v>310.1571214689975</v>
      </c>
      <c r="I15" s="13">
        <v>186908.87419999999</v>
      </c>
      <c r="J15" s="13">
        <f t="shared" si="5"/>
        <v>26.231786656103566</v>
      </c>
      <c r="K15" s="13">
        <f t="shared" si="6"/>
        <v>26.065846369535301</v>
      </c>
      <c r="L15" s="13">
        <f t="shared" si="7"/>
        <v>0.16594028656826509</v>
      </c>
      <c r="M15" s="13"/>
      <c r="N15" s="13"/>
      <c r="O15" s="13"/>
      <c r="P15" s="13"/>
      <c r="R15" s="16">
        <f t="shared" si="8"/>
        <v>44866</v>
      </c>
      <c r="S15" s="17">
        <v>2899</v>
      </c>
      <c r="T15" s="17">
        <v>15149.27</v>
      </c>
      <c r="U15" s="17">
        <v>38044.100000000013</v>
      </c>
      <c r="V15" s="17">
        <v>40210.900000000009</v>
      </c>
      <c r="W15" s="17">
        <v>42426.140000000007</v>
      </c>
      <c r="X15" s="17">
        <v>43196.890000000007</v>
      </c>
      <c r="Y15" s="17">
        <v>46248.000000000007</v>
      </c>
      <c r="Z15" s="17">
        <v>46953.000000000007</v>
      </c>
      <c r="AA15" s="17">
        <v>47083.000000000007</v>
      </c>
      <c r="AB15" s="17">
        <v>47208.000000000007</v>
      </c>
      <c r="AC15" s="17">
        <v>47273.000000000007</v>
      </c>
      <c r="AD15" s="17">
        <v>47453.000000000007</v>
      </c>
      <c r="AE15" s="17">
        <v>48619.38</v>
      </c>
      <c r="AF15" s="17">
        <v>48719.38</v>
      </c>
      <c r="AG15" s="17">
        <v>48719.38</v>
      </c>
      <c r="AH15" s="17">
        <v>48719.38</v>
      </c>
      <c r="AI15" s="17">
        <v>48719.38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32990.920000000013</v>
      </c>
      <c r="C16" s="13">
        <f>++'Completion Factors'!J22</f>
        <v>0.99367407608396152</v>
      </c>
      <c r="D16" s="13">
        <f t="shared" si="1"/>
        <v>210.02666252759994</v>
      </c>
      <c r="E16" s="13">
        <f t="shared" si="2"/>
        <v>210.02666252759994</v>
      </c>
      <c r="F16" s="13"/>
      <c r="G16" s="13">
        <f t="shared" si="3"/>
        <v>33200.946662527611</v>
      </c>
      <c r="H16" s="14">
        <f t="shared" si="4"/>
        <v>210.02666252759809</v>
      </c>
      <c r="I16" s="13">
        <v>172213.4724</v>
      </c>
      <c r="J16" s="13">
        <f t="shared" si="5"/>
        <v>19.278948504918255</v>
      </c>
      <c r="K16" s="13">
        <f t="shared" si="6"/>
        <v>19.156991343494919</v>
      </c>
      <c r="L16" s="13">
        <f t="shared" si="7"/>
        <v>0.12195716142333524</v>
      </c>
      <c r="M16" s="13"/>
      <c r="N16" s="13"/>
      <c r="O16" s="13"/>
      <c r="P16" s="13"/>
      <c r="R16" s="16">
        <f t="shared" si="8"/>
        <v>44896</v>
      </c>
      <c r="S16" s="17">
        <v>675</v>
      </c>
      <c r="T16" s="17">
        <v>15817.32</v>
      </c>
      <c r="U16" s="17">
        <v>23349.5</v>
      </c>
      <c r="V16" s="17">
        <v>30055.15</v>
      </c>
      <c r="W16" s="17">
        <v>30995.53</v>
      </c>
      <c r="X16" s="17">
        <v>31730.53</v>
      </c>
      <c r="Y16" s="17">
        <v>32172.26</v>
      </c>
      <c r="Z16" s="17">
        <v>32367.26</v>
      </c>
      <c r="AA16" s="17">
        <v>32522.26</v>
      </c>
      <c r="AB16" s="17">
        <v>32707.26</v>
      </c>
      <c r="AC16" s="17">
        <v>32772.26</v>
      </c>
      <c r="AD16" s="17">
        <v>32965.920000000013</v>
      </c>
      <c r="AE16" s="17">
        <v>32990.920000000013</v>
      </c>
      <c r="AF16" s="17">
        <v>32990.920000000013</v>
      </c>
      <c r="AG16" s="17">
        <v>32990.920000000013</v>
      </c>
      <c r="AH16" s="17">
        <v>32990.920000000013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40469.47</v>
      </c>
      <c r="C17" s="13">
        <f>++'Completion Factors'!J21</f>
        <v>0.99352000974121635</v>
      </c>
      <c r="D17" s="13">
        <f t="shared" si="1"/>
        <v>263.9521789263656</v>
      </c>
      <c r="E17" s="13">
        <f t="shared" si="2"/>
        <v>263.9521789263656</v>
      </c>
      <c r="F17" s="13"/>
      <c r="G17" s="13">
        <f t="shared" si="3"/>
        <v>40733.422178926368</v>
      </c>
      <c r="H17" s="14">
        <f t="shared" si="4"/>
        <v>263.9521789263672</v>
      </c>
      <c r="I17" s="13">
        <v>160471.8328</v>
      </c>
      <c r="J17" s="13">
        <f t="shared" si="5"/>
        <v>25.383533962432796</v>
      </c>
      <c r="K17" s="13">
        <f t="shared" si="6"/>
        <v>25.219048909622721</v>
      </c>
      <c r="L17" s="13">
        <f t="shared" si="7"/>
        <v>0.16448505281007542</v>
      </c>
      <c r="M17" s="13"/>
      <c r="N17" s="13"/>
      <c r="O17" s="13"/>
      <c r="P17" s="13"/>
      <c r="R17" s="16">
        <f t="shared" si="8"/>
        <v>44927</v>
      </c>
      <c r="S17" s="17">
        <v>4715</v>
      </c>
      <c r="T17" s="17">
        <v>12677.53</v>
      </c>
      <c r="U17" s="17">
        <v>33596.910000000003</v>
      </c>
      <c r="V17" s="17">
        <v>36457.449999999997</v>
      </c>
      <c r="W17" s="17">
        <v>37557.449999999997</v>
      </c>
      <c r="X17" s="17">
        <v>38122.839999999997</v>
      </c>
      <c r="Y17" s="17">
        <v>38447.839999999997</v>
      </c>
      <c r="Z17" s="17">
        <v>38759.47</v>
      </c>
      <c r="AA17" s="17">
        <v>38849.47</v>
      </c>
      <c r="AB17" s="17">
        <v>39004.47</v>
      </c>
      <c r="AC17" s="17">
        <v>39069.47</v>
      </c>
      <c r="AD17" s="17">
        <v>39069.47</v>
      </c>
      <c r="AE17" s="17">
        <v>40469.47</v>
      </c>
      <c r="AF17" s="17">
        <v>40469.47</v>
      </c>
      <c r="AG17" s="17">
        <v>40469.47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30288.720000000001</v>
      </c>
      <c r="C18" s="13">
        <f>++'Completion Factors'!J20</f>
        <v>0.99288122198631479</v>
      </c>
      <c r="D18" s="13">
        <f t="shared" si="1"/>
        <v>217.1646207260419</v>
      </c>
      <c r="E18" s="13">
        <f t="shared" si="2"/>
        <v>217.1646207260419</v>
      </c>
      <c r="F18" s="13"/>
      <c r="G18" s="13">
        <f t="shared" si="3"/>
        <v>30505.884620726043</v>
      </c>
      <c r="H18" s="14">
        <f t="shared" si="4"/>
        <v>217.1646207260419</v>
      </c>
      <c r="I18" s="13">
        <v>156240.35630000001</v>
      </c>
      <c r="J18" s="13">
        <f t="shared" si="5"/>
        <v>19.524971232241128</v>
      </c>
      <c r="K18" s="13">
        <f t="shared" si="6"/>
        <v>19.385977296315215</v>
      </c>
      <c r="L18" s="13">
        <f t="shared" si="7"/>
        <v>0.1389939359259138</v>
      </c>
      <c r="M18" s="13"/>
      <c r="N18" s="13"/>
      <c r="O18" s="13"/>
      <c r="P18" s="13"/>
      <c r="R18" s="16">
        <f t="shared" si="8"/>
        <v>44958</v>
      </c>
      <c r="S18" s="17">
        <v>2160</v>
      </c>
      <c r="T18" s="17">
        <v>12342.37</v>
      </c>
      <c r="U18" s="17">
        <v>24742.14</v>
      </c>
      <c r="V18" s="17">
        <v>28323.72</v>
      </c>
      <c r="W18" s="17">
        <v>28943.72</v>
      </c>
      <c r="X18" s="17">
        <v>29298.720000000001</v>
      </c>
      <c r="Y18" s="17">
        <v>29558.720000000001</v>
      </c>
      <c r="Z18" s="17">
        <v>29688.720000000001</v>
      </c>
      <c r="AA18" s="17">
        <v>29913.72</v>
      </c>
      <c r="AB18" s="17">
        <v>29928.720000000001</v>
      </c>
      <c r="AC18" s="17">
        <v>30058.720000000001</v>
      </c>
      <c r="AD18" s="17">
        <v>30223.72</v>
      </c>
      <c r="AE18" s="17">
        <v>30288.720000000001</v>
      </c>
      <c r="AF18" s="17">
        <v>30288.720000000001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32721.55</v>
      </c>
      <c r="C19" s="13">
        <f>++'Completion Factors'!J19</f>
        <v>0.99253132376778286</v>
      </c>
      <c r="D19" s="13">
        <f t="shared" si="1"/>
        <v>246.22564236922952</v>
      </c>
      <c r="E19" s="13">
        <f t="shared" si="2"/>
        <v>246.22564236922952</v>
      </c>
      <c r="F19" s="13"/>
      <c r="G19" s="13">
        <f t="shared" si="3"/>
        <v>32967.775642369226</v>
      </c>
      <c r="H19" s="14">
        <f t="shared" si="4"/>
        <v>246.22564236922699</v>
      </c>
      <c r="I19" s="13">
        <v>158393.6072</v>
      </c>
      <c r="J19" s="13">
        <f t="shared" si="5"/>
        <v>20.813829689945482</v>
      </c>
      <c r="K19" s="13">
        <f t="shared" si="6"/>
        <v>20.658377934838771</v>
      </c>
      <c r="L19" s="13">
        <f t="shared" si="7"/>
        <v>0.15545175510671072</v>
      </c>
      <c r="M19" s="13">
        <f t="shared" ref="M19:M31" si="9">SUM(G8:G19)/SUM(I8:I19)*100</f>
        <v>23.571120657962524</v>
      </c>
      <c r="N19" s="18"/>
      <c r="O19" s="13"/>
      <c r="P19" s="13"/>
      <c r="R19" s="16">
        <f t="shared" si="8"/>
        <v>44986</v>
      </c>
      <c r="S19" s="17">
        <v>2595</v>
      </c>
      <c r="T19" s="17">
        <v>20346.47</v>
      </c>
      <c r="U19" s="17">
        <v>30391.55</v>
      </c>
      <c r="V19" s="17">
        <v>31141.55</v>
      </c>
      <c r="W19" s="17">
        <v>31701.55</v>
      </c>
      <c r="X19" s="17">
        <v>31986.55</v>
      </c>
      <c r="Y19" s="17">
        <v>32076.55</v>
      </c>
      <c r="Z19" s="17">
        <v>32201.55</v>
      </c>
      <c r="AA19" s="17">
        <v>32351.55</v>
      </c>
      <c r="AB19" s="17">
        <v>32416.55</v>
      </c>
      <c r="AC19" s="17">
        <v>32656.55</v>
      </c>
      <c r="AD19" s="17">
        <v>32721.55</v>
      </c>
      <c r="AE19" s="17">
        <v>32721.55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24056.89</v>
      </c>
      <c r="C20" s="13">
        <f>++'Completion Factors'!J18</f>
        <v>0.98453124078406795</v>
      </c>
      <c r="D20" s="13">
        <f t="shared" si="1"/>
        <v>377.97707526051198</v>
      </c>
      <c r="E20" s="13">
        <f t="shared" si="2"/>
        <v>377.97707526051198</v>
      </c>
      <c r="F20" s="13"/>
      <c r="G20" s="13">
        <f t="shared" si="3"/>
        <v>24434.86707526051</v>
      </c>
      <c r="H20" s="14">
        <f t="shared" si="4"/>
        <v>377.9770752605109</v>
      </c>
      <c r="I20" s="13">
        <v>150005.36910000001</v>
      </c>
      <c r="J20" s="13">
        <f t="shared" si="5"/>
        <v>16.289328323289002</v>
      </c>
      <c r="K20" s="13">
        <f t="shared" si="6"/>
        <v>16.037352625666781</v>
      </c>
      <c r="L20" s="13">
        <f t="shared" si="7"/>
        <v>0.25197569762222116</v>
      </c>
      <c r="M20" s="13">
        <f t="shared" si="9"/>
        <v>22.626544303760269</v>
      </c>
      <c r="N20" s="18">
        <f t="shared" ref="N20:N31" si="10">J20/J8</f>
        <v>0.57146715349822297</v>
      </c>
      <c r="O20" s="18">
        <f t="shared" ref="O20:O31" si="11">I20/I8</f>
        <v>0.74358668288042695</v>
      </c>
      <c r="P20" s="13"/>
      <c r="R20" s="16">
        <f t="shared" si="8"/>
        <v>45017</v>
      </c>
      <c r="S20" s="17">
        <v>2610</v>
      </c>
      <c r="T20" s="17">
        <v>15686.18</v>
      </c>
      <c r="U20" s="17">
        <v>19986.89</v>
      </c>
      <c r="V20" s="17">
        <v>21881.89</v>
      </c>
      <c r="W20" s="17">
        <v>22696.89</v>
      </c>
      <c r="X20" s="17">
        <v>22956.89</v>
      </c>
      <c r="Y20" s="17">
        <v>23311.89</v>
      </c>
      <c r="Z20" s="17">
        <v>23756.89</v>
      </c>
      <c r="AA20" s="17">
        <v>23821.89</v>
      </c>
      <c r="AB20" s="17">
        <v>24056.89</v>
      </c>
      <c r="AC20" s="17">
        <v>24056.89</v>
      </c>
      <c r="AD20" s="17">
        <v>24056.89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28158.43</v>
      </c>
      <c r="C21" s="13">
        <f>++'Completion Factors'!J17</f>
        <v>0.98167752391626506</v>
      </c>
      <c r="D21" s="13">
        <f t="shared" si="1"/>
        <v>525.56175287816188</v>
      </c>
      <c r="E21" s="13">
        <f t="shared" si="2"/>
        <v>525.56175287816188</v>
      </c>
      <c r="F21" s="13"/>
      <c r="G21" s="13">
        <f t="shared" si="3"/>
        <v>28683.991752878163</v>
      </c>
      <c r="H21" s="14">
        <f t="shared" si="4"/>
        <v>525.56175287816222</v>
      </c>
      <c r="I21" s="13">
        <v>147637.07399999999</v>
      </c>
      <c r="J21" s="13">
        <f t="shared" si="5"/>
        <v>19.428718665122126</v>
      </c>
      <c r="K21" s="13">
        <f t="shared" si="6"/>
        <v>19.072736432042809</v>
      </c>
      <c r="L21" s="13">
        <f t="shared" si="7"/>
        <v>0.35598223307931676</v>
      </c>
      <c r="M21" s="13">
        <f t="shared" si="9"/>
        <v>22.339524083150462</v>
      </c>
      <c r="N21" s="18">
        <f t="shared" si="10"/>
        <v>0.83292945721234712</v>
      </c>
      <c r="O21" s="18">
        <f t="shared" si="11"/>
        <v>0.71176465806327982</v>
      </c>
      <c r="P21" s="13"/>
      <c r="R21" s="16">
        <f t="shared" si="8"/>
        <v>45047</v>
      </c>
      <c r="S21" s="17">
        <v>5290</v>
      </c>
      <c r="T21" s="17">
        <v>18460</v>
      </c>
      <c r="U21" s="17">
        <v>24780.1</v>
      </c>
      <c r="V21" s="17">
        <v>26728.43</v>
      </c>
      <c r="W21" s="17">
        <v>27298.43</v>
      </c>
      <c r="X21" s="17">
        <v>27428.43</v>
      </c>
      <c r="Y21" s="17">
        <v>27648.43</v>
      </c>
      <c r="Z21" s="17">
        <v>27778.43</v>
      </c>
      <c r="AA21" s="17">
        <v>28093.43</v>
      </c>
      <c r="AB21" s="17">
        <v>28158.43</v>
      </c>
      <c r="AC21" s="17">
        <v>28158.43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27843.95</v>
      </c>
      <c r="C22" s="13">
        <f>++'Completion Factors'!J16</f>
        <v>0.9781808391708694</v>
      </c>
      <c r="D22" s="13">
        <f t="shared" si="1"/>
        <v>621.08313600093675</v>
      </c>
      <c r="E22" s="13">
        <f t="shared" si="2"/>
        <v>621.08313600093675</v>
      </c>
      <c r="F22" s="13"/>
      <c r="G22" s="13">
        <f t="shared" si="3"/>
        <v>28465.033136000937</v>
      </c>
      <c r="H22" s="14">
        <f t="shared" si="4"/>
        <v>621.08313600093607</v>
      </c>
      <c r="I22" s="13">
        <v>140628.12</v>
      </c>
      <c r="J22" s="13">
        <f t="shared" si="5"/>
        <v>20.241352253020903</v>
      </c>
      <c r="K22" s="13">
        <f t="shared" si="6"/>
        <v>19.799702932813155</v>
      </c>
      <c r="L22" s="13">
        <f t="shared" si="7"/>
        <v>0.44164932020774827</v>
      </c>
      <c r="M22" s="13">
        <f t="shared" si="9"/>
        <v>22.047027818358163</v>
      </c>
      <c r="N22" s="18">
        <f t="shared" si="10"/>
        <v>0.84805588268840548</v>
      </c>
      <c r="O22" s="18">
        <f t="shared" si="11"/>
        <v>0.6828611762336072</v>
      </c>
      <c r="P22" s="13"/>
      <c r="R22" s="16">
        <f t="shared" si="8"/>
        <v>45078</v>
      </c>
      <c r="S22" s="17">
        <v>4315</v>
      </c>
      <c r="T22" s="17">
        <v>18660.169999999998</v>
      </c>
      <c r="U22" s="17">
        <v>25823.95</v>
      </c>
      <c r="V22" s="17">
        <v>26978.95</v>
      </c>
      <c r="W22" s="17">
        <v>27313.95</v>
      </c>
      <c r="X22" s="17">
        <v>27428.95</v>
      </c>
      <c r="Y22" s="17">
        <v>27573.95</v>
      </c>
      <c r="Z22" s="17">
        <v>27778.95</v>
      </c>
      <c r="AA22" s="17">
        <v>27778.95</v>
      </c>
      <c r="AB22" s="17">
        <v>27843.95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26987.03</v>
      </c>
      <c r="C23" s="13">
        <f>++'Completion Factors'!J15</f>
        <v>0.97328090487870789</v>
      </c>
      <c r="D23" s="13">
        <f t="shared" si="1"/>
        <v>740.86424381358279</v>
      </c>
      <c r="E23" s="13">
        <f t="shared" si="2"/>
        <v>740.86424381358279</v>
      </c>
      <c r="F23" s="13"/>
      <c r="G23" s="13">
        <f t="shared" si="3"/>
        <v>27727.894243813582</v>
      </c>
      <c r="H23" s="14">
        <f t="shared" si="4"/>
        <v>740.86424381358302</v>
      </c>
      <c r="I23" s="13">
        <v>151955.14629999999</v>
      </c>
      <c r="J23" s="13">
        <f t="shared" si="5"/>
        <v>18.24742032038278</v>
      </c>
      <c r="K23" s="13">
        <f t="shared" si="6"/>
        <v>17.759865761124274</v>
      </c>
      <c r="L23" s="13">
        <f t="shared" si="7"/>
        <v>0.48755455925850555</v>
      </c>
      <c r="M23" s="13">
        <f t="shared" si="9"/>
        <v>21.637311370735617</v>
      </c>
      <c r="N23" s="18">
        <f t="shared" si="10"/>
        <v>0.78589470230053449</v>
      </c>
      <c r="O23" s="18">
        <f t="shared" si="11"/>
        <v>0.70861139788913374</v>
      </c>
      <c r="P23" s="13"/>
      <c r="R23" s="16">
        <f t="shared" si="8"/>
        <v>45108</v>
      </c>
      <c r="S23" s="17">
        <v>3515</v>
      </c>
      <c r="T23" s="17">
        <v>18385</v>
      </c>
      <c r="U23" s="17">
        <v>24350</v>
      </c>
      <c r="V23" s="17">
        <v>25101.99</v>
      </c>
      <c r="W23" s="17">
        <v>25411.99</v>
      </c>
      <c r="X23" s="17">
        <v>25526.99</v>
      </c>
      <c r="Y23" s="17">
        <v>26987.03</v>
      </c>
      <c r="Z23" s="17">
        <v>26987.03</v>
      </c>
      <c r="AA23" s="17">
        <v>26987.03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32495.03</v>
      </c>
      <c r="C24" s="13">
        <f>++'Completion Factors'!J14</f>
        <v>0.96900300219266444</v>
      </c>
      <c r="D24" s="13">
        <f t="shared" si="1"/>
        <v>1039.4687853186188</v>
      </c>
      <c r="E24" s="13">
        <f t="shared" si="2"/>
        <v>1039.4687853186188</v>
      </c>
      <c r="F24" s="19">
        <v>0</v>
      </c>
      <c r="G24" s="13">
        <f t="shared" si="3"/>
        <v>33534.498785318618</v>
      </c>
      <c r="H24" s="14">
        <f t="shared" si="4"/>
        <v>1039.4687853186188</v>
      </c>
      <c r="I24" s="13">
        <v>160297.97260000001</v>
      </c>
      <c r="J24" s="13">
        <f t="shared" si="5"/>
        <v>20.920101634098032</v>
      </c>
      <c r="K24" s="13">
        <f t="shared" si="6"/>
        <v>20.271641289616657</v>
      </c>
      <c r="L24" s="13">
        <f t="shared" si="7"/>
        <v>0.64846034448137502</v>
      </c>
      <c r="M24" s="13">
        <f t="shared" si="9"/>
        <v>21.242380001512903</v>
      </c>
      <c r="N24" s="18">
        <f t="shared" si="10"/>
        <v>0.84359240233187516</v>
      </c>
      <c r="O24" s="18">
        <f t="shared" si="11"/>
        <v>0.76312003646859206</v>
      </c>
      <c r="P24" s="13"/>
      <c r="R24" s="16">
        <f t="shared" si="8"/>
        <v>45139</v>
      </c>
      <c r="S24" s="17">
        <v>7955</v>
      </c>
      <c r="T24" s="17">
        <v>21590</v>
      </c>
      <c r="U24" s="17">
        <v>29755</v>
      </c>
      <c r="V24" s="17">
        <v>31030</v>
      </c>
      <c r="W24" s="17">
        <v>31640.03</v>
      </c>
      <c r="X24" s="17">
        <v>32075.03</v>
      </c>
      <c r="Y24" s="17">
        <v>32435.03</v>
      </c>
      <c r="Z24" s="17">
        <v>32495.03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41320.92</v>
      </c>
      <c r="C25" s="13">
        <f>++'Completion Factors'!J13</f>
        <v>0.96121167702604327</v>
      </c>
      <c r="D25" s="13">
        <f t="shared" si="1"/>
        <v>1667.4466497327005</v>
      </c>
      <c r="E25" s="13">
        <f t="shared" si="2"/>
        <v>1667.4466497327005</v>
      </c>
      <c r="F25" s="19">
        <v>0</v>
      </c>
      <c r="G25" s="13">
        <f t="shared" si="3"/>
        <v>42988.366649732699</v>
      </c>
      <c r="H25" s="14">
        <f t="shared" si="4"/>
        <v>1667.4466497327012</v>
      </c>
      <c r="I25" s="13">
        <v>161260.24119999999</v>
      </c>
      <c r="J25" s="13">
        <f t="shared" si="5"/>
        <v>26.657759116468881</v>
      </c>
      <c r="K25" s="13">
        <f t="shared" si="6"/>
        <v>25.623749346097348</v>
      </c>
      <c r="L25" s="13">
        <f t="shared" si="7"/>
        <v>1.034009770371533</v>
      </c>
      <c r="M25" s="13">
        <f t="shared" si="9"/>
        <v>21.26836728987039</v>
      </c>
      <c r="N25" s="18">
        <f t="shared" si="10"/>
        <v>1.0479022618934795</v>
      </c>
      <c r="O25" s="18">
        <f t="shared" si="11"/>
        <v>0.82239993808723855</v>
      </c>
      <c r="P25" s="13"/>
      <c r="R25" s="16">
        <f t="shared" si="8"/>
        <v>45170</v>
      </c>
      <c r="S25" s="17">
        <v>3925</v>
      </c>
      <c r="T25" s="17">
        <v>28380</v>
      </c>
      <c r="U25" s="17">
        <v>33483.31</v>
      </c>
      <c r="V25" s="17">
        <v>38913.370000000003</v>
      </c>
      <c r="W25" s="17">
        <v>41260.42</v>
      </c>
      <c r="X25" s="17">
        <v>41410.42</v>
      </c>
      <c r="Y25" s="17">
        <v>41320.92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51907.5</v>
      </c>
      <c r="C26" s="13">
        <f>++'Completion Factors'!J12</f>
        <v>0.9435831737633974</v>
      </c>
      <c r="D26" s="13">
        <f t="shared" si="1"/>
        <v>3103.5487801213762</v>
      </c>
      <c r="E26" s="13">
        <f t="shared" si="2"/>
        <v>3103.5487801213762</v>
      </c>
      <c r="F26" s="19">
        <v>0</v>
      </c>
      <c r="G26" s="13">
        <f t="shared" si="3"/>
        <v>55011.048780121375</v>
      </c>
      <c r="H26" s="14">
        <f t="shared" si="4"/>
        <v>3103.5487801213749</v>
      </c>
      <c r="I26" s="13">
        <v>171480.12650000001</v>
      </c>
      <c r="J26" s="13">
        <f t="shared" si="5"/>
        <v>32.080130743384643</v>
      </c>
      <c r="K26" s="13">
        <f t="shared" si="6"/>
        <v>30.270271581587615</v>
      </c>
      <c r="L26" s="13">
        <f t="shared" si="7"/>
        <v>1.8098591617970285</v>
      </c>
      <c r="M26" s="13">
        <f t="shared" si="9"/>
        <v>22.28344231586021</v>
      </c>
      <c r="N26" s="18">
        <f t="shared" si="10"/>
        <v>1.5433024198316498</v>
      </c>
      <c r="O26" s="18">
        <f t="shared" si="11"/>
        <v>0.89398050303260479</v>
      </c>
      <c r="P26" s="13"/>
      <c r="R26" s="16">
        <f t="shared" si="8"/>
        <v>45200</v>
      </c>
      <c r="S26" s="17">
        <v>8980</v>
      </c>
      <c r="T26" s="17">
        <v>38056.89</v>
      </c>
      <c r="U26" s="17">
        <v>43294.79</v>
      </c>
      <c r="V26" s="17">
        <v>49757.5</v>
      </c>
      <c r="W26" s="17">
        <v>51907.5</v>
      </c>
      <c r="X26" s="17">
        <v>51907.5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73583.740000000005</v>
      </c>
      <c r="C27" s="13">
        <f>++'Completion Factors'!J11</f>
        <v>0.93441552002163619</v>
      </c>
      <c r="D27" s="13">
        <f t="shared" si="1"/>
        <v>5164.6737659616165</v>
      </c>
      <c r="E27" s="13">
        <f t="shared" si="2"/>
        <v>5164.6737659616165</v>
      </c>
      <c r="F27" s="19">
        <v>0</v>
      </c>
      <c r="G27" s="13">
        <f t="shared" si="3"/>
        <v>78748.413765961624</v>
      </c>
      <c r="H27" s="14">
        <f t="shared" si="4"/>
        <v>5164.6737659616192</v>
      </c>
      <c r="I27" s="13">
        <v>180826.7985</v>
      </c>
      <c r="J27" s="13">
        <f t="shared" si="5"/>
        <v>43.549083664145954</v>
      </c>
      <c r="K27" s="13">
        <f t="shared" si="6"/>
        <v>40.69293965849868</v>
      </c>
      <c r="L27" s="13">
        <f t="shared" si="7"/>
        <v>2.8561440056472733</v>
      </c>
      <c r="M27" s="13">
        <f t="shared" si="9"/>
        <v>23.909162102522547</v>
      </c>
      <c r="N27" s="18">
        <f t="shared" si="10"/>
        <v>1.6601646023990146</v>
      </c>
      <c r="O27" s="18">
        <f t="shared" si="11"/>
        <v>0.96745967399337107</v>
      </c>
      <c r="P27" s="13"/>
      <c r="R27" s="16">
        <f t="shared" si="8"/>
        <v>45231</v>
      </c>
      <c r="S27" s="17">
        <v>4905.13</v>
      </c>
      <c r="T27" s="17">
        <v>16610.169999999998</v>
      </c>
      <c r="U27" s="17">
        <v>36683.58</v>
      </c>
      <c r="V27" s="17">
        <v>73136.03</v>
      </c>
      <c r="W27" s="17">
        <v>73583.740000000005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34325.03</v>
      </c>
      <c r="C28" s="13">
        <f>++'Completion Factors'!J10</f>
        <v>0.9109522252143617</v>
      </c>
      <c r="D28" s="13">
        <f t="shared" si="1"/>
        <v>3355.3543823124423</v>
      </c>
      <c r="E28" s="13">
        <f t="shared" si="2"/>
        <v>3355.3543823124423</v>
      </c>
      <c r="F28" s="19">
        <v>0</v>
      </c>
      <c r="G28" s="13">
        <f t="shared" si="3"/>
        <v>37680.384382312441</v>
      </c>
      <c r="H28" s="14">
        <f t="shared" si="4"/>
        <v>3355.3543823124419</v>
      </c>
      <c r="I28" s="13">
        <v>193503.087</v>
      </c>
      <c r="J28" s="13">
        <f t="shared" si="5"/>
        <v>19.472756205854452</v>
      </c>
      <c r="K28" s="13">
        <f t="shared" si="6"/>
        <v>17.738750596779884</v>
      </c>
      <c r="L28" s="13">
        <f t="shared" si="7"/>
        <v>1.7340056090745684</v>
      </c>
      <c r="M28" s="13">
        <f t="shared" si="9"/>
        <v>23.877562225108711</v>
      </c>
      <c r="N28" s="18">
        <f t="shared" si="10"/>
        <v>1.010052814907761</v>
      </c>
      <c r="O28" s="18">
        <f t="shared" si="11"/>
        <v>1.1236233977708239</v>
      </c>
      <c r="P28" s="20"/>
      <c r="R28" s="16">
        <f t="shared" si="8"/>
        <v>45261</v>
      </c>
      <c r="S28" s="17">
        <v>930</v>
      </c>
      <c r="T28" s="17">
        <v>25515.03</v>
      </c>
      <c r="U28" s="17">
        <v>34110.03</v>
      </c>
      <c r="V28" s="17">
        <v>34325.03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32335.03</v>
      </c>
      <c r="C29" s="13">
        <f>++'Completion Factors'!J9</f>
        <v>0.77600484448488449</v>
      </c>
      <c r="D29" s="13">
        <f t="shared" si="1"/>
        <v>9333.5629602206773</v>
      </c>
      <c r="E29" s="13">
        <f t="shared" si="2"/>
        <v>9333.5629602206773</v>
      </c>
      <c r="F29" s="13">
        <f>ROUND(+I29*J29/100,0)-D29-B29</f>
        <v>15399.407039779326</v>
      </c>
      <c r="G29" s="13">
        <f t="shared" si="3"/>
        <v>57068</v>
      </c>
      <c r="H29" s="14">
        <f t="shared" si="4"/>
        <v>24732.97</v>
      </c>
      <c r="I29" s="13">
        <v>190226.5803</v>
      </c>
      <c r="J29" s="19">
        <v>30</v>
      </c>
      <c r="K29" s="13">
        <f t="shared" si="6"/>
        <v>16.998166054925395</v>
      </c>
      <c r="L29" s="13">
        <f t="shared" si="7"/>
        <v>13.001833945074605</v>
      </c>
      <c r="M29" s="13">
        <f t="shared" si="9"/>
        <v>24.347884954660145</v>
      </c>
      <c r="N29" s="18">
        <f t="shared" si="10"/>
        <v>1.1818685311666806</v>
      </c>
      <c r="O29" s="18">
        <f t="shared" si="11"/>
        <v>1.1854203755314745</v>
      </c>
      <c r="P29" s="13"/>
      <c r="R29" s="16">
        <f t="shared" si="8"/>
        <v>45292</v>
      </c>
      <c r="S29" s="17">
        <v>8600</v>
      </c>
      <c r="T29" s="17">
        <v>31720.03</v>
      </c>
      <c r="U29" s="17">
        <v>32335.03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8125.03</v>
      </c>
      <c r="C30" s="13">
        <f>++'Completion Factors'!J8</f>
        <v>0.57326725121802069</v>
      </c>
      <c r="D30" s="13">
        <f t="shared" si="1"/>
        <v>6048.1675492002232</v>
      </c>
      <c r="E30" s="13">
        <f t="shared" si="2"/>
        <v>6048.1675492002232</v>
      </c>
      <c r="F30" s="13">
        <f>ROUND(+I30*J30/100,0)-D30-B30</f>
        <v>45195.802450799776</v>
      </c>
      <c r="G30" s="13">
        <f t="shared" si="3"/>
        <v>59369</v>
      </c>
      <c r="H30" s="14">
        <f t="shared" si="4"/>
        <v>51243.97</v>
      </c>
      <c r="I30" s="13">
        <v>197897.40340000001</v>
      </c>
      <c r="J30" s="19">
        <v>30</v>
      </c>
      <c r="K30" s="13">
        <f t="shared" si="6"/>
        <v>4.1056779221995594</v>
      </c>
      <c r="L30" s="13">
        <f t="shared" si="7"/>
        <v>25.894322077800439</v>
      </c>
      <c r="M30" s="13">
        <f t="shared" si="9"/>
        <v>25.28198992995997</v>
      </c>
      <c r="N30" s="18">
        <f t="shared" si="10"/>
        <v>1.5364939411773217</v>
      </c>
      <c r="O30" s="18">
        <f t="shared" si="11"/>
        <v>1.2666215572371937</v>
      </c>
      <c r="P30" s="13"/>
      <c r="R30" s="16">
        <f t="shared" si="8"/>
        <v>45323</v>
      </c>
      <c r="S30" s="17">
        <v>6245</v>
      </c>
      <c r="T30" s="17">
        <v>8125.03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215</v>
      </c>
      <c r="C31" s="13">
        <f>+'Completion Factors'!J7</f>
        <v>0.1312203814232164</v>
      </c>
      <c r="D31" s="13">
        <f t="shared" si="1"/>
        <v>1423.4649828640167</v>
      </c>
      <c r="E31" s="13">
        <f t="shared" si="2"/>
        <v>1423.4649828640167</v>
      </c>
      <c r="F31" s="13">
        <f>ROUND(+I31*J31/100,0)-D31-B31</f>
        <v>59282.535017135982</v>
      </c>
      <c r="G31" s="13">
        <f t="shared" si="3"/>
        <v>60921</v>
      </c>
      <c r="H31" s="14">
        <f t="shared" si="4"/>
        <v>60706</v>
      </c>
      <c r="I31" s="13">
        <v>203071.66149999999</v>
      </c>
      <c r="J31" s="19">
        <v>30</v>
      </c>
      <c r="K31" s="13">
        <f t="shared" si="6"/>
        <v>0.1058739552391952</v>
      </c>
      <c r="L31" s="13">
        <f t="shared" si="7"/>
        <v>29.894126044760803</v>
      </c>
      <c r="M31" s="13">
        <f t="shared" si="9"/>
        <v>26.095041857203306</v>
      </c>
      <c r="N31" s="18">
        <f t="shared" si="10"/>
        <v>1.4413493550632863</v>
      </c>
      <c r="O31" s="18">
        <f t="shared" si="11"/>
        <v>1.282069807549657</v>
      </c>
      <c r="P31" s="13"/>
      <c r="R31" s="16">
        <f t="shared" si="8"/>
        <v>45352</v>
      </c>
      <c r="S31" s="17">
        <v>215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155418.47860696021</v>
      </c>
      <c r="I33" s="13"/>
      <c r="J33" s="22">
        <f>SUM(G20:G31)/SUM(I20:I31)</f>
        <v>0.26095041857203305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167074.86450248223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2024-09-20T16:25:10Z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