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521690C5-F3B8-4374-A43F-3F4560036D8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<sst xmlns="http://schemas.openxmlformats.org/spreadsheetml/2006/main" count="137" uniqueCount="65">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</sst>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3-46D6-B395-AF911B877F3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3-46D6-B395-AF911B877F3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3-46D6-B395-AF911B877F3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3-46D6-B395-AF911B877F3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3-46D6-B395-AF911B877F3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3-46D6-B395-AF911B877F3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3-46D6-B395-AF911B877F3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3-46D6-B395-AF911B877F3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3-46D6-B395-AF911B87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A-4302-AFCD-9634B1B2BD7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4302-AFCD-9634B1B2BD7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A-4302-AFCD-9634B1B2BD7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A-4302-AFCD-9634B1B2BD7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A-4302-AFCD-9634B1B2BD7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A-4302-AFCD-9634B1B2BD7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3A-4302-AFCD-9634B1B2BD7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A-4302-AFCD-9634B1B2BD7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3A-4302-AFCD-9634B1B2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0.42452830188679269</v>
      </c>
      <c r="I7" s="5">
        <v>5.3855126799609507E-2</v>
      </c>
      <c r="J7" s="5">
        <f t="shared" ref="J7:J30" si="4">I7</f>
        <v>5.3855126799609507E-2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0.23265826750888594</v>
      </c>
      <c r="I8" s="5">
        <v>0.12685874312796899</v>
      </c>
      <c r="J8" s="5">
        <f t="shared" si="4"/>
        <v>0.12685874312796899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0.91043546456227942</v>
      </c>
      <c r="I9" s="5">
        <v>0.54525783453246024</v>
      </c>
      <c r="J9" s="5">
        <f t="shared" si="4"/>
        <v>0.54525783453246024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0.90679900925158907</v>
      </c>
      <c r="I10" s="5">
        <v>0.59889784147919822</v>
      </c>
      <c r="J10" s="5">
        <f t="shared" si="4"/>
        <v>0.59889784147919822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0.89628536889393451</v>
      </c>
      <c r="I11" s="5">
        <v>0.66045268617296815</v>
      </c>
      <c r="J11" s="5">
        <f t="shared" si="4"/>
        <v>0.66045268617296815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0.93441610793199548</v>
      </c>
      <c r="I12" s="5">
        <v>0.73687768326286873</v>
      </c>
      <c r="J12" s="5">
        <f t="shared" si="4"/>
        <v>0.73687768326286873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0.98743622989258306</v>
      </c>
      <c r="I13" s="5">
        <v>0.78859693985123047</v>
      </c>
      <c r="J13" s="5">
        <f t="shared" si="4"/>
        <v>0.78859693985123047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0.94648019986064991</v>
      </c>
      <c r="I14" s="5">
        <v>0.79863075303305098</v>
      </c>
      <c r="J14" s="5">
        <f t="shared" si="4"/>
        <v>0.79863075303305098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0.98235884272347918</v>
      </c>
      <c r="I15" s="5">
        <v>0.84379023792640695</v>
      </c>
      <c r="J15" s="5">
        <f t="shared" si="4"/>
        <v>0.84379023792640695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0.96699594293285862</v>
      </c>
      <c r="I16" s="5">
        <v>0.85894298623819954</v>
      </c>
      <c r="J16" s="5">
        <f t="shared" si="4"/>
        <v>0.85894298623819954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0.96833307524789658</v>
      </c>
      <c r="I17" s="5">
        <v>0.88825914163927211</v>
      </c>
      <c r="J17" s="5">
        <f t="shared" si="4"/>
        <v>0.88825914163927211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0.95798282353662056</v>
      </c>
      <c r="I18" s="5">
        <v>0.91730744755555804</v>
      </c>
      <c r="J18" s="5">
        <f t="shared" si="4"/>
        <v>0.91730744755555804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0.99463906268797975</v>
      </c>
      <c r="I19" s="5">
        <v>0.95754059991295071</v>
      </c>
      <c r="J19" s="5">
        <f t="shared" si="4"/>
        <v>0.95754059991295071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0.99442980783616852</v>
      </c>
      <c r="I20" s="5">
        <v>0.96270158274824669</v>
      </c>
      <c r="J20" s="5">
        <f t="shared" si="4"/>
        <v>0.96270158274824669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0.99278175776950528</v>
      </c>
      <c r="I21" s="5">
        <v>0.9680940526541929</v>
      </c>
      <c r="J21" s="5">
        <f t="shared" si="4"/>
        <v>0.9680940526541929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0.99602269081405981</v>
      </c>
      <c r="I22" s="5">
        <v>0.97513279739267311</v>
      </c>
      <c r="J22" s="5">
        <f t="shared" si="4"/>
        <v>0.97513279739267311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0.97902668923705627</v>
      </c>
      <c r="I23" s="5">
        <v>0.97902668923705627</v>
      </c>
      <c r="J23" s="5">
        <f t="shared" si="4"/>
        <v>0.97902668923705627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5.3855126799609507E-2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2.3555555555555561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0.12685874312796899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4.2981494305239183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0.54525783453246024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1.098375490547022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0.59889784147919822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1.102780207959571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0.66045268617296815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1.115716081847967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0.73687768326286873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1.0701870307149901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0.78859693985123047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1.012723626829839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0.79863075303305098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1.056546138151891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0.84379023792640695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1.017957956409913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0.85894298623819954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1.0341305021063909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0.88825914163927211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1.032702512762973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0.91730744755555804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1.043860052008305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0.95754059991295071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1.005389831862759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0.96270158274824669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1.005601392999222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0.9680940526541929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1.0072707240780809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0.97513279739267311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1.0039931913425479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0.97902668923705627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1.021422613901658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0.97902668923705627</v>
      </c>
      <c r="D15" s="13">
        <f t="shared" si="1"/>
        <v>265.8623506605777</v>
      </c>
      <c r="E15" s="13">
        <f t="shared" si="2"/>
        <v>265.8623506605777</v>
      </c>
      <c r="F15" s="13"/>
      <c r="G15" s="13">
        <f t="shared" si="3"/>
        <v>12676.222350660579</v>
      </c>
      <c r="H15" s="14">
        <f t="shared" si="4"/>
        <v>265.86235066057816</v>
      </c>
      <c r="I15" s="13">
        <v>101804.9425</v>
      </c>
      <c r="J15" s="13">
        <f t="shared" si="5"/>
        <v>12.451480291009032</v>
      </c>
      <c r="K15" s="13">
        <f t="shared" si="6"/>
        <v>12.19033152540703</v>
      </c>
      <c r="L15" s="13">
        <f t="shared" si="7"/>
        <v>0.26114876560200173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0.97513279739267311</v>
      </c>
      <c r="D16" s="13">
        <f t="shared" si="1"/>
        <v>203.87946677290287</v>
      </c>
      <c r="E16" s="13">
        <f t="shared" si="2"/>
        <v>203.87946677290287</v>
      </c>
      <c r="F16" s="13"/>
      <c r="G16" s="13">
        <f t="shared" si="3"/>
        <v>8198.729466772902</v>
      </c>
      <c r="H16" s="14">
        <f t="shared" si="4"/>
        <v>203.87946677290256</v>
      </c>
      <c r="I16" s="13">
        <v>101156.47749999999</v>
      </c>
      <c r="J16" s="13">
        <f t="shared" si="5"/>
        <v>8.1049970000911742</v>
      </c>
      <c r="K16" s="13">
        <f t="shared" si="6"/>
        <v>7.9034483975581296</v>
      </c>
      <c r="L16" s="13">
        <f t="shared" si="7"/>
        <v>0.20154860253304463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0.9680940526541929</v>
      </c>
      <c r="D17" s="13">
        <f t="shared" si="1"/>
        <v>238.63791414602986</v>
      </c>
      <c r="E17" s="13">
        <f t="shared" si="2"/>
        <v>238.63791414602986</v>
      </c>
      <c r="F17" s="13"/>
      <c r="G17" s="13">
        <f t="shared" si="3"/>
        <v>7479.4179141460309</v>
      </c>
      <c r="H17" s="14">
        <f t="shared" si="4"/>
        <v>238.6379141460302</v>
      </c>
      <c r="I17" s="13">
        <v>99979.772500000006</v>
      </c>
      <c r="J17" s="13">
        <f t="shared" si="5"/>
        <v>7.4809311194882255</v>
      </c>
      <c r="K17" s="13">
        <f t="shared" si="6"/>
        <v>7.2422449250922227</v>
      </c>
      <c r="L17" s="13">
        <f t="shared" si="7"/>
        <v>0.2386861943960028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0.96270158274824669</v>
      </c>
      <c r="D18" s="13">
        <f t="shared" si="1"/>
        <v>431.84150402263572</v>
      </c>
      <c r="E18" s="13">
        <f t="shared" si="2"/>
        <v>431.84150402263572</v>
      </c>
      <c r="F18" s="13"/>
      <c r="G18" s="13">
        <f t="shared" si="3"/>
        <v>11578.011504022636</v>
      </c>
      <c r="H18" s="14">
        <f t="shared" si="4"/>
        <v>431.84150402263549</v>
      </c>
      <c r="I18" s="13">
        <v>99441.395000000004</v>
      </c>
      <c r="J18" s="13">
        <f t="shared" si="5"/>
        <v>11.643050164393445</v>
      </c>
      <c r="K18" s="13">
        <f t="shared" si="6"/>
        <v>11.208782821278804</v>
      </c>
      <c r="L18" s="13">
        <f t="shared" si="7"/>
        <v>0.43426734311464088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0.95754059991295071</v>
      </c>
      <c r="D19" s="13">
        <f t="shared" si="1"/>
        <v>217.42636627393378</v>
      </c>
      <c r="E19" s="13">
        <f t="shared" si="2"/>
        <v>217.42636627393378</v>
      </c>
      <c r="F19" s="13"/>
      <c r="G19" s="13">
        <f t="shared" si="3"/>
        <v>5120.8063662739341</v>
      </c>
      <c r="H19" s="14">
        <f t="shared" si="4"/>
        <v>217.42636627393404</v>
      </c>
      <c r="I19" s="13">
        <v>98610.001666666663</v>
      </c>
      <c r="J19" s="13">
        <f t="shared" si="5"/>
        <v>5.1929888243830451</v>
      </c>
      <c r="K19" s="13">
        <f t="shared" si="6"/>
        <v>4.9724976342409892</v>
      </c>
      <c r="L19" s="13">
        <f t="shared" si="7"/>
        <v>0.22049119014205587</v>
      </c>
      <c r="M19" s="13">
        <f t="shared" ref="M19:M31" si="9">SUM(G8:G19)/SUM(I8:I19)*100</f>
        <v>10.447827603697773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0.91730744755555804</v>
      </c>
      <c r="D20" s="13">
        <f t="shared" si="1"/>
        <v>475.30027574197067</v>
      </c>
      <c r="E20" s="13">
        <f t="shared" si="2"/>
        <v>475.30027574197067</v>
      </c>
      <c r="F20" s="13"/>
      <c r="G20" s="13">
        <f t="shared" si="3"/>
        <v>5747.8002757419708</v>
      </c>
      <c r="H20" s="14">
        <f t="shared" si="4"/>
        <v>475.30027574197084</v>
      </c>
      <c r="I20" s="13">
        <v>97952.164166666669</v>
      </c>
      <c r="J20" s="13">
        <f t="shared" si="5"/>
        <v>5.8679665984327061</v>
      </c>
      <c r="K20" s="13">
        <f t="shared" si="6"/>
        <v>5.3827294627495768</v>
      </c>
      <c r="L20" s="13">
        <f t="shared" si="7"/>
        <v>0.48523713568312932</v>
      </c>
      <c r="M20" s="13">
        <f t="shared" si="9"/>
        <v>9.3442531298721434</v>
      </c>
      <c r="N20" s="18">
        <f t="shared" ref="N20:N31" si="10">J20/J8</f>
        <v>0.21203974083507235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0.88825914163927211</v>
      </c>
      <c r="D21" s="13">
        <f t="shared" si="1"/>
        <v>971.40898169551815</v>
      </c>
      <c r="E21" s="13">
        <f t="shared" si="2"/>
        <v>971.40898169551815</v>
      </c>
      <c r="F21" s="13"/>
      <c r="G21" s="13">
        <f t="shared" si="3"/>
        <v>8693.4089816955184</v>
      </c>
      <c r="H21" s="14">
        <f t="shared" si="4"/>
        <v>971.40898169551838</v>
      </c>
      <c r="I21" s="13">
        <v>97269.734999999986</v>
      </c>
      <c r="J21" s="13">
        <f t="shared" si="5"/>
        <v>8.9374243506425923</v>
      </c>
      <c r="K21" s="13">
        <f t="shared" si="6"/>
        <v>7.9387488821677179</v>
      </c>
      <c r="L21" s="13">
        <f t="shared" si="7"/>
        <v>0.99867546847487443</v>
      </c>
      <c r="M21" s="13">
        <f t="shared" si="9"/>
        <v>8.2845668395684502</v>
      </c>
      <c r="N21" s="18">
        <f t="shared" si="10"/>
        <v>0.24714745113286385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0.85894298623819954</v>
      </c>
      <c r="D22" s="13">
        <f t="shared" si="1"/>
        <v>2980.1298453417103</v>
      </c>
      <c r="E22" s="13">
        <f t="shared" si="2"/>
        <v>2980.1298453417103</v>
      </c>
      <c r="F22" s="13"/>
      <c r="G22" s="13">
        <f t="shared" si="3"/>
        <v>21127.129845341711</v>
      </c>
      <c r="H22" s="14">
        <f t="shared" si="4"/>
        <v>2980.1298453417112</v>
      </c>
      <c r="I22" s="13">
        <v>96762.101666666669</v>
      </c>
      <c r="J22" s="13">
        <f t="shared" si="5"/>
        <v>21.834095664976385</v>
      </c>
      <c r="K22" s="13">
        <f t="shared" si="6"/>
        <v>18.754243332285345</v>
      </c>
      <c r="L22" s="13">
        <f t="shared" si="7"/>
        <v>3.0798523326910399</v>
      </c>
      <c r="M22" s="13">
        <f t="shared" si="9"/>
        <v>9.087822528024347</v>
      </c>
      <c r="N22" s="18">
        <f t="shared" si="10"/>
        <v>1.3558882122940041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0.84379023792640695</v>
      </c>
      <c r="D23" s="13">
        <f t="shared" si="1"/>
        <v>1326.4006177260248</v>
      </c>
      <c r="E23" s="13">
        <f t="shared" si="2"/>
        <v>1326.4006177260248</v>
      </c>
      <c r="F23" s="13"/>
      <c r="G23" s="13">
        <f t="shared" si="3"/>
        <v>8491.1506177260253</v>
      </c>
      <c r="H23" s="14">
        <f t="shared" si="4"/>
        <v>1326.4006177260253</v>
      </c>
      <c r="I23" s="13">
        <v>96190.691666666666</v>
      </c>
      <c r="J23" s="13">
        <f t="shared" si="5"/>
        <v>8.8274140362258109</v>
      </c>
      <c r="K23" s="13">
        <f t="shared" si="6"/>
        <v>7.4484857899018824</v>
      </c>
      <c r="L23" s="13">
        <f t="shared" si="7"/>
        <v>1.3789282463239285</v>
      </c>
      <c r="M23" s="13">
        <f t="shared" si="9"/>
        <v>9.519413336793404</v>
      </c>
      <c r="N23" s="18">
        <f t="shared" si="10"/>
        <v>2.2571035410306788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0.79863075303305098</v>
      </c>
      <c r="D24" s="13">
        <f t="shared" si="1"/>
        <v>13943.955590442451</v>
      </c>
      <c r="E24" s="13">
        <f t="shared" si="2"/>
        <v>13943.955590442451</v>
      </c>
      <c r="F24" s="19">
        <v>0</v>
      </c>
      <c r="G24" s="13">
        <f t="shared" si="3"/>
        <v>69245.705590442449</v>
      </c>
      <c r="H24" s="14">
        <f t="shared" si="4"/>
        <v>13943.955590442449</v>
      </c>
      <c r="I24" s="13">
        <v>95491.685000000012</v>
      </c>
      <c r="J24" s="13">
        <f t="shared" si="5"/>
        <v>72.514905973690205</v>
      </c>
      <c r="K24" s="13">
        <f t="shared" si="6"/>
        <v>57.912633963889107</v>
      </c>
      <c r="L24" s="13">
        <f t="shared" si="7"/>
        <v>14.602272009801098</v>
      </c>
      <c r="M24" s="13">
        <f t="shared" si="9"/>
        <v>14.466694623811085</v>
      </c>
      <c r="N24" s="18">
        <f t="shared" si="10"/>
        <v>6.7478547634154493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0.78859693985123047</v>
      </c>
      <c r="D25" s="13">
        <f t="shared" si="1"/>
        <v>1105.8090376031446</v>
      </c>
      <c r="E25" s="13">
        <f t="shared" si="2"/>
        <v>1105.8090376031446</v>
      </c>
      <c r="F25" s="19">
        <v>0</v>
      </c>
      <c r="G25" s="13">
        <f t="shared" si="3"/>
        <v>5230.809037603145</v>
      </c>
      <c r="H25" s="14">
        <f t="shared" si="4"/>
        <v>1105.809037603145</v>
      </c>
      <c r="I25" s="13">
        <v>94994.744999999995</v>
      </c>
      <c r="J25" s="13">
        <f t="shared" si="5"/>
        <v>5.5064193683588973</v>
      </c>
      <c r="K25" s="13">
        <f t="shared" si="6"/>
        <v>4.3423454634253718</v>
      </c>
      <c r="L25" s="13">
        <f t="shared" si="7"/>
        <v>1.1640739049335256</v>
      </c>
      <c r="M25" s="13">
        <f t="shared" si="9"/>
        <v>14.215782198618982</v>
      </c>
      <c r="N25" s="18">
        <f t="shared" si="10"/>
        <v>0.60605820855797865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0.73687768326286873</v>
      </c>
      <c r="D26" s="13">
        <f t="shared" si="1"/>
        <v>1732.6463353458939</v>
      </c>
      <c r="E26" s="13">
        <f t="shared" si="2"/>
        <v>1732.6463353458939</v>
      </c>
      <c r="F26" s="19">
        <v>0</v>
      </c>
      <c r="G26" s="13">
        <f t="shared" si="3"/>
        <v>6584.9463353458941</v>
      </c>
      <c r="H26" s="14">
        <f t="shared" si="4"/>
        <v>1732.6463353458939</v>
      </c>
      <c r="I26" s="13">
        <v>94248.851666666669</v>
      </c>
      <c r="J26" s="13">
        <f t="shared" si="5"/>
        <v>6.9867655880149213</v>
      </c>
      <c r="K26" s="13">
        <f t="shared" si="6"/>
        <v>5.1483916399971701</v>
      </c>
      <c r="L26" s="13">
        <f t="shared" si="7"/>
        <v>1.8383739480177512</v>
      </c>
      <c r="M26" s="13">
        <f t="shared" si="9"/>
        <v>14.496444901062144</v>
      </c>
      <c r="N26" s="18">
        <f t="shared" si="10"/>
        <v>1.6050775195445368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0.66045268617296815</v>
      </c>
      <c r="D27" s="13">
        <f t="shared" si="1"/>
        <v>3357.1579095823927</v>
      </c>
      <c r="E27" s="13">
        <f t="shared" si="2"/>
        <v>3357.1579095823927</v>
      </c>
      <c r="F27" s="19">
        <v>0</v>
      </c>
      <c r="G27" s="13">
        <f t="shared" si="3"/>
        <v>9887.1579095823927</v>
      </c>
      <c r="H27" s="14">
        <f t="shared" si="4"/>
        <v>3357.1579095823927</v>
      </c>
      <c r="I27" s="13">
        <v>93522.470000000016</v>
      </c>
      <c r="J27" s="13">
        <f t="shared" si="5"/>
        <v>10.571959775637225</v>
      </c>
      <c r="K27" s="13">
        <f t="shared" si="6"/>
        <v>6.9822792319321758</v>
      </c>
      <c r="L27" s="13">
        <f t="shared" si="7"/>
        <v>3.5896805437050494</v>
      </c>
      <c r="M27" s="13">
        <f t="shared" si="9"/>
        <v>14.36017405336815</v>
      </c>
      <c r="N27" s="18">
        <f t="shared" si="10"/>
        <v>0.8490524442520323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0.59889784147919822</v>
      </c>
      <c r="D28" s="13">
        <f t="shared" si="1"/>
        <v>2042.6882495801028</v>
      </c>
      <c r="E28" s="13">
        <f t="shared" si="2"/>
        <v>2042.6882495801028</v>
      </c>
      <c r="F28" s="19">
        <v>0</v>
      </c>
      <c r="G28" s="13">
        <f t="shared" si="3"/>
        <v>5092.6882495801028</v>
      </c>
      <c r="H28" s="14">
        <f t="shared" si="4"/>
        <v>2042.6882495801028</v>
      </c>
      <c r="I28" s="13">
        <v>92888.803333333344</v>
      </c>
      <c r="J28" s="13">
        <f t="shared" si="5"/>
        <v>5.4825641700915106</v>
      </c>
      <c r="K28" s="13">
        <f t="shared" si="6"/>
        <v>3.2834958472389979</v>
      </c>
      <c r="L28" s="13">
        <f t="shared" si="7"/>
        <v>2.1990683228525127</v>
      </c>
      <c r="M28" s="13">
        <f t="shared" si="9"/>
        <v>14.194382822532816</v>
      </c>
      <c r="N28" s="18">
        <f t="shared" si="10"/>
        <v>0.67644246753328063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0.54525783453246024</v>
      </c>
      <c r="D29" s="13">
        <f t="shared" si="1"/>
        <v>1250.9921086896406</v>
      </c>
      <c r="E29" s="13">
        <f t="shared" si="2"/>
        <v>1250.9921086896406</v>
      </c>
      <c r="F29" s="13">
        <f>ROUND(+I29*J29/100,0)-D29-B29</f>
        <v>11057.007891310359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14.84283807212795</v>
      </c>
      <c r="N29" s="18">
        <f t="shared" si="10"/>
        <v>2.0050979965480766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0.12685874312796899</v>
      </c>
      <c r="D30" s="13">
        <f t="shared" si="1"/>
        <v>10324.175165340179</v>
      </c>
      <c r="E30" s="13">
        <f t="shared" si="2"/>
        <v>10324.175165340179</v>
      </c>
      <c r="F30" s="13">
        <f>ROUND(+I30*J30/100,0)-D30-B30</f>
        <v>1883.8248346598211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15.134193580859758</v>
      </c>
      <c r="N30" s="18">
        <f t="shared" si="10"/>
        <v>1.2883221997851315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5.3855126799609507E-2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15.988423167695723</v>
      </c>
      <c r="N31" s="18">
        <f t="shared" si="10"/>
        <v>2.8885099712846158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67405.144444935286</v>
      </c>
      <c r="I33" s="13"/>
      <c r="J33" s="22">
        <f>SUM(G20:G31)/SUM(I20:I31)</f>
        <v>0.15988423167695723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72460.530278305436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