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Pecina\Documents\GitHub\DMI_IBNR\DMI_work\"/>
    </mc:Choice>
  </mc:AlternateContent>
  <xr:revisionPtr revIDLastSave="0" documentId="13_ncr:1_{0DDBE2F3-227A-4DB6-B3FF-5C305A12481F}" xr6:coauthVersionLast="47" xr6:coauthVersionMax="47" xr10:uidLastSave="{00000000-0000-0000-0000-000000000000}"/>
  <bookViews>
    <workbookView xWindow="-110" yWindow="-110" windowWidth="19420" windowHeight="11620" activeTab="1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<sst xmlns="http://schemas.openxmlformats.org/spreadsheetml/2006/main" count="1898" uniqueCount="596">
  <si>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</si>
  <si>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</si>
  <si>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</si>
  <si>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</si>
  <si>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</si>
  <si>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</si>
  <si>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</si>
  <si>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</si>
  <si>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</si>
  <si>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</si>
  <si>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</si>
  <si>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</si>
  <si>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</si>
  <si>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</si>
  <si>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</si>
  <si>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</si>
  <si>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</si>
  <si>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</si>
  <si>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</si>
  <si>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</si>
  <si>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</si>
  <si>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</si>
  <si>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</si>
  <si>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</si>
  <si>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</si>
  <si>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</si>
  <si>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</si>
  <si>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</si>
  <si>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</si>
  <si>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</si>
  <si>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</si>
  <si>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</si>
  <si>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</si>
  <si>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</si>
  <si>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</si>
  <si>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</si>
  <si>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</si>
  <si>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</si>
  <si>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</si>
  <si>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</si>
  <si>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</si>
  <si>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</si>
  <si>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</si>
  <si>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</si>
  <si>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</si>
  <si>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</si>
  <si>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</si>
  <si>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</si>
  <si>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</si>
  <si>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</si>
  <si>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</si>
  <si>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</si>
  <si>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</si>
  <si>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</si>
  <si>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</si>
  <si>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</si>
  <si>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</si>
  <si>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</si>
  <si>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</si>
  <si>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</si>
  <si>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</si>
  <si>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</si>
  <si>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</si>
  <si>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</si>
  <si>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</si>
  <si>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</si>
  <si>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</si>
  <si>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</si>
  <si>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</si>
  <si>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</si>
  <si>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</si>
  <si>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</si>
  <si>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</si>
  <si>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</si>
  <si>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</si>
  <si>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</si>
  <si>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</si>
  <si>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</si>
  <si>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</si>
  <si>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</si>
  <si>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</si>
  <si>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</si>
  <si>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</si>
  <si>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</si>
  <si>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</si>
  <si>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</si>
  <si>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</si>
  <si>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</si>
  <si>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</si>
  <si>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</si>
  <si>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</si>
  <si>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</si>
  <si>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</si>
  <si>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</si>
  <si>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</si>
  <si>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</si>
  <si>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</si>
  <si>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</si>
  <si>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</si>
  <si>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</si>
  <si>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</si>
  <si>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</si>
  <si>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</si>
  <si>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</si>
  <si>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</si>
  <si>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</si>
  <si>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</si>
  <si>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</si>
  <si>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</si>
  <si>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</si>
  <si>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</si>
  <si>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</si>
  <si>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</si>
  <si>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</si>
  <si>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</si>
  <si>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</si>
  <si>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</si>
  <si>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</si>
  <si>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</si>
  <si>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</si>
  <si>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</si>
  <si>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</si>
  <si>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</si>
  <si>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</si>
  <si>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</si>
  <si>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</si>
  <si>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</si>
  <si>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</si>
  <si>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</si>
  <si>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</si>
  <si>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</si>
  <si>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</si>
  <si>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</si>
  <si>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</si>
  <si>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</si>
  <si>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</si>
  <si>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</si>
  <si>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</si>
  <si>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</si>
  <si>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</si>
  <si>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</si>
  <si>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</si>
  <si>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</si>
  <si>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</si>
  <si>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</si>
  <si>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</si>
  <si>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</si>
  <si>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</si>
  <si>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</si>
  <si>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</si>
  <si>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</si>
  <si>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</si>
  <si>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</si>
  <si>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</si>
  <si>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</si>
  <si>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</si>
  <si>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</si>
  <si>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</si>
  <si>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</si>
  <si>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</si>
  <si>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</si>
  <si>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</si>
  <si>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</si>
  <si>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</si>
  <si>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</si>
  <si>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</si>
  <si>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</si>
  <si>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</si>
  <si>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</si>
  <si>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</si>
  <si>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</si>
  <si>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</si>
  <si>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</si>
  <si>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</si>
  <si>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</si>
  <si>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</si>
  <si>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</si>
  <si>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</si>
  <si>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</si>
  <si>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</si>
  <si>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</si>
  <si>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</si>
  <si>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</si>
  <si>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</si>
  <si>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</si>
  <si>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</si>
  <si>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</si>
  <si>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</si>
  <si>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</si>
  <si>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</si>
  <si>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</si>
  <si>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</si>
  <si>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</si>
  <si>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</si>
  <si>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</si>
  <si>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</si>
  <si>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</si>
  <si>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</si>
  <si>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</si>
  <si>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</si>
  <si>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</si>
  <si>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</si>
  <si>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</si>
  <si>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</si>
  <si>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</si>
  <si>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</si>
  <si>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</si>
  <si>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</si>
  <si>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</si>
  <si>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</si>
  <si>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</si>
  <si>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</si>
  <si>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</si>
  <si>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</si>
  <si>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</si>
  <si>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</si>
  <si>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</si>
  <si>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</si>
  <si>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</si>
  <si>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</si>
  <si>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</si>
  <si>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</si>
  <si>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</si>
  <si>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</si>
  <si>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</si>
  <si>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</si>
  <si>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</si>
  <si>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</si>
  <si>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</si>
  <si>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</si>
  <si>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</si>
  <si>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</si>
  <si>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</si>
  <si>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</si>
  <si>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</si>
  <si>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</si>
  <si>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</si>
  <si>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</si>
  <si>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</si>
  <si>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</si>
  <si>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</si>
  <si>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</si>
  <si>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</si>
  <si>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</si>
  <si>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</si>
  <si>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</si>
  <si>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</si>
  <si>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</si>
  <si>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</si>
  <si>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</si>
  <si>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</si>
  <si>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</si>
  <si>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</si>
  <si>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</si>
  <si>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</si>
  <si>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</si>
  <si>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</si>
  <si>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</si>
  <si>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</si>
  <si>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</si>
  <si>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</si>
  <si>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</si>
  <si>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</si>
  <si>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</si>
  <si>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</si>
  <si>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</si>
  <si>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</si>
  <si>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</si>
  <si>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</si>
  <si>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</si>
  <si>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</si>
  <si>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</si>
  <si>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</si>
  <si>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</si>
  <si>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</si>
  <si>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</si>
  <si>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</si>
  <si>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</si>
  <si>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</si>
  <si>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</si>
  <si>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</si>
  <si>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</si>
  <si>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</si>
  <si>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</si>
  <si>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</si>
  <si>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</si>
  <si>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</si>
  <si>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</si>
  <si>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</si>
  <si>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</si>
  <si>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</si>
  <si>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</si>
  <si>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</si>
  <si>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</si>
  <si>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</si>
  <si>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</si>
  <si>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</si>
  <si>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</si>
  <si>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</si>
  <si>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</si>
  <si>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</si>
  <si>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</si>
  <si>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</si>
  <si>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</si>
  <si>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</si>
  <si>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</si>
  <si>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</si>
  <si>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</si>
  <si>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</si>
  <si>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</si>
  <si>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</si>
  <si>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</si>
  <si>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</si>
  <si>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</si>
  <si>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</si>
  <si>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</si>
  <si>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</si>
  <si>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</si>
  <si>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</si>
  <si>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</si>
  <si>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</si>
  <si>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</si>
  <si>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</si>
  <si>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</si>
  <si>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</si>
  <si>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</si>
  <si>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</si>
  <si>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</si>
  <si>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</si>
  <si>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</si>
  <si>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</si>
  <si>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</si>
  <si>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</si>
  <si>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</si>
  <si>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</si>
  <si>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</si>
  <si>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</si>
  <si>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</si>
  <si>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</si>
  <si>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</si>
  <si>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</si>
  <si>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</si>
  <si>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</si>
  <si>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</si>
  <si>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</si>
  <si>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</si>
  <si>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</si>
  <si>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</si>
  <si>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</si>
  <si>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</si>
  <si>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</si>
  <si>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</si>
  <si>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</si>
  <si>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</si>
  <si>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</si>
  <si>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</si>
  <si>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</si>
  <si>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</si>
  <si>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</si>
  <si>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</si>
  <si>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</si>
  <si>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</si>
  <si>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</si>
  <si>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</si>
  <si>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</si>
  <si>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</si>
  <si>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</si>
  <si>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</si>
  <si>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</si>
  <si>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</si>
  <si>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</si>
  <si>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</si>
  <si>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</si>
  <si>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</si>
  <si>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</si>
  <si>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</si>
  <si>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</si>
  <si>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</si>
  <si>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</si>
  <si>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</si>
  <si>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</si>
  <si>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</si>
  <si>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</si>
  <si>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</si>
  <si>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</si>
  <si>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</si>
  <si>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</si>
  <si>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</si>
  <si>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</si>
  <si>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</si>
  <si>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</si>
  <si>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</si>
  <si>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</si>
  <si>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</si>
  <si>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</si>
  <si>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</si>
  <si>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</si>
  <si>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</si>
  <si>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</si>
  <si>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</si>
  <si>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</si>
  <si>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</si>
  <si>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</si>
  <si>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</si>
  <si>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</si>
  <si>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</si>
  <si>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</si>
  <si>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</si>
  <si>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</si>
  <si>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</si>
  <si>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</si>
  <si>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</si>
  <si>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</si>
  <si>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</si>
  <si>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</si>
  <si>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</si>
  <si>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</si>
  <si>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</si>
  <si>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</si>
  <si>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</si>
  <si>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</si>
  <si>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</si>
  <si>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</si>
  <si>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</si>
  <si>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</si>
  <si>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</si>
  <si>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</si>
  <si>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</si>
  <si>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</si>
  <si>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</si>
  <si>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</si>
  <si>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</si>
  <si>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</si>
  <si>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</si>
  <si>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</si>
  <si>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</si>
  <si>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</si>
  <si>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</si>
  <si>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</si>
  <si>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</si>
  <si>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</si>
  <si>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</si>
  <si>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</si>
  <si>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</si>
  <si>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</si>
  <si>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</si>
  <si>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</si>
  <si>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</si>
  <si>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</si>
  <si>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</si>
  <si>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</si>
  <si>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</si>
  <si>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</si>
  <si>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</si>
  <si>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</si>
  <si>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</si>
  <si>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</si>
  <si>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</si>
  <si>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</si>
  <si>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</si>
  <si>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</si>
  <si>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</si>
  <si>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</si>
  <si>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</si>
  <si>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</si>
  <si>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</si>
  <si>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</si>
  <si>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</si>
  <si>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</si>
  <si>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</si>
  <si>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</si>
  <si>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</si>
  <si>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</si>
  <si>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</si>
  <si>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</si>
  <si>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</si>
  <si>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</si>
  <si>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</si>
  <si>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</si>
  <si>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</si>
  <si>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</si>
  <si>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</si>
  <si>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</si>
  <si>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</si>
  <si>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</si>
  <si>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</si>
  <si>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</si>
  <si>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</si>
  <si>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</si>
  <si>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</si>
  <si>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</si>
  <si>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</si>
  <si>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</si>
  <si>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</si>
  <si>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</si>
  <si>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</si>
  <si>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</si>
  <si>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</si>
  <si>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</si>
  <si>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</si>
  <si>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</si>
  <si>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</si>
  <si>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</si>
  <si>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</si>
  <si>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</si>
  <si>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</si>
  <si>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</si>
  <si>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</si>
  <si>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</si>
  <si>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</si>
  <si>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</si>
  <si>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</si>
  <si>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</si>
  <si>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</si>
  <si>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</si>
  <si>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</si>
  <si>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</si>
  <si>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</si>
  <si>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</si>
  <si>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</si>
  <si>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</si>
  <si>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</si>
  <si>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</si>
  <si>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</si>
  <si>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</si>
  <si>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</si>
  <si>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</si>
  <si>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</si>
  <si>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</si>
  <si>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</si>
  <si>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</si>
  <si>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</si>
  <si>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</si>
  <si>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</si>
  <si>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</si>
  <si>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</si>
  <si>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</si>
  <si>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</si>
  <si>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</si>
  <si>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</si>
  <si>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</si>
  <si>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</si>
  <si>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</si>
  <si>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</si>
  <si>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</si>
  <si>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</si>
  <si>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</si>
  <si>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</si>
  <si>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</si>
  <si>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</si>
  <si>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</si>
  <si>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</si>
  <si>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</si>
  <si>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</si>
  <si>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</si>
  <si>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</si>
  <si>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</si>
  <si>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</si>
  <si>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</si>
  <si>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</si>
  <si>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</si>
  <si>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</si>
  <si>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</si>
  <si>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</si>
  <si>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</si>
  <si>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</si>
  <si>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</si>
  <si>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</si>
  <si>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</si>
  <si>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</si>
  <si>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</si>
  <si>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</si>
  <si>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</si>
  <si>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</si>
  <si>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</si>
  <si>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</si>
  <si>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</si>
  <si>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</si>
  <si>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</si>
  <si>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</si>
  <si>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</si>
  <si>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</si>
  <si>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Gross Incurred Claims</t>
  </si>
  <si>
    <t>Reinsurance</t>
  </si>
  <si>
    <t xml:space="preserve">Incurred Claim Net of </t>
  </si>
  <si>
    <t>IBNR *</t>
  </si>
  <si>
    <t>Gross Total Claim</t>
  </si>
  <si>
    <t>Total Claim Net</t>
  </si>
  <si>
    <t>LR Auth Method</t>
  </si>
  <si>
    <t>Projection Method</t>
  </si>
  <si>
    <t>Cost Per Auth Method</t>
  </si>
  <si>
    <t>Recovery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</si>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</sst>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yyyymm"/>
    <numFmt numFmtId="167" formatCode="_(&quot;$&quot;* #,##0_);_(&quot;$&quot;* \(#,##0\);_(&quot;$&quot;* &quot;-&quot;??_);_(@_)"/>
    <numFmt numFmtId="168" formatCode="0_);\(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18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5" fontId="0" fillId="0" borderId="0" xfId="0" applyNumberFormat="1"/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43" fontId="2" fillId="6" borderId="0" xfId="1" applyFont="1" applyFill="1"/>
    <xf numFmtId="165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5" fontId="0" fillId="0" borderId="3" xfId="0" applyNumberFormat="1" applyBorder="1"/>
    <xf numFmtId="17" fontId="0" fillId="0" borderId="0" xfId="0" applyNumberFormat="1"/>
    <xf numFmtId="166" fontId="4" fillId="0" borderId="0" xfId="0" quotePrefix="1" applyNumberFormat="1" applyFont="1" applyAlignment="1">
      <alignment vertical="center"/>
    </xf>
    <xf numFmtId="0" fontId="0" fillId="3" borderId="0" xfId="0" applyFill="1"/>
    <xf numFmtId="164" fontId="0" fillId="5" borderId="0" xfId="0" applyNumberFormat="1" applyFill="1"/>
    <xf numFmtId="165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3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67" fontId="4" fillId="0" borderId="14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3" fillId="7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164" fontId="4" fillId="0" borderId="0" xfId="5" applyNumberFormat="1" applyFont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0" borderId="1" xfId="5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8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43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42"/>
  <sheetViews>
    <sheetView showGridLines="0" zoomScaleNormal="100" workbookViewId="0">
      <pane xSplit="1" ySplit="4" topLeftCell="B18" activePane="bottomRight" state="frozen"/>
      <selection activeCell="D7" sqref="D7"/>
      <selection pane="topRight" activeCell="D7" sqref="D7"/>
      <selection pane="bottomLeft" activeCell="D7" sqref="D7"/>
      <selection pane="bottomRight" activeCell="D48" sqref="D48"/>
    </sheetView>
  </sheetViews>
  <sheetFormatPr defaultColWidth="8.90625" defaultRowHeight="14.5" x14ac:dyDescent="0.35"/>
  <cols>
    <col min="1" max="1" width="12.6328125" customWidth="1"/>
    <col min="2" max="5" width="15.6328125" customWidth="1"/>
    <col min="6" max="6" width="16.36328125" customWidth="1"/>
    <col min="7" max="7" width="11.90625" bestFit="1" customWidth="1"/>
    <col min="8" max="8" width="20.54296875" bestFit="1" customWidth="1"/>
    <col min="9" max="9" width="11.54296875" bestFit="1" customWidth="1"/>
    <col min="10" max="13" width="15.6328125" customWidth="1"/>
    <col min="14" max="14" width="20.90625" customWidth="1"/>
    <col min="15" max="15" width="21.6328125" customWidth="1"/>
    <col min="16" max="16" width="24.90625" customWidth="1"/>
    <col min="17" max="17" width="21" bestFit="1" customWidth="1"/>
    <col min="18" max="18" width="21" customWidth="1"/>
    <col min="19" max="19" width="16.08984375" bestFit="1" customWidth="1"/>
    <col min="20" max="21" width="21" bestFit="1" customWidth="1"/>
    <col min="22" max="22" width="27.36328125" bestFit="1" customWidth="1"/>
    <col min="23" max="42" width="15.6328125" customWidth="1"/>
  </cols>
  <sheetData>
    <row r="1" spans="1:29" s="38" customFormat="1" x14ac:dyDescent="0.35">
      <c r="A1" s="36" t="s">
        <v>581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29" x14ac:dyDescent="0.35">
      <c r="A2" s="39"/>
      <c r="B2" s="39"/>
      <c r="C2" s="39"/>
      <c r="D2" s="39"/>
      <c r="E2" s="39"/>
      <c r="F2" s="40"/>
      <c r="G2" s="40"/>
      <c r="H2" s="40"/>
      <c r="I2" s="39"/>
      <c r="J2" s="39"/>
      <c r="K2" s="39"/>
    </row>
    <row r="3" spans="1:29" x14ac:dyDescent="0.35">
      <c r="A3" s="80" t="s">
        <v>48</v>
      </c>
      <c r="B3" s="81" t="s">
        <v>49</v>
      </c>
      <c r="C3" s="84" t="s">
        <v>567</v>
      </c>
      <c r="D3" s="84" t="s">
        <v>568</v>
      </c>
      <c r="E3" s="84" t="s">
        <v>570</v>
      </c>
      <c r="F3" s="81" t="s">
        <v>582</v>
      </c>
      <c r="G3" s="81" t="s">
        <v>583</v>
      </c>
      <c r="H3" s="81" t="s">
        <v>584</v>
      </c>
      <c r="I3" s="81" t="s">
        <v>585</v>
      </c>
      <c r="J3" s="81" t="s">
        <v>52</v>
      </c>
      <c r="K3" s="81" t="s">
        <v>53</v>
      </c>
      <c r="L3" s="81" t="s">
        <v>586</v>
      </c>
      <c r="M3" s="81" t="s">
        <v>587</v>
      </c>
      <c r="N3" s="80" t="s">
        <v>572</v>
      </c>
      <c r="O3" s="81" t="s">
        <v>578</v>
      </c>
      <c r="P3" s="80" t="s">
        <v>571</v>
      </c>
      <c r="Q3" s="81" t="s">
        <v>588</v>
      </c>
      <c r="R3" s="81" t="s">
        <v>589</v>
      </c>
      <c r="S3" s="85" t="s">
        <v>590</v>
      </c>
      <c r="T3" s="80" t="s">
        <v>571</v>
      </c>
      <c r="U3" s="81" t="s">
        <v>588</v>
      </c>
      <c r="V3" s="81" t="s">
        <v>589</v>
      </c>
      <c r="W3" s="85" t="s">
        <v>590</v>
      </c>
    </row>
    <row r="4" spans="1:29" x14ac:dyDescent="0.35">
      <c r="A4" s="82" t="s">
        <v>55</v>
      </c>
      <c r="B4" s="83" t="s">
        <v>53</v>
      </c>
      <c r="C4" s="86" t="s">
        <v>568</v>
      </c>
      <c r="D4" s="86" t="s">
        <v>569</v>
      </c>
      <c r="E4" s="86" t="s">
        <v>568</v>
      </c>
      <c r="F4" s="83" t="s">
        <v>54</v>
      </c>
      <c r="G4" s="83" t="s">
        <v>591</v>
      </c>
      <c r="H4" s="83" t="s">
        <v>583</v>
      </c>
      <c r="I4" s="87"/>
      <c r="J4" s="83"/>
      <c r="K4" s="83" t="s">
        <v>2</v>
      </c>
      <c r="L4" s="83" t="s">
        <v>2</v>
      </c>
      <c r="M4" s="88" t="s">
        <v>2</v>
      </c>
      <c r="N4" s="82" t="s">
        <v>579</v>
      </c>
      <c r="O4" s="83" t="s">
        <v>569</v>
      </c>
      <c r="P4" s="82" t="s">
        <v>574</v>
      </c>
      <c r="Q4" s="83" t="s">
        <v>574</v>
      </c>
      <c r="R4" s="83" t="s">
        <v>574</v>
      </c>
      <c r="S4" s="88" t="s">
        <v>574</v>
      </c>
      <c r="T4" s="82" t="s">
        <v>573</v>
      </c>
      <c r="U4" s="83" t="s">
        <v>573</v>
      </c>
      <c r="V4" s="103" t="s">
        <v>573</v>
      </c>
      <c r="W4" s="104" t="s">
        <v>573</v>
      </c>
      <c r="Z4" s="44" t="s">
        <v>69</v>
      </c>
      <c r="AA4" s="44" t="s">
        <v>56</v>
      </c>
      <c r="AB4" t="s">
        <v>2</v>
      </c>
      <c r="AC4" t="s">
        <v>56</v>
      </c>
    </row>
    <row r="5" spans="1:29" x14ac:dyDescent="0.35">
      <c r="A5" s="92">
        <v>202104</v>
      </c>
      <c r="B5" s="108">
        <v>35923.329999999994</v>
      </c>
      <c r="C5" s="93">
        <v>1</v>
      </c>
      <c r="D5" s="94">
        <v>1</v>
      </c>
      <c r="E5" s="95">
        <v>1</v>
      </c>
      <c r="F5" s="100">
        <v>35923.329999999994</v>
      </c>
      <c r="G5" s="100"/>
      <c r="H5" s="100"/>
      <c r="I5" s="100">
        <v>0</v>
      </c>
      <c r="J5" s="105">
        <v>837</v>
      </c>
      <c r="K5" s="102">
        <v>42.919151732377529</v>
      </c>
      <c r="L5" s="102">
        <v>42.919151732377529</v>
      </c>
      <c r="M5" s="102">
        <v>0</v>
      </c>
      <c r="N5" s="117">
        <v>1</v>
      </c>
      <c r="O5" s="94">
        <v>1</v>
      </c>
      <c r="P5" s="110">
        <v>35923.329999999994</v>
      </c>
      <c r="Q5" s="111" t="e">
        <v>#VALUE!</v>
      </c>
      <c r="R5" s="111">
        <v>29320.091009920492</v>
      </c>
      <c r="S5" s="112">
        <v>19029.805595999205</v>
      </c>
      <c r="T5" s="113">
        <v>42.919151732377529</v>
      </c>
      <c r="U5" s="111" t="e">
        <v>#VALUE!</v>
      </c>
      <c r="V5" s="111">
        <v>35.029977311732964</v>
      </c>
      <c r="W5" s="112">
        <v>22.735729505375396</v>
      </c>
      <c r="Z5" s="11">
        <v>0</v>
      </c>
      <c r="AA5" s="11">
        <v>0</v>
      </c>
    </row>
    <row r="6" spans="1:29" x14ac:dyDescent="0.35">
      <c r="A6" s="96">
        <v>202105</v>
      </c>
      <c r="B6" s="108">
        <v>137813.97000000003</v>
      </c>
      <c r="C6" s="93">
        <v>1</v>
      </c>
      <c r="D6" s="94">
        <v>1</v>
      </c>
      <c r="E6" s="95">
        <v>1</v>
      </c>
      <c r="F6" s="100">
        <v>137813.97000000003</v>
      </c>
      <c r="G6" s="100"/>
      <c r="H6" s="100"/>
      <c r="I6" s="100">
        <v>0</v>
      </c>
      <c r="J6" s="105">
        <v>2326</v>
      </c>
      <c r="K6" s="102">
        <v>59.249342218400699</v>
      </c>
      <c r="L6" s="102">
        <v>59.249342218400699</v>
      </c>
      <c r="M6" s="102">
        <v>0</v>
      </c>
      <c r="N6" s="117">
        <v>1</v>
      </c>
      <c r="O6" s="94">
        <v>1</v>
      </c>
      <c r="P6" s="110">
        <v>137813.97000000003</v>
      </c>
      <c r="Q6" s="111">
        <v>0</v>
      </c>
      <c r="R6" s="111">
        <v>81863.449135709248</v>
      </c>
      <c r="S6" s="112">
        <v>0</v>
      </c>
      <c r="T6" s="113">
        <v>59.249342218400699</v>
      </c>
      <c r="U6" s="111">
        <v>0</v>
      </c>
      <c r="V6" s="111">
        <v>35.194948037708187</v>
      </c>
      <c r="W6" s="112">
        <v>0</v>
      </c>
      <c r="Z6" s="11">
        <v>0</v>
      </c>
      <c r="AA6" s="11">
        <v>0</v>
      </c>
    </row>
    <row r="7" spans="1:29" x14ac:dyDescent="0.35">
      <c r="A7" s="96">
        <v>202106</v>
      </c>
      <c r="B7" s="108">
        <v>109952.08999999998</v>
      </c>
      <c r="C7" s="93">
        <v>1</v>
      </c>
      <c r="D7" s="94">
        <v>1</v>
      </c>
      <c r="E7" s="95">
        <v>1</v>
      </c>
      <c r="F7" s="100">
        <v>109952.08999999998</v>
      </c>
      <c r="G7" s="100"/>
      <c r="H7" s="100"/>
      <c r="I7" s="100">
        <v>0</v>
      </c>
      <c r="J7" s="105">
        <v>1228</v>
      </c>
      <c r="K7" s="102">
        <v>89.537532573289894</v>
      </c>
      <c r="L7" s="102">
        <v>89.537532573289894</v>
      </c>
      <c r="M7" s="102">
        <v>0</v>
      </c>
      <c r="N7" s="117">
        <v>1</v>
      </c>
      <c r="O7" s="94">
        <v>1</v>
      </c>
      <c r="P7" s="110">
        <v>109952.08999999998</v>
      </c>
      <c r="Q7" s="111">
        <v>0</v>
      </c>
      <c r="R7" s="111">
        <v>43422.934294320847</v>
      </c>
      <c r="S7" s="112">
        <v>0</v>
      </c>
      <c r="T7" s="113">
        <v>89.537532573289894</v>
      </c>
      <c r="U7" s="111">
        <v>0</v>
      </c>
      <c r="V7" s="111">
        <v>35.36069567941437</v>
      </c>
      <c r="W7" s="112">
        <v>0</v>
      </c>
      <c r="Z7" s="11">
        <v>0</v>
      </c>
      <c r="AA7" s="11">
        <v>0</v>
      </c>
    </row>
    <row r="8" spans="1:29" x14ac:dyDescent="0.35">
      <c r="A8" s="96">
        <v>202107</v>
      </c>
      <c r="B8" s="108">
        <v>52327.960000000014</v>
      </c>
      <c r="C8" s="93">
        <v>1</v>
      </c>
      <c r="D8" s="94">
        <v>1</v>
      </c>
      <c r="E8" s="95">
        <v>1</v>
      </c>
      <c r="F8" s="100">
        <v>52327.960000000014</v>
      </c>
      <c r="G8" s="100">
        <v>0</v>
      </c>
      <c r="H8" s="100">
        <v>52327.960000000014</v>
      </c>
      <c r="I8" s="100">
        <v>0</v>
      </c>
      <c r="J8" s="105">
        <v>1189</v>
      </c>
      <c r="K8" s="102">
        <v>44.010058873002535</v>
      </c>
      <c r="L8" s="102">
        <v>44.010058873002535</v>
      </c>
      <c r="M8" s="102">
        <v>44.010058873002535</v>
      </c>
      <c r="N8" s="117">
        <v>1</v>
      </c>
      <c r="O8" s="94">
        <v>1</v>
      </c>
      <c r="P8" s="110">
        <v>52327.960000000014</v>
      </c>
      <c r="Q8" s="111" t="e">
        <v>#VALUE!</v>
      </c>
      <c r="R8" s="111">
        <v>42241.869211952428</v>
      </c>
      <c r="S8" s="112">
        <v>19029.805595999205</v>
      </c>
      <c r="T8" s="113">
        <v>44.010058873002535</v>
      </c>
      <c r="U8" s="111" t="e">
        <v>#VALUE!</v>
      </c>
      <c r="V8" s="111">
        <v>35.527223895670673</v>
      </c>
      <c r="W8" s="112">
        <v>16.004882755255849</v>
      </c>
      <c r="Z8" s="11">
        <v>0</v>
      </c>
      <c r="AA8" s="11">
        <v>0</v>
      </c>
    </row>
    <row r="9" spans="1:29" x14ac:dyDescent="0.35">
      <c r="A9" s="96">
        <v>202108</v>
      </c>
      <c r="B9" s="108">
        <v>69182.52999999997</v>
      </c>
      <c r="C9" s="93">
        <v>1</v>
      </c>
      <c r="D9" s="94">
        <v>1</v>
      </c>
      <c r="E9" s="95">
        <v>1</v>
      </c>
      <c r="F9" s="100">
        <v>69182.52999999997</v>
      </c>
      <c r="G9" s="100">
        <v>0</v>
      </c>
      <c r="H9" s="100">
        <v>69182.52999999997</v>
      </c>
      <c r="I9" s="100">
        <v>0</v>
      </c>
      <c r="J9" s="105">
        <v>1147</v>
      </c>
      <c r="K9" s="102">
        <v>60.316068003487331</v>
      </c>
      <c r="L9" s="102">
        <v>60.316068003487331</v>
      </c>
      <c r="M9" s="102">
        <v>60.316068003487331</v>
      </c>
      <c r="N9" s="117">
        <v>1</v>
      </c>
      <c r="O9" s="94">
        <v>1</v>
      </c>
      <c r="P9" s="110">
        <v>69182.52999999997</v>
      </c>
      <c r="Q9" s="111">
        <v>0</v>
      </c>
      <c r="R9" s="111">
        <v>40941.633207818661</v>
      </c>
      <c r="S9" s="112">
        <v>0</v>
      </c>
      <c r="T9" s="113">
        <v>60.316068003487331</v>
      </c>
      <c r="U9" s="111">
        <v>0</v>
      </c>
      <c r="V9" s="111">
        <v>35.694536362527167</v>
      </c>
      <c r="W9" s="112">
        <v>0</v>
      </c>
      <c r="Z9" s="11">
        <v>0</v>
      </c>
      <c r="AA9" s="11">
        <v>0</v>
      </c>
    </row>
    <row r="10" spans="1:29" x14ac:dyDescent="0.35">
      <c r="A10" s="96">
        <v>202109</v>
      </c>
      <c r="B10" s="108">
        <v>53239.62</v>
      </c>
      <c r="C10" s="93">
        <v>1</v>
      </c>
      <c r="D10" s="94">
        <v>1</v>
      </c>
      <c r="E10" s="95">
        <v>1</v>
      </c>
      <c r="F10" s="100">
        <v>53239.62</v>
      </c>
      <c r="G10" s="100">
        <v>0</v>
      </c>
      <c r="H10" s="100">
        <v>53239.62</v>
      </c>
      <c r="I10" s="100">
        <v>0</v>
      </c>
      <c r="J10" s="105">
        <v>1124</v>
      </c>
      <c r="K10" s="102">
        <v>47.366209964412811</v>
      </c>
      <c r="L10" s="102">
        <v>47.366209964412811</v>
      </c>
      <c r="M10" s="102">
        <v>47.366209964412811</v>
      </c>
      <c r="N10" s="117">
        <v>1</v>
      </c>
      <c r="O10" s="94">
        <v>1</v>
      </c>
      <c r="P10" s="110">
        <v>53239.62</v>
      </c>
      <c r="Q10" s="111" t="e">
        <v>#VALUE!</v>
      </c>
      <c r="R10" s="111">
        <v>40309.603733240852</v>
      </c>
      <c r="S10" s="112">
        <v>19029.805595999205</v>
      </c>
      <c r="T10" s="113">
        <v>47.366209964412811</v>
      </c>
      <c r="U10" s="111" t="e">
        <v>#VALUE!</v>
      </c>
      <c r="V10" s="111">
        <v>35.862636773345955</v>
      </c>
      <c r="W10" s="112">
        <v>16.930432024910324</v>
      </c>
      <c r="Z10" s="11">
        <v>60.165521546266973</v>
      </c>
      <c r="AA10" s="11">
        <v>60.165521546266973</v>
      </c>
    </row>
    <row r="11" spans="1:29" x14ac:dyDescent="0.35">
      <c r="A11" s="96">
        <v>202110</v>
      </c>
      <c r="B11" s="108">
        <v>72197.69</v>
      </c>
      <c r="C11" s="93">
        <v>1</v>
      </c>
      <c r="D11" s="94">
        <v>1</v>
      </c>
      <c r="E11" s="95">
        <v>1</v>
      </c>
      <c r="F11" s="100">
        <v>72197.69</v>
      </c>
      <c r="G11" s="100">
        <v>0</v>
      </c>
      <c r="H11" s="100">
        <v>72197.69</v>
      </c>
      <c r="I11" s="100">
        <v>0</v>
      </c>
      <c r="J11" s="105">
        <v>1107</v>
      </c>
      <c r="K11" s="102">
        <v>65.219232158988262</v>
      </c>
      <c r="L11" s="102">
        <v>65.219232158988262</v>
      </c>
      <c r="M11" s="102">
        <v>65.219232158988262</v>
      </c>
      <c r="N11" s="117">
        <v>1</v>
      </c>
      <c r="O11" s="94">
        <v>1</v>
      </c>
      <c r="P11" s="110">
        <v>72197.69</v>
      </c>
      <c r="Q11" s="111">
        <v>0</v>
      </c>
      <c r="R11" s="111">
        <v>39886.902424643165</v>
      </c>
      <c r="S11" s="112">
        <v>0</v>
      </c>
      <c r="T11" s="113">
        <v>65.219232158988262</v>
      </c>
      <c r="U11" s="111">
        <v>0</v>
      </c>
      <c r="V11" s="111">
        <v>36.031528838882714</v>
      </c>
      <c r="W11" s="112">
        <v>0</v>
      </c>
      <c r="Z11" s="11">
        <v>121.91449263179675</v>
      </c>
      <c r="AA11" s="11">
        <v>121.91449263179675</v>
      </c>
    </row>
    <row r="12" spans="1:29" x14ac:dyDescent="0.35">
      <c r="A12" s="96">
        <v>202111</v>
      </c>
      <c r="B12" s="108">
        <v>62006.120000000024</v>
      </c>
      <c r="C12" s="93">
        <v>1</v>
      </c>
      <c r="D12" s="94">
        <v>1</v>
      </c>
      <c r="E12" s="95">
        <v>1</v>
      </c>
      <c r="F12" s="100">
        <v>62006.120000000024</v>
      </c>
      <c r="G12" s="100">
        <v>0</v>
      </c>
      <c r="H12" s="100">
        <v>62006.120000000024</v>
      </c>
      <c r="I12" s="100">
        <v>0</v>
      </c>
      <c r="J12" s="105">
        <v>1094</v>
      </c>
      <c r="K12" s="102">
        <v>56.678354661791616</v>
      </c>
      <c r="L12" s="102">
        <v>56.678354661791616</v>
      </c>
      <c r="M12" s="102">
        <v>56.678354661791616</v>
      </c>
      <c r="N12" s="117">
        <v>1</v>
      </c>
      <c r="O12" s="94">
        <v>1</v>
      </c>
      <c r="P12" s="110">
        <v>62006.120000000024</v>
      </c>
      <c r="Q12" s="111">
        <v>0</v>
      </c>
      <c r="R12" s="111">
        <v>39604.130618381285</v>
      </c>
      <c r="S12" s="112">
        <v>0</v>
      </c>
      <c r="T12" s="113">
        <v>56.678354661791616</v>
      </c>
      <c r="U12" s="111">
        <v>0</v>
      </c>
      <c r="V12" s="111">
        <v>36.201216287368631</v>
      </c>
      <c r="W12" s="112">
        <v>0</v>
      </c>
      <c r="Z12" s="11">
        <v>137.17520406725816</v>
      </c>
      <c r="AA12" s="11">
        <v>137.17520406725816</v>
      </c>
    </row>
    <row r="13" spans="1:29" x14ac:dyDescent="0.35">
      <c r="A13" s="96">
        <v>202112</v>
      </c>
      <c r="B13" s="108">
        <v>56568.250000000022</v>
      </c>
      <c r="C13" s="93">
        <v>1</v>
      </c>
      <c r="D13" s="94">
        <v>1</v>
      </c>
      <c r="E13" s="95">
        <v>1</v>
      </c>
      <c r="F13" s="100">
        <v>56568.250000000022</v>
      </c>
      <c r="G13" s="100">
        <v>0</v>
      </c>
      <c r="H13" s="100">
        <v>56568.250000000022</v>
      </c>
      <c r="I13" s="100">
        <v>0</v>
      </c>
      <c r="J13" s="105">
        <v>1112</v>
      </c>
      <c r="K13" s="102">
        <v>50.870728417266207</v>
      </c>
      <c r="L13" s="102">
        <v>50.870728417266207</v>
      </c>
      <c r="M13" s="102">
        <v>50.870728417266207</v>
      </c>
      <c r="N13" s="117">
        <v>1</v>
      </c>
      <c r="O13" s="94">
        <v>1</v>
      </c>
      <c r="P13" s="110">
        <v>56568.250000000022</v>
      </c>
      <c r="Q13" s="111" t="e">
        <v>#VALUE!</v>
      </c>
      <c r="R13" s="111">
        <v>40445.333585427055</v>
      </c>
      <c r="S13" s="112">
        <v>19029.805595999205</v>
      </c>
      <c r="T13" s="113">
        <v>50.870728417266207</v>
      </c>
      <c r="U13" s="111" t="e">
        <v>#VALUE!</v>
      </c>
      <c r="V13" s="111">
        <v>36.371702864592677</v>
      </c>
      <c r="W13" s="112">
        <v>17.113134528776264</v>
      </c>
      <c r="Z13" s="11">
        <v>129.86169163009617</v>
      </c>
      <c r="AA13" s="11">
        <v>129.86169163009617</v>
      </c>
    </row>
    <row r="14" spans="1:29" x14ac:dyDescent="0.35">
      <c r="A14" s="96">
        <v>202201</v>
      </c>
      <c r="B14" s="108">
        <v>41234.950000000004</v>
      </c>
      <c r="C14" s="93">
        <v>1</v>
      </c>
      <c r="D14" s="94">
        <v>1</v>
      </c>
      <c r="E14" s="95">
        <v>1</v>
      </c>
      <c r="F14" s="100">
        <v>41234.950000000004</v>
      </c>
      <c r="G14" s="100">
        <v>0</v>
      </c>
      <c r="H14" s="100">
        <v>41234.950000000004</v>
      </c>
      <c r="I14" s="100">
        <v>0</v>
      </c>
      <c r="J14" s="106">
        <v>1112</v>
      </c>
      <c r="K14" s="102">
        <v>37.081789568345329</v>
      </c>
      <c r="L14" s="102">
        <v>37.081789568345329</v>
      </c>
      <c r="M14" s="102">
        <v>37.081789568345329</v>
      </c>
      <c r="N14" s="117">
        <v>1</v>
      </c>
      <c r="O14" s="94">
        <v>1</v>
      </c>
      <c r="P14" s="110">
        <v>41234.950000000004</v>
      </c>
      <c r="Q14" s="111">
        <v>0</v>
      </c>
      <c r="R14" s="111">
        <v>40635.807475390517</v>
      </c>
      <c r="S14" s="112">
        <v>0</v>
      </c>
      <c r="T14" s="113">
        <v>37.081789568345329</v>
      </c>
      <c r="U14" s="111">
        <v>0</v>
      </c>
      <c r="V14" s="111">
        <v>36.54299233398428</v>
      </c>
      <c r="W14" s="112">
        <v>0</v>
      </c>
      <c r="Z14" s="11">
        <v>145.28062281699385</v>
      </c>
      <c r="AA14" s="11">
        <v>145.28062281699385</v>
      </c>
    </row>
    <row r="15" spans="1:29" x14ac:dyDescent="0.35">
      <c r="A15" s="96">
        <v>202202</v>
      </c>
      <c r="B15" s="108">
        <v>49796.490000000005</v>
      </c>
      <c r="C15" s="93">
        <v>1</v>
      </c>
      <c r="D15" s="94">
        <v>1</v>
      </c>
      <c r="E15" s="95">
        <v>1</v>
      </c>
      <c r="F15" s="100">
        <v>49796.490000000005</v>
      </c>
      <c r="G15" s="100">
        <v>0</v>
      </c>
      <c r="H15" s="100">
        <v>49796.490000000005</v>
      </c>
      <c r="I15" s="100">
        <v>0</v>
      </c>
      <c r="J15" s="106">
        <v>1105</v>
      </c>
      <c r="K15" s="102">
        <v>45.064696832579187</v>
      </c>
      <c r="L15" s="102">
        <v>45.064696832579187</v>
      </c>
      <c r="M15" s="102">
        <v>45.064696832579187</v>
      </c>
      <c r="N15" s="117">
        <v>1</v>
      </c>
      <c r="O15" s="94">
        <v>1</v>
      </c>
      <c r="P15" s="110">
        <v>49796.490000000005</v>
      </c>
      <c r="Q15" s="111" t="e">
        <v>#VALUE!</v>
      </c>
      <c r="R15" s="111">
        <v>40570.172766749594</v>
      </c>
      <c r="S15" s="112">
        <v>19029.805595999205</v>
      </c>
      <c r="T15" s="113">
        <v>45.064696832579187</v>
      </c>
      <c r="U15" s="111" t="e">
        <v>#VALUE!</v>
      </c>
      <c r="V15" s="111">
        <v>36.715088476696465</v>
      </c>
      <c r="W15" s="112">
        <v>17.221543525791137</v>
      </c>
      <c r="Z15" s="11">
        <v>139.70662651467137</v>
      </c>
      <c r="AA15" s="11">
        <v>139.70662651467137</v>
      </c>
    </row>
    <row r="16" spans="1:29" x14ac:dyDescent="0.35">
      <c r="A16" s="96">
        <v>202203</v>
      </c>
      <c r="B16" s="108">
        <v>41139.020000000004</v>
      </c>
      <c r="C16" s="93">
        <v>1</v>
      </c>
      <c r="D16" s="94">
        <v>1</v>
      </c>
      <c r="E16" s="95">
        <v>1</v>
      </c>
      <c r="F16" s="100">
        <v>41139.020000000004</v>
      </c>
      <c r="G16" s="100">
        <v>0</v>
      </c>
      <c r="H16" s="100">
        <v>41139.020000000004</v>
      </c>
      <c r="I16" s="100">
        <v>0</v>
      </c>
      <c r="J16" s="106">
        <v>1114</v>
      </c>
      <c r="K16" s="102">
        <v>36.92910233393178</v>
      </c>
      <c r="L16" s="102">
        <v>36.92910233393178</v>
      </c>
      <c r="M16" s="102">
        <v>36.92910233393178</v>
      </c>
      <c r="N16" s="117">
        <v>1</v>
      </c>
      <c r="O16" s="94">
        <v>1</v>
      </c>
      <c r="P16" s="110">
        <v>41139.020000000004</v>
      </c>
      <c r="Q16" s="111">
        <v>0</v>
      </c>
      <c r="R16" s="111">
        <v>41093.226532141802</v>
      </c>
      <c r="S16" s="112">
        <v>0</v>
      </c>
      <c r="T16" s="113">
        <v>36.92910233393178</v>
      </c>
      <c r="U16" s="111">
        <v>0</v>
      </c>
      <c r="V16" s="111">
        <v>36.887995091689227</v>
      </c>
      <c r="W16" s="112">
        <v>0</v>
      </c>
      <c r="Z16" s="11">
        <v>196.01501531014219</v>
      </c>
      <c r="AA16" s="11">
        <v>196.01501531014219</v>
      </c>
    </row>
    <row r="17" spans="1:27" x14ac:dyDescent="0.35">
      <c r="A17" s="96">
        <v>202204</v>
      </c>
      <c r="B17" s="108">
        <v>44270.220000000016</v>
      </c>
      <c r="C17" s="93">
        <v>0.99986748146052717</v>
      </c>
      <c r="D17" s="94">
        <v>0.99986748146052717</v>
      </c>
      <c r="E17" s="95">
        <v>0.99986748146052729</v>
      </c>
      <c r="F17" s="100">
        <v>44276.087402436155</v>
      </c>
      <c r="G17" s="100">
        <v>0</v>
      </c>
      <c r="H17" s="100">
        <v>44276.087402436155</v>
      </c>
      <c r="I17" s="100">
        <v>5.8674024361389456</v>
      </c>
      <c r="J17" s="106">
        <v>1107</v>
      </c>
      <c r="K17" s="102">
        <v>39.991165311653134</v>
      </c>
      <c r="L17" s="102">
        <v>39.996465584856509</v>
      </c>
      <c r="M17" s="102">
        <v>39.996465584856509</v>
      </c>
      <c r="N17" s="117">
        <v>1</v>
      </c>
      <c r="O17" s="94">
        <v>1</v>
      </c>
      <c r="P17" s="110">
        <v>44276.087402436155</v>
      </c>
      <c r="Q17" s="111">
        <v>0</v>
      </c>
      <c r="R17" s="111">
        <v>41027.31960736552</v>
      </c>
      <c r="S17" s="112">
        <v>0</v>
      </c>
      <c r="T17" s="113">
        <v>39.996465584856509</v>
      </c>
      <c r="U17" s="111">
        <v>0</v>
      </c>
      <c r="V17" s="111">
        <v>37.061715995813479</v>
      </c>
      <c r="W17" s="112">
        <v>0</v>
      </c>
      <c r="Z17" s="11">
        <v>321.02357933646999</v>
      </c>
      <c r="AA17" s="11">
        <v>315.15617690033105</v>
      </c>
    </row>
    <row r="18" spans="1:27" x14ac:dyDescent="0.35">
      <c r="A18" s="96">
        <v>202205</v>
      </c>
      <c r="B18" s="108">
        <v>42733.460000000028</v>
      </c>
      <c r="C18" s="93">
        <v>0.99986748146052717</v>
      </c>
      <c r="D18" s="94">
        <v>0.99986748146052717</v>
      </c>
      <c r="E18" s="95">
        <v>0.99986748146052729</v>
      </c>
      <c r="F18" s="100">
        <v>42739.123726254576</v>
      </c>
      <c r="G18" s="100">
        <v>0</v>
      </c>
      <c r="H18" s="100">
        <v>42739.123726254576</v>
      </c>
      <c r="I18" s="100">
        <v>5.6637262545482372</v>
      </c>
      <c r="J18" s="106">
        <v>1106</v>
      </c>
      <c r="K18" s="102">
        <v>38.637848101265845</v>
      </c>
      <c r="L18" s="102">
        <v>38.642969011080091</v>
      </c>
      <c r="M18" s="102">
        <v>38.642969011080091</v>
      </c>
      <c r="N18" s="117">
        <v>1</v>
      </c>
      <c r="O18" s="94">
        <v>1</v>
      </c>
      <c r="P18" s="110">
        <v>42739.123726254576</v>
      </c>
      <c r="Q18" s="111">
        <v>0</v>
      </c>
      <c r="R18" s="111">
        <v>41183.298056428161</v>
      </c>
      <c r="S18" s="112">
        <v>0</v>
      </c>
      <c r="T18" s="113">
        <v>38.642969011080091</v>
      </c>
      <c r="U18" s="111">
        <v>0</v>
      </c>
      <c r="V18" s="111">
        <v>37.236255023895261</v>
      </c>
      <c r="W18" s="112">
        <v>0</v>
      </c>
      <c r="Z18" s="11">
        <v>551.1886796632316</v>
      </c>
      <c r="AA18" s="11">
        <v>545.52495340868336</v>
      </c>
    </row>
    <row r="19" spans="1:27" x14ac:dyDescent="0.35">
      <c r="A19" s="96">
        <v>202206</v>
      </c>
      <c r="B19" s="108">
        <v>50754.500000000015</v>
      </c>
      <c r="C19" s="93">
        <v>0.99986748146052717</v>
      </c>
      <c r="D19" s="94">
        <v>0.99986748146052717</v>
      </c>
      <c r="E19" s="95">
        <v>0.99986748146052717</v>
      </c>
      <c r="F19" s="100">
        <v>50761.226803637881</v>
      </c>
      <c r="G19" s="100">
        <v>0</v>
      </c>
      <c r="H19" s="100">
        <v>50761.226803637881</v>
      </c>
      <c r="I19" s="100">
        <v>6.7268036378663965</v>
      </c>
      <c r="J19" s="106">
        <v>1102</v>
      </c>
      <c r="K19" s="102">
        <v>46.056715063520883</v>
      </c>
      <c r="L19" s="102">
        <v>46.062819241050711</v>
      </c>
      <c r="M19" s="102">
        <v>46.062819241050711</v>
      </c>
      <c r="N19" s="117">
        <v>1</v>
      </c>
      <c r="O19" s="94">
        <v>1</v>
      </c>
      <c r="P19" s="110">
        <v>50761.226803637881</v>
      </c>
      <c r="Q19" s="111">
        <v>0</v>
      </c>
      <c r="R19" s="111">
        <v>41227.600863760083</v>
      </c>
      <c r="S19" s="112">
        <v>0</v>
      </c>
      <c r="T19" s="113">
        <v>46.062819241050711</v>
      </c>
      <c r="U19" s="111">
        <v>0</v>
      </c>
      <c r="V19" s="111">
        <v>37.411616028820404</v>
      </c>
      <c r="W19" s="112">
        <v>0</v>
      </c>
      <c r="Z19" s="11">
        <v>632.01374894334003</v>
      </c>
      <c r="AA19" s="11">
        <v>625.28694530547364</v>
      </c>
    </row>
    <row r="20" spans="1:27" x14ac:dyDescent="0.35">
      <c r="A20" s="96">
        <v>202207</v>
      </c>
      <c r="B20" s="108">
        <v>50857.87</v>
      </c>
      <c r="C20" s="93">
        <v>0.9998175670199364</v>
      </c>
      <c r="D20" s="94">
        <v>0.9998175670199364</v>
      </c>
      <c r="E20" s="95">
        <v>0.9998175670199364</v>
      </c>
      <c r="F20" s="100">
        <v>50867.1498457337</v>
      </c>
      <c r="G20" s="100">
        <v>0</v>
      </c>
      <c r="H20" s="100">
        <v>50867.1498457337</v>
      </c>
      <c r="I20" s="100">
        <v>9.2798457336975844</v>
      </c>
      <c r="J20" s="106">
        <v>1108</v>
      </c>
      <c r="K20" s="102">
        <v>45.900604693140799</v>
      </c>
      <c r="L20" s="102">
        <v>45.908980005174818</v>
      </c>
      <c r="M20" s="102">
        <v>45.908980005174818</v>
      </c>
      <c r="N20" s="117">
        <v>1</v>
      </c>
      <c r="O20" s="94">
        <v>1</v>
      </c>
      <c r="P20" s="110">
        <v>50867.1498457337</v>
      </c>
      <c r="Q20" s="111">
        <v>0</v>
      </c>
      <c r="R20" s="111">
        <v>41647.285592834494</v>
      </c>
      <c r="S20" s="112">
        <v>0</v>
      </c>
      <c r="T20" s="113">
        <v>45.908980005174818</v>
      </c>
      <c r="U20" s="111">
        <v>0</v>
      </c>
      <c r="V20" s="111">
        <v>37.587802881619581</v>
      </c>
      <c r="W20" s="112">
        <v>0</v>
      </c>
      <c r="Z20" s="11">
        <v>754.63324963208288</v>
      </c>
      <c r="AA20" s="11">
        <v>745.3534038983853</v>
      </c>
    </row>
    <row r="21" spans="1:27" x14ac:dyDescent="0.35">
      <c r="A21" s="96">
        <v>202208</v>
      </c>
      <c r="B21" s="108">
        <v>50468.810000000019</v>
      </c>
      <c r="C21" s="93">
        <v>0.9998175670199364</v>
      </c>
      <c r="D21" s="94">
        <v>0.9998175670199364</v>
      </c>
      <c r="E21" s="95">
        <v>0.99981756701993629</v>
      </c>
      <c r="F21" s="100">
        <v>50478.018855407521</v>
      </c>
      <c r="G21" s="100">
        <v>0</v>
      </c>
      <c r="H21" s="100">
        <v>50478.018855407521</v>
      </c>
      <c r="I21" s="100">
        <v>9.2088554075016873</v>
      </c>
      <c r="J21" s="106">
        <v>1103</v>
      </c>
      <c r="K21" s="102">
        <v>45.755947416137822</v>
      </c>
      <c r="L21" s="102">
        <v>45.764296333098386</v>
      </c>
      <c r="M21" s="102">
        <v>45.764296333098386</v>
      </c>
      <c r="N21" s="117">
        <v>1</v>
      </c>
      <c r="O21" s="94">
        <v>1</v>
      </c>
      <c r="P21" s="110">
        <v>50478.018855407521</v>
      </c>
      <c r="Q21" s="111">
        <v>0</v>
      </c>
      <c r="R21" s="111">
        <v>41654.595877123786</v>
      </c>
      <c r="S21" s="112">
        <v>0</v>
      </c>
      <c r="T21" s="113">
        <v>45.764296333098386</v>
      </c>
      <c r="U21" s="111">
        <v>0</v>
      </c>
      <c r="V21" s="111">
        <v>37.76481947155375</v>
      </c>
      <c r="W21" s="112">
        <v>0</v>
      </c>
      <c r="Z21" s="11">
        <v>1249.1824855240993</v>
      </c>
      <c r="AA21" s="11">
        <v>1239.9736301165976</v>
      </c>
    </row>
    <row r="22" spans="1:27" x14ac:dyDescent="0.35">
      <c r="A22" s="96">
        <v>202209</v>
      </c>
      <c r="B22" s="108">
        <v>73966.600000000006</v>
      </c>
      <c r="C22" s="93">
        <v>0.9998175670199364</v>
      </c>
      <c r="D22" s="94">
        <v>0.9998175670199364</v>
      </c>
      <c r="E22" s="95">
        <v>0.99981756701993652</v>
      </c>
      <c r="F22" s="100">
        <v>73980.09640945337</v>
      </c>
      <c r="G22" s="100">
        <v>0</v>
      </c>
      <c r="H22" s="100">
        <v>73980.09640945337</v>
      </c>
      <c r="I22" s="100">
        <v>13.496409453364322</v>
      </c>
      <c r="J22" s="106">
        <v>1145</v>
      </c>
      <c r="K22" s="102">
        <v>64.599650655021833</v>
      </c>
      <c r="L22" s="102">
        <v>64.611437912186346</v>
      </c>
      <c r="M22" s="102">
        <v>64.611437912186346</v>
      </c>
      <c r="N22" s="117">
        <v>1</v>
      </c>
      <c r="O22" s="94">
        <v>1</v>
      </c>
      <c r="P22" s="110">
        <v>73980.09640945337</v>
      </c>
      <c r="Q22" s="111" t="e">
        <v>#VALUE!</v>
      </c>
      <c r="R22" s="111">
        <v>43444.356813599028</v>
      </c>
      <c r="S22" s="112">
        <v>38059.611191998411</v>
      </c>
      <c r="T22" s="113">
        <v>64.611437912186346</v>
      </c>
      <c r="U22" s="111" t="e">
        <v>#VALUE!</v>
      </c>
      <c r="V22" s="111">
        <v>37.942669706200022</v>
      </c>
      <c r="W22" s="112">
        <v>33.23983510218202</v>
      </c>
      <c r="Z22" s="11">
        <v>1289.4732807725668</v>
      </c>
      <c r="AA22" s="11">
        <v>1275.9768713192025</v>
      </c>
    </row>
    <row r="23" spans="1:27" x14ac:dyDescent="0.35">
      <c r="A23" s="96">
        <v>202210</v>
      </c>
      <c r="B23" s="108">
        <v>67051.33</v>
      </c>
      <c r="C23" s="93">
        <v>0.99905767327902184</v>
      </c>
      <c r="D23" s="94">
        <v>0.99905767327902184</v>
      </c>
      <c r="E23" s="95">
        <v>0.99905767327902184</v>
      </c>
      <c r="F23" s="100">
        <v>67114.573856311865</v>
      </c>
      <c r="G23" s="100">
        <v>0</v>
      </c>
      <c r="H23" s="100">
        <v>67114.573856311865</v>
      </c>
      <c r="I23" s="100">
        <v>63.243856311863055</v>
      </c>
      <c r="J23" s="106">
        <v>1150</v>
      </c>
      <c r="K23" s="102">
        <v>58.305504347826087</v>
      </c>
      <c r="L23" s="102">
        <v>58.360499005488577</v>
      </c>
      <c r="M23" s="102">
        <v>58.360499005488577</v>
      </c>
      <c r="N23" s="117">
        <v>1</v>
      </c>
      <c r="O23" s="94">
        <v>1</v>
      </c>
      <c r="P23" s="110">
        <v>67114.573856311865</v>
      </c>
      <c r="Q23" s="111">
        <v>0</v>
      </c>
      <c r="R23" s="111">
        <v>43839.561138268611</v>
      </c>
      <c r="S23" s="112">
        <v>0</v>
      </c>
      <c r="T23" s="113">
        <v>58.360499005488577</v>
      </c>
      <c r="U23" s="111">
        <v>0</v>
      </c>
      <c r="V23" s="111">
        <v>38.121357511537923</v>
      </c>
      <c r="W23" s="112">
        <v>0</v>
      </c>
      <c r="Z23" s="11">
        <v>1978.0541018093936</v>
      </c>
      <c r="AA23" s="11">
        <v>1914.8102454975306</v>
      </c>
    </row>
    <row r="24" spans="1:27" x14ac:dyDescent="0.35">
      <c r="A24" s="96">
        <v>202211</v>
      </c>
      <c r="B24" s="108">
        <v>49619.499999999993</v>
      </c>
      <c r="C24" s="93">
        <v>0.99905767327902184</v>
      </c>
      <c r="D24" s="94">
        <v>0.99905767327902184</v>
      </c>
      <c r="E24" s="95">
        <v>0.99905767327902173</v>
      </c>
      <c r="F24" s="100">
        <v>49666.301883396889</v>
      </c>
      <c r="G24" s="100">
        <v>0</v>
      </c>
      <c r="H24" s="100">
        <v>49666.301883396889</v>
      </c>
      <c r="I24" s="100">
        <v>46.801883396896301</v>
      </c>
      <c r="J24" s="106">
        <v>1138</v>
      </c>
      <c r="K24" s="102">
        <v>43.602372583479784</v>
      </c>
      <c r="L24" s="102">
        <v>43.643499018802189</v>
      </c>
      <c r="M24" s="102">
        <v>43.643499018802189</v>
      </c>
      <c r="N24" s="117">
        <v>1</v>
      </c>
      <c r="O24" s="94">
        <v>1</v>
      </c>
      <c r="P24" s="110">
        <v>49666.301883396889</v>
      </c>
      <c r="Q24" s="111">
        <v>0</v>
      </c>
      <c r="R24" s="111">
        <v>43586.409214856991</v>
      </c>
      <c r="S24" s="112">
        <v>0</v>
      </c>
      <c r="T24" s="113">
        <v>43.643499018802189</v>
      </c>
      <c r="U24" s="111">
        <v>0</v>
      </c>
      <c r="V24" s="111">
        <v>38.300886832036021</v>
      </c>
      <c r="W24" s="112">
        <v>0</v>
      </c>
      <c r="Z24" s="11">
        <v>2638.022226262372</v>
      </c>
      <c r="AA24" s="11">
        <v>2591.2203428654757</v>
      </c>
    </row>
    <row r="25" spans="1:27" x14ac:dyDescent="0.35">
      <c r="A25" s="96">
        <v>202212</v>
      </c>
      <c r="B25" s="108">
        <v>80679.75</v>
      </c>
      <c r="C25" s="93">
        <v>0.99904917954549755</v>
      </c>
      <c r="D25" s="94">
        <v>0.99904917954549755</v>
      </c>
      <c r="E25" s="95">
        <v>0.99904917954549755</v>
      </c>
      <c r="F25" s="100">
        <v>80756.53496527973</v>
      </c>
      <c r="G25" s="100">
        <v>0</v>
      </c>
      <c r="H25" s="100">
        <v>80756.53496527973</v>
      </c>
      <c r="I25" s="100">
        <v>76.784965279730386</v>
      </c>
      <c r="J25" s="106">
        <v>1136</v>
      </c>
      <c r="K25" s="102">
        <v>71.020906690140848</v>
      </c>
      <c r="L25" s="102">
        <v>71.088499089154695</v>
      </c>
      <c r="M25" s="102">
        <v>71.088499089154695</v>
      </c>
      <c r="N25" s="117">
        <v>1</v>
      </c>
      <c r="O25" s="94">
        <v>1</v>
      </c>
      <c r="P25" s="110">
        <v>80756.53496527973</v>
      </c>
      <c r="Q25" s="111">
        <v>0</v>
      </c>
      <c r="R25" s="111">
        <v>43714.713212519564</v>
      </c>
      <c r="S25" s="112">
        <v>0</v>
      </c>
      <c r="T25" s="113">
        <v>71.088499089154695</v>
      </c>
      <c r="U25" s="111">
        <v>0</v>
      </c>
      <c r="V25" s="111">
        <v>38.481261630739056</v>
      </c>
      <c r="W25" s="112">
        <v>0</v>
      </c>
      <c r="Z25" s="11">
        <v>3158.4155352204107</v>
      </c>
      <c r="AA25" s="11">
        <v>3081.6305699406803</v>
      </c>
    </row>
    <row r="26" spans="1:27" x14ac:dyDescent="0.35">
      <c r="A26" s="96">
        <v>202301</v>
      </c>
      <c r="B26" s="108">
        <v>37360.250000000007</v>
      </c>
      <c r="C26" s="93">
        <v>0.99893199948685485</v>
      </c>
      <c r="D26" s="94">
        <v>0.99893199948685485</v>
      </c>
      <c r="E26" s="95">
        <v>0.99893199948685485</v>
      </c>
      <c r="F26" s="100">
        <v>37400.193425770456</v>
      </c>
      <c r="G26" s="100">
        <v>0</v>
      </c>
      <c r="H26" s="100">
        <v>37400.193425770456</v>
      </c>
      <c r="I26" s="100">
        <v>39.943425770448812</v>
      </c>
      <c r="J26" s="106">
        <v>1152</v>
      </c>
      <c r="K26" s="102">
        <v>32.43077256944445</v>
      </c>
      <c r="L26" s="102">
        <v>32.465445682092408</v>
      </c>
      <c r="M26" s="102">
        <v>32.465445682092408</v>
      </c>
      <c r="N26" s="117">
        <v>1</v>
      </c>
      <c r="O26" s="94">
        <v>1</v>
      </c>
      <c r="P26" s="110">
        <v>37400.193425770456</v>
      </c>
      <c r="Q26" s="111">
        <v>0</v>
      </c>
      <c r="R26" s="111">
        <v>44539.183744537397</v>
      </c>
      <c r="S26" s="112">
        <v>0</v>
      </c>
      <c r="T26" s="113">
        <v>32.465445682092408</v>
      </c>
      <c r="U26" s="111">
        <v>0</v>
      </c>
      <c r="V26" s="111">
        <v>38.662485889355381</v>
      </c>
      <c r="W26" s="112">
        <v>0</v>
      </c>
      <c r="Z26" s="11">
        <v>3662.3480461817235</v>
      </c>
      <c r="AA26" s="11">
        <v>3622.4046204112747</v>
      </c>
    </row>
    <row r="27" spans="1:27" x14ac:dyDescent="0.35">
      <c r="A27" s="96">
        <v>202302</v>
      </c>
      <c r="B27" s="108">
        <v>38825.97</v>
      </c>
      <c r="C27" s="93">
        <v>0.99845018101271621</v>
      </c>
      <c r="D27" s="94">
        <v>0.99845018101271621</v>
      </c>
      <c r="E27" s="95">
        <v>0.99845018101271621</v>
      </c>
      <c r="F27" s="100">
        <v>38886.236627869883</v>
      </c>
      <c r="G27" s="100">
        <v>0</v>
      </c>
      <c r="H27" s="100">
        <v>38886.236627869883</v>
      </c>
      <c r="I27" s="100">
        <v>60.266627869881631</v>
      </c>
      <c r="J27" s="106">
        <v>1190</v>
      </c>
      <c r="K27" s="102">
        <v>32.62686554621849</v>
      </c>
      <c r="L27" s="102">
        <v>32.67750977131923</v>
      </c>
      <c r="M27" s="102">
        <v>32.67750977131923</v>
      </c>
      <c r="N27" s="117">
        <v>1</v>
      </c>
      <c r="O27" s="94">
        <v>1</v>
      </c>
      <c r="P27" s="110">
        <v>38886.236627869883</v>
      </c>
      <c r="Q27" s="111" t="e">
        <v>#VALUE!</v>
      </c>
      <c r="R27" s="111">
        <v>46225.030693930377</v>
      </c>
      <c r="S27" s="112">
        <v>57089.416787997616</v>
      </c>
      <c r="T27" s="113">
        <v>32.67750977131923</v>
      </c>
      <c r="U27" s="111" t="e">
        <v>#VALUE!</v>
      </c>
      <c r="V27" s="111">
        <v>38.844563608344856</v>
      </c>
      <c r="W27" s="112">
        <v>47.974299821846735</v>
      </c>
      <c r="Z27" s="11">
        <v>5880.7769690707792</v>
      </c>
      <c r="AA27" s="11">
        <v>5820.5103412008975</v>
      </c>
    </row>
    <row r="28" spans="1:27" x14ac:dyDescent="0.35">
      <c r="A28" s="96">
        <v>202303</v>
      </c>
      <c r="B28" s="108">
        <v>246035.78999999998</v>
      </c>
      <c r="C28" s="93">
        <v>0.99811477314894492</v>
      </c>
      <c r="D28" s="94">
        <v>0.99811477314894492</v>
      </c>
      <c r="E28" s="95">
        <v>0.99811477314894492</v>
      </c>
      <c r="F28" s="100">
        <v>246500.49936019231</v>
      </c>
      <c r="G28" s="100">
        <v>0</v>
      </c>
      <c r="H28" s="100">
        <v>246500.49936019231</v>
      </c>
      <c r="I28" s="100">
        <v>464.70936019232613</v>
      </c>
      <c r="J28" s="106">
        <v>7104</v>
      </c>
      <c r="K28" s="102">
        <v>34.633416385135135</v>
      </c>
      <c r="L28" s="102">
        <v>34.698831554081124</v>
      </c>
      <c r="M28" s="102">
        <v>34.698831554081124</v>
      </c>
      <c r="N28" s="117">
        <v>1</v>
      </c>
      <c r="O28" s="94">
        <v>1</v>
      </c>
      <c r="P28" s="110">
        <v>246500.49936019231</v>
      </c>
      <c r="Q28" s="111" t="e">
        <v>#VALUE!</v>
      </c>
      <c r="R28" s="111">
        <v>277251.35152497917</v>
      </c>
      <c r="S28" s="112">
        <v>209327.86155599126</v>
      </c>
      <c r="T28" s="113">
        <v>34.698831554081124</v>
      </c>
      <c r="U28" s="111" t="e">
        <v>#VALUE!</v>
      </c>
      <c r="V28" s="111">
        <v>39.027498807007206</v>
      </c>
      <c r="W28" s="112">
        <v>29.466196728039311</v>
      </c>
      <c r="Z28" s="11">
        <v>10440.610583235975</v>
      </c>
      <c r="AA28" s="11">
        <v>9975.9012230436492</v>
      </c>
    </row>
    <row r="29" spans="1:27" x14ac:dyDescent="0.35">
      <c r="A29" s="96">
        <v>202304</v>
      </c>
      <c r="B29" s="108">
        <v>247390.29</v>
      </c>
      <c r="C29" s="93">
        <v>0.99690255182911069</v>
      </c>
      <c r="D29" s="94">
        <v>0.99690255182911069</v>
      </c>
      <c r="E29" s="95">
        <v>0.99690255182911069</v>
      </c>
      <c r="F29" s="100">
        <v>248158.94948416957</v>
      </c>
      <c r="G29" s="100">
        <v>0</v>
      </c>
      <c r="H29" s="100">
        <v>248158.94948416957</v>
      </c>
      <c r="I29" s="100">
        <v>768.65948416956235</v>
      </c>
      <c r="J29" s="106">
        <v>7156</v>
      </c>
      <c r="K29" s="102">
        <v>34.57102990497485</v>
      </c>
      <c r="L29" s="102">
        <v>34.678444589738618</v>
      </c>
      <c r="M29" s="102">
        <v>34.678444589738618</v>
      </c>
      <c r="N29" s="117">
        <v>1</v>
      </c>
      <c r="O29" s="94">
        <v>1</v>
      </c>
      <c r="P29" s="110">
        <v>248158.94948416957</v>
      </c>
      <c r="Q29" s="111" t="e">
        <v>#VALUE!</v>
      </c>
      <c r="R29" s="111">
        <v>280596.03076667164</v>
      </c>
      <c r="S29" s="112">
        <v>247387.47274798967</v>
      </c>
      <c r="T29" s="113">
        <v>34.678444589738618</v>
      </c>
      <c r="U29" s="111" t="e">
        <v>#VALUE!</v>
      </c>
      <c r="V29" s="111">
        <v>39.211295523570662</v>
      </c>
      <c r="W29" s="112">
        <v>34.570636214084637</v>
      </c>
      <c r="Z29" s="11">
        <v>13351.118517125957</v>
      </c>
      <c r="AA29" s="11">
        <v>12582.459032956394</v>
      </c>
    </row>
    <row r="30" spans="1:27" x14ac:dyDescent="0.35">
      <c r="A30" s="96">
        <v>202305</v>
      </c>
      <c r="B30" s="108">
        <v>340659.39000000025</v>
      </c>
      <c r="C30" s="93">
        <v>0.99566892833866927</v>
      </c>
      <c r="D30" s="94">
        <v>0.99566892833866927</v>
      </c>
      <c r="E30" s="95">
        <v>0.99566892833866927</v>
      </c>
      <c r="F30" s="100">
        <v>342141.22817753284</v>
      </c>
      <c r="G30" s="100">
        <v>0</v>
      </c>
      <c r="H30" s="100">
        <v>342141.22817753284</v>
      </c>
      <c r="I30" s="100">
        <v>1481.8381775325979</v>
      </c>
      <c r="J30" s="106">
        <v>7193</v>
      </c>
      <c r="K30" s="102">
        <v>47.359848463784267</v>
      </c>
      <c r="L30" s="102">
        <v>47.565859610389666</v>
      </c>
      <c r="M30" s="102">
        <v>47.565859610389666</v>
      </c>
      <c r="N30" s="117">
        <v>1</v>
      </c>
      <c r="O30" s="94">
        <v>1</v>
      </c>
      <c r="P30" s="110">
        <v>342141.22817753284</v>
      </c>
      <c r="Q30" s="111" t="e">
        <v>#VALUE!</v>
      </c>
      <c r="R30" s="111">
        <v>283375.12456531764</v>
      </c>
      <c r="S30" s="112">
        <v>475745.13989998016</v>
      </c>
      <c r="T30" s="113">
        <v>47.565859610389666</v>
      </c>
      <c r="U30" s="111" t="e">
        <v>#VALUE!</v>
      </c>
      <c r="V30" s="111">
        <v>39.395957815281193</v>
      </c>
      <c r="W30" s="112">
        <v>66.140016668980977</v>
      </c>
      <c r="Z30" s="11">
        <v>19875.386830333155</v>
      </c>
      <c r="AA30" s="11">
        <v>18393.548652800557</v>
      </c>
    </row>
    <row r="31" spans="1:27" x14ac:dyDescent="0.35">
      <c r="A31" s="96">
        <v>202306</v>
      </c>
      <c r="B31" s="108">
        <v>264873.73000000004</v>
      </c>
      <c r="C31" s="93">
        <v>0.99173492758917203</v>
      </c>
      <c r="D31" s="94">
        <v>0.99173492758917203</v>
      </c>
      <c r="E31" s="95">
        <v>0.99173492758917214</v>
      </c>
      <c r="F31" s="100">
        <v>267081.17525303538</v>
      </c>
      <c r="G31" s="100">
        <v>0</v>
      </c>
      <c r="H31" s="100">
        <v>267081.17525303538</v>
      </c>
      <c r="I31" s="100">
        <v>2207.4452530353446</v>
      </c>
      <c r="J31" s="106">
        <v>7227</v>
      </c>
      <c r="K31" s="102">
        <v>36.650578386605787</v>
      </c>
      <c r="L31" s="102">
        <v>36.956022589322735</v>
      </c>
      <c r="M31" s="102">
        <v>36.956022589322735</v>
      </c>
      <c r="N31" s="117">
        <v>1</v>
      </c>
      <c r="O31" s="94">
        <v>1</v>
      </c>
      <c r="P31" s="110">
        <v>267081.17525303538</v>
      </c>
      <c r="Q31" s="111" t="e">
        <v>#VALUE!</v>
      </c>
      <c r="R31" s="111">
        <v>286055.42648462165</v>
      </c>
      <c r="S31" s="112">
        <v>285447.08393998805</v>
      </c>
      <c r="T31" s="113">
        <v>36.956022589322735</v>
      </c>
      <c r="U31" s="111" t="e">
        <v>#VALUE!</v>
      </c>
      <c r="V31" s="111">
        <v>39.581489758491998</v>
      </c>
      <c r="W31" s="112">
        <v>39.497313399749281</v>
      </c>
      <c r="Z31" s="11">
        <v>27082.423291377723</v>
      </c>
      <c r="AA31" s="11">
        <v>24874.978038342379</v>
      </c>
    </row>
    <row r="32" spans="1:27" x14ac:dyDescent="0.35">
      <c r="A32" s="96">
        <v>202307</v>
      </c>
      <c r="B32" s="108">
        <v>302917.12</v>
      </c>
      <c r="C32" s="93">
        <v>0.98458253545894969</v>
      </c>
      <c r="D32" s="94">
        <v>0.98458253545894969</v>
      </c>
      <c r="E32" s="95">
        <v>0.9845825354589498</v>
      </c>
      <c r="F32" s="100">
        <v>307660.46429901308</v>
      </c>
      <c r="G32" s="100">
        <v>0</v>
      </c>
      <c r="H32" s="100">
        <v>307660.46429901308</v>
      </c>
      <c r="I32" s="100">
        <v>4743.3442990130861</v>
      </c>
      <c r="J32" s="106">
        <v>7219</v>
      </c>
      <c r="K32" s="102">
        <v>41.96109156392852</v>
      </c>
      <c r="L32" s="102">
        <v>42.618155464609096</v>
      </c>
      <c r="M32" s="102">
        <v>42.618155464609096</v>
      </c>
      <c r="N32" s="117">
        <v>1</v>
      </c>
      <c r="O32" s="94">
        <v>1</v>
      </c>
      <c r="P32" s="110">
        <v>307660.46429901308</v>
      </c>
      <c r="Q32" s="111" t="e">
        <v>#VALUE!</v>
      </c>
      <c r="R32" s="111">
        <v>287084.43724455161</v>
      </c>
      <c r="S32" s="112">
        <v>266417.27834398887</v>
      </c>
      <c r="T32" s="113">
        <v>42.618155464609096</v>
      </c>
      <c r="U32" s="111" t="e">
        <v>#VALUE!</v>
      </c>
      <c r="V32" s="111">
        <v>39.767895448753514</v>
      </c>
      <c r="W32" s="112">
        <v>36.90501154508781</v>
      </c>
      <c r="Z32" s="11">
        <v>50268.712099222466</v>
      </c>
      <c r="AA32" s="11">
        <v>45525.36780020938</v>
      </c>
    </row>
    <row r="33" spans="1:29" x14ac:dyDescent="0.35">
      <c r="A33" s="96">
        <v>202308</v>
      </c>
      <c r="B33" s="108">
        <v>291451.95</v>
      </c>
      <c r="C33" s="93">
        <v>0.97719355012447584</v>
      </c>
      <c r="D33" s="94">
        <v>0.97719355012447584</v>
      </c>
      <c r="E33" s="95">
        <v>0.97719355012447573</v>
      </c>
      <c r="F33" s="100">
        <v>298254.06641588517</v>
      </c>
      <c r="G33" s="100">
        <v>0</v>
      </c>
      <c r="H33" s="100">
        <v>298254.06641588517</v>
      </c>
      <c r="I33" s="100">
        <v>6802.1164158851607</v>
      </c>
      <c r="J33" s="106">
        <v>7204</v>
      </c>
      <c r="K33" s="102">
        <v>40.456961410327594</v>
      </c>
      <c r="L33" s="102">
        <v>41.401175238185061</v>
      </c>
      <c r="M33" s="102">
        <v>41.401175238185061</v>
      </c>
      <c r="N33" s="117">
        <v>1</v>
      </c>
      <c r="O33" s="94">
        <v>1</v>
      </c>
      <c r="P33" s="110">
        <v>298254.06641588517</v>
      </c>
      <c r="Q33" s="111" t="e">
        <v>#VALUE!</v>
      </c>
      <c r="R33" s="111">
        <v>287837.10952251148</v>
      </c>
      <c r="S33" s="112">
        <v>171268.25036399285</v>
      </c>
      <c r="T33" s="113">
        <v>41.401175238185061</v>
      </c>
      <c r="U33" s="111" t="e">
        <v>#VALUE!</v>
      </c>
      <c r="V33" s="111">
        <v>39.955179000903868</v>
      </c>
      <c r="W33" s="112">
        <v>23.77404918989351</v>
      </c>
      <c r="Z33" s="11">
        <v>65409.179114806466</v>
      </c>
      <c r="AA33" s="11">
        <v>58607.062698921305</v>
      </c>
    </row>
    <row r="34" spans="1:29" x14ac:dyDescent="0.35">
      <c r="A34" s="96">
        <v>202309</v>
      </c>
      <c r="B34" s="108">
        <v>226458.18999999994</v>
      </c>
      <c r="C34" s="93">
        <v>0.97126657719978826</v>
      </c>
      <c r="D34" s="94">
        <v>0.97126657719978826</v>
      </c>
      <c r="E34" s="95">
        <v>0.97126657719978826</v>
      </c>
      <c r="F34" s="100">
        <v>233157.60607442152</v>
      </c>
      <c r="G34" s="100">
        <v>0</v>
      </c>
      <c r="H34" s="100">
        <v>233157.60607442152</v>
      </c>
      <c r="I34" s="100">
        <v>6699.4160744215769</v>
      </c>
      <c r="J34" s="106">
        <v>7169</v>
      </c>
      <c r="K34" s="102">
        <v>31.588532570790896</v>
      </c>
      <c r="L34" s="102">
        <v>32.523030558574632</v>
      </c>
      <c r="M34" s="102">
        <v>32.523030558574632</v>
      </c>
      <c r="N34" s="117">
        <v>1</v>
      </c>
      <c r="O34" s="94">
        <v>1</v>
      </c>
      <c r="P34" s="110">
        <v>233157.60607442152</v>
      </c>
      <c r="Q34" s="111" t="e">
        <v>#VALUE!</v>
      </c>
      <c r="R34" s="111">
        <v>287787.6370729254</v>
      </c>
      <c r="S34" s="112">
        <v>209327.86155599126</v>
      </c>
      <c r="T34" s="113">
        <v>32.523030558574632</v>
      </c>
      <c r="U34" s="111" t="e">
        <v>#VALUE!</v>
      </c>
      <c r="V34" s="111">
        <v>40.143344549159629</v>
      </c>
      <c r="W34" s="112">
        <v>29.199032160132692</v>
      </c>
      <c r="Z34" s="11">
        <v>83512.753692724044</v>
      </c>
      <c r="AA34" s="11">
        <v>76813.337618302467</v>
      </c>
    </row>
    <row r="35" spans="1:29" x14ac:dyDescent="0.35">
      <c r="A35" s="96">
        <v>202310</v>
      </c>
      <c r="B35" s="108">
        <v>281445.81000000017</v>
      </c>
      <c r="C35" s="93">
        <v>0.95811148693208492</v>
      </c>
      <c r="D35" s="94">
        <v>0.95811148693208492</v>
      </c>
      <c r="E35" s="95">
        <v>0.95811148693208492</v>
      </c>
      <c r="F35" s="100">
        <v>293750.58522803232</v>
      </c>
      <c r="G35" s="100">
        <v>0</v>
      </c>
      <c r="H35" s="100">
        <v>293750.58522803232</v>
      </c>
      <c r="I35" s="100">
        <v>12304.775228032144</v>
      </c>
      <c r="J35" s="106">
        <v>6813</v>
      </c>
      <c r="K35" s="102">
        <v>41.310114487010154</v>
      </c>
      <c r="L35" s="102">
        <v>43.116187469254704</v>
      </c>
      <c r="M35" s="102">
        <v>43.116187469254704</v>
      </c>
      <c r="N35" s="117">
        <v>1</v>
      </c>
      <c r="O35" s="94">
        <v>1</v>
      </c>
      <c r="P35" s="110">
        <v>293750.58522803232</v>
      </c>
      <c r="Q35" s="111" t="e">
        <v>#VALUE!</v>
      </c>
      <c r="R35" s="111">
        <v>274784.61563222209</v>
      </c>
      <c r="S35" s="112">
        <v>266417.27834398887</v>
      </c>
      <c r="T35" s="113">
        <v>43.116187469254704</v>
      </c>
      <c r="U35" s="111" t="e">
        <v>#VALUE!</v>
      </c>
      <c r="V35" s="111">
        <v>40.332396247207114</v>
      </c>
      <c r="W35" s="112">
        <v>39.104253389694534</v>
      </c>
      <c r="Z35" s="11">
        <v>134777.22293582652</v>
      </c>
      <c r="AA35" s="11">
        <v>122472.44770779437</v>
      </c>
    </row>
    <row r="36" spans="1:29" x14ac:dyDescent="0.35">
      <c r="A36" s="96">
        <v>202311</v>
      </c>
      <c r="B36" s="108">
        <v>282059.79000000004</v>
      </c>
      <c r="C36" s="93">
        <v>0.89789726802681069</v>
      </c>
      <c r="D36" s="94">
        <v>0.89789726802681069</v>
      </c>
      <c r="E36" s="95">
        <v>0.91843028462447729</v>
      </c>
      <c r="F36" s="100">
        <v>307110.72437613172</v>
      </c>
      <c r="G36" s="100">
        <v>0</v>
      </c>
      <c r="H36" s="100">
        <v>307110.72437613172</v>
      </c>
      <c r="I36" s="100">
        <v>25050.934376131685</v>
      </c>
      <c r="J36" s="106">
        <v>6019</v>
      </c>
      <c r="K36" s="102">
        <v>46.861570028243904</v>
      </c>
      <c r="L36" s="102">
        <v>51.023546166494718</v>
      </c>
      <c r="M36" s="102">
        <v>51.023546166494718</v>
      </c>
      <c r="N36" s="117">
        <v>0.9</v>
      </c>
      <c r="O36" s="94">
        <v>0.9</v>
      </c>
      <c r="P36" s="110">
        <v>314133.69885827281</v>
      </c>
      <c r="Q36" s="111" t="e">
        <v>#VALUE!</v>
      </c>
      <c r="R36" s="111">
        <v>243903.95403686227</v>
      </c>
      <c r="S36" s="112">
        <v>589923.97347597533</v>
      </c>
      <c r="T36" s="113">
        <v>52.190347044072574</v>
      </c>
      <c r="U36" s="111" t="e">
        <v>#VALUE!</v>
      </c>
      <c r="V36" s="111">
        <v>40.522338268294114</v>
      </c>
      <c r="W36" s="112">
        <v>98.010296307688208</v>
      </c>
      <c r="Z36" s="11">
        <v>180131.33331398969</v>
      </c>
      <c r="AA36" s="11">
        <v>155080.398937858</v>
      </c>
    </row>
    <row r="37" spans="1:29" x14ac:dyDescent="0.35">
      <c r="A37" s="96">
        <v>202312</v>
      </c>
      <c r="B37" s="108">
        <v>233438.95000000007</v>
      </c>
      <c r="C37" s="93">
        <v>0.87379406297196827</v>
      </c>
      <c r="D37" s="94">
        <v>0.87379406297196827</v>
      </c>
      <c r="E37" s="95">
        <v>0.88256191922522709</v>
      </c>
      <c r="F37" s="100">
        <v>264501.4983253851</v>
      </c>
      <c r="G37" s="100">
        <v>0</v>
      </c>
      <c r="H37" s="100">
        <v>264501.4983253851</v>
      </c>
      <c r="I37" s="100">
        <v>31062.548325385025</v>
      </c>
      <c r="J37" s="106">
        <v>5910</v>
      </c>
      <c r="K37" s="102">
        <v>39.498976311336726</v>
      </c>
      <c r="L37" s="102">
        <v>44.75490665404147</v>
      </c>
      <c r="M37" s="102">
        <v>44.75490665404147</v>
      </c>
      <c r="N37" s="117">
        <v>0.9</v>
      </c>
      <c r="O37" s="94">
        <v>0.9</v>
      </c>
      <c r="P37" s="110">
        <v>267155.5689060443</v>
      </c>
      <c r="Q37" s="111" t="e">
        <v>#VALUE!</v>
      </c>
      <c r="R37" s="111">
        <v>240614.86309945254</v>
      </c>
      <c r="S37" s="112">
        <v>437685.52870798169</v>
      </c>
      <c r="T37" s="113">
        <v>45.203987970565869</v>
      </c>
      <c r="U37" s="111" t="e">
        <v>#VALUE!</v>
      </c>
      <c r="V37" s="111">
        <v>40.71317480532192</v>
      </c>
      <c r="W37" s="112">
        <v>74.058465094413151</v>
      </c>
      <c r="Z37" s="11">
        <v>283089.37908422668</v>
      </c>
      <c r="AA37" s="11">
        <v>252026.83075884165</v>
      </c>
    </row>
    <row r="38" spans="1:29" x14ac:dyDescent="0.35">
      <c r="A38" s="96">
        <v>202401</v>
      </c>
      <c r="B38" s="108">
        <v>237774.08999999997</v>
      </c>
      <c r="C38" s="93">
        <v>0.81730550533362045</v>
      </c>
      <c r="D38" s="94">
        <v>0.81730550533362045</v>
      </c>
      <c r="E38" s="95">
        <v>0.83314571484207312</v>
      </c>
      <c r="F38" s="100">
        <v>285393.16204137378</v>
      </c>
      <c r="G38" s="100">
        <v>0</v>
      </c>
      <c r="H38" s="100">
        <v>285393.16204137378</v>
      </c>
      <c r="I38" s="100">
        <v>47619.072041373816</v>
      </c>
      <c r="J38" s="106">
        <v>5760</v>
      </c>
      <c r="K38" s="102">
        <v>41.28022395833333</v>
      </c>
      <c r="L38" s="102">
        <v>49.54742396551628</v>
      </c>
      <c r="M38" s="102">
        <v>49.54742396551628</v>
      </c>
      <c r="N38" s="117">
        <v>0.9</v>
      </c>
      <c r="O38" s="94">
        <v>0.9</v>
      </c>
      <c r="P38" s="110">
        <v>290924.37093390391</v>
      </c>
      <c r="Q38" s="111" t="e">
        <v>#VALUE!</v>
      </c>
      <c r="R38" s="111">
        <v>235612.28200860284</v>
      </c>
      <c r="S38" s="112">
        <v>456715.33430398093</v>
      </c>
      <c r="T38" s="113">
        <v>50.507703287136096</v>
      </c>
      <c r="U38" s="111" t="e">
        <v>#VALUE!</v>
      </c>
      <c r="V38" s="111">
        <v>40.904910070937994</v>
      </c>
      <c r="W38" s="112">
        <v>79.290856649996684</v>
      </c>
      <c r="Z38" s="11">
        <v>645713.82115842029</v>
      </c>
      <c r="AA38" s="11">
        <v>598094.74911704648</v>
      </c>
    </row>
    <row r="39" spans="1:29" x14ac:dyDescent="0.35">
      <c r="A39" s="96">
        <v>202402</v>
      </c>
      <c r="B39" s="108">
        <v>129661.01000000001</v>
      </c>
      <c r="C39" s="93">
        <v>0.66195705000327831</v>
      </c>
      <c r="D39" s="94">
        <v>0.66195705000327831</v>
      </c>
      <c r="E39" s="95">
        <v>0.60148178204762026</v>
      </c>
      <c r="F39" s="100">
        <v>215569.30545526405</v>
      </c>
      <c r="G39" s="100">
        <v>0</v>
      </c>
      <c r="H39" s="100">
        <v>215569.30545526405</v>
      </c>
      <c r="I39" s="100">
        <v>85908.295455264044</v>
      </c>
      <c r="J39" s="106">
        <v>5831</v>
      </c>
      <c r="K39" s="102">
        <v>22.236496312810839</v>
      </c>
      <c r="L39" s="102">
        <v>36.969525888400625</v>
      </c>
      <c r="M39" s="102">
        <v>36.969525888400625</v>
      </c>
      <c r="N39" s="117">
        <v>0.55000000000000004</v>
      </c>
      <c r="O39" s="94">
        <v>0.55000000000000004</v>
      </c>
      <c r="P39" s="110">
        <v>195875.26109036509</v>
      </c>
      <c r="Q39" s="111" t="e">
        <v>#VALUE!</v>
      </c>
      <c r="R39" s="111">
        <v>239639.80412347391</v>
      </c>
      <c r="S39" s="112">
        <v>323506.69513198652</v>
      </c>
      <c r="T39" s="113">
        <v>33.592053008122981</v>
      </c>
      <c r="U39" s="111" t="e">
        <v>#VALUE!</v>
      </c>
      <c r="V39" s="111">
        <v>41.097548297628862</v>
      </c>
      <c r="W39" s="112">
        <v>55.480482787169699</v>
      </c>
      <c r="Z39" s="11">
        <v>1492107.0410931266</v>
      </c>
      <c r="AA39" s="11">
        <v>1406198.7456378625</v>
      </c>
    </row>
    <row r="40" spans="1:29" x14ac:dyDescent="0.35">
      <c r="A40" s="96">
        <v>202403</v>
      </c>
      <c r="B40" s="108">
        <v>39963.089999999982</v>
      </c>
      <c r="C40" s="93">
        <v>0.13979290921657161</v>
      </c>
      <c r="D40" s="94">
        <v>0.13979290921657161</v>
      </c>
      <c r="E40" s="95">
        <v>0.16426307028971979</v>
      </c>
      <c r="F40" s="100">
        <v>243287.12430319784</v>
      </c>
      <c r="G40" s="100">
        <v>0</v>
      </c>
      <c r="H40" s="100">
        <v>243287.12430319784</v>
      </c>
      <c r="I40" s="100">
        <v>203324.03430319787</v>
      </c>
      <c r="J40" s="106">
        <v>5892</v>
      </c>
      <c r="K40" s="102">
        <v>6.7826018329938869</v>
      </c>
      <c r="L40" s="102">
        <v>41.291093737813618</v>
      </c>
      <c r="M40" s="102">
        <v>41.291093737813618</v>
      </c>
      <c r="N40" s="117">
        <v>0</v>
      </c>
      <c r="O40" s="94">
        <v>0</v>
      </c>
      <c r="P40" s="110">
        <v>285873.51264067262</v>
      </c>
      <c r="Q40" s="111" t="e">
        <v>#VALUE!</v>
      </c>
      <c r="R40" s="111">
        <v>243287.12430319784</v>
      </c>
      <c r="S40" s="112">
        <v>323506.69513198652</v>
      </c>
      <c r="T40" s="113">
        <v>48.518926110093794</v>
      </c>
      <c r="U40" s="111" t="e">
        <v>#VALUE!</v>
      </c>
      <c r="V40" s="111">
        <v>41.291093737813618</v>
      </c>
      <c r="W40" s="112">
        <v>54.906092181260441</v>
      </c>
      <c r="Z40" s="11">
        <v>0</v>
      </c>
      <c r="AA40" s="11">
        <v>-203324.03430319787</v>
      </c>
    </row>
    <row r="41" spans="1:29" s="100" customFormat="1" ht="15" thickBot="1" x14ac:dyDescent="0.4">
      <c r="A41" s="97" t="s">
        <v>1</v>
      </c>
      <c r="B41" s="98">
        <v>4492099.4800000004</v>
      </c>
      <c r="C41" s="98"/>
      <c r="D41" s="98"/>
      <c r="E41" s="98"/>
      <c r="F41" s="98">
        <v>4920873.9525951855</v>
      </c>
      <c r="G41" s="98"/>
      <c r="H41" s="98"/>
      <c r="I41" s="99">
        <v>428774.47259518621</v>
      </c>
      <c r="J41" s="107">
        <v>113429</v>
      </c>
      <c r="K41" s="98">
        <v>39.602742508529566</v>
      </c>
      <c r="L41" s="98"/>
      <c r="M41" s="98">
        <v>43.382855818134566</v>
      </c>
      <c r="N41" s="98"/>
      <c r="O41" s="98"/>
      <c r="P41" s="114">
        <v>4958974.550523093</v>
      </c>
      <c r="Q41" s="115" t="e">
        <v>#VALUE!</v>
      </c>
      <c r="R41" s="115">
        <v>4460254.2691963091</v>
      </c>
      <c r="S41" s="115">
        <v>4452974.5094638141</v>
      </c>
      <c r="T41" s="114">
        <v>43.718754026951601</v>
      </c>
      <c r="U41" s="115" t="e">
        <v>#VALUE!</v>
      </c>
      <c r="V41" s="115">
        <v>39.321992340550558</v>
      </c>
      <c r="W41" s="116">
        <v>39.257813341066338</v>
      </c>
      <c r="Z41" s="11"/>
      <c r="AC41" s="101"/>
    </row>
    <row r="42" spans="1:29" ht="15" thickTop="1" x14ac:dyDescent="0.35">
      <c r="E42" s="59"/>
      <c r="L42" s="49"/>
      <c r="U42" s="46"/>
      <c r="V42" s="46"/>
      <c r="Z42" s="11">
        <v>3028804.2327913493</v>
      </c>
      <c r="AA42" s="11">
        <v>2600029.7601961633</v>
      </c>
    </row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31"/>
  <sheetViews>
    <sheetView showGridLines="0" tabSelected="1" zoomScale="55" zoomScaleNormal="55" workbookViewId="0">
      <pane xSplit="2" ySplit="6" topLeftCell="C7" activePane="bottomRight" state="frozen"/>
      <selection activeCell="A35" sqref="A35"/>
      <selection pane="topRight" activeCell="A35" sqref="A35"/>
      <selection pane="bottomLeft" activeCell="A35" sqref="A35"/>
      <selection pane="bottomRight" activeCell="E14" sqref="E14"/>
    </sheetView>
  </sheetViews>
  <sheetFormatPr defaultColWidth="8.90625" defaultRowHeight="14.5" x14ac:dyDescent="0.35"/>
  <cols>
    <col min="1" max="1" width="0.90625" customWidth="1"/>
    <col min="2" max="3" width="19.36328125" customWidth="1"/>
    <col min="4" max="38" width="15.6328125" customWidth="1"/>
  </cols>
  <sheetData>
    <row r="1" spans="2:41" x14ac:dyDescent="0.35">
      <c r="B1" t="s">
        <v>3</v>
      </c>
      <c r="C1" s="65">
        <v>45382</v>
      </c>
      <c r="AO1" s="38" t="s">
        <v>528</v>
      </c>
    </row>
    <row r="2" spans="2:41" x14ac:dyDescent="0.35">
      <c r="AO2" s="38" t="s">
        <v>528</v>
      </c>
    </row>
    <row r="3" spans="2:41" x14ac:dyDescent="0.35">
      <c r="AO3" s="38" t="s">
        <v>528</v>
      </c>
    </row>
    <row r="4" spans="2:41" x14ac:dyDescent="0.35">
      <c r="B4" s="12"/>
      <c r="C4" s="13" t="s">
        <v>522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O4" s="38" t="s">
        <v>528</v>
      </c>
    </row>
    <row r="5" spans="2:41" x14ac:dyDescent="0.35">
      <c r="B5" s="12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8" t="s">
        <v>528</v>
      </c>
    </row>
    <row r="6" spans="2:41" x14ac:dyDescent="0.35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592</v>
      </c>
      <c r="AK6" s="3" t="s">
        <v>593</v>
      </c>
      <c r="AL6" s="3" t="s">
        <v>594</v>
      </c>
      <c r="AM6" t="s">
        <v>71</v>
      </c>
      <c r="AO6" s="38" t="s">
        <v>528</v>
      </c>
    </row>
    <row r="7" spans="2:41" s="19" customFormat="1" x14ac:dyDescent="0.35">
      <c r="B7" s="66" t="s">
        <v>532</v>
      </c>
      <c r="C7" s="7">
        <v>15475.389999999998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66">
        <v>44314</v>
      </c>
      <c r="AO7" s="38" t="s">
        <v>528</v>
      </c>
    </row>
    <row r="8" spans="2:41" s="19" customFormat="1" x14ac:dyDescent="0.35">
      <c r="B8" s="66" t="s">
        <v>533</v>
      </c>
      <c r="C8" s="7">
        <v>13580.829999999998</v>
      </c>
      <c r="D8" s="7">
        <v>32036.010000000006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66">
        <v>44344</v>
      </c>
      <c r="AO8" s="38" t="s">
        <v>528</v>
      </c>
    </row>
    <row r="9" spans="2:41" s="19" customFormat="1" x14ac:dyDescent="0.35">
      <c r="B9" s="66" t="s">
        <v>534</v>
      </c>
      <c r="C9" s="7">
        <v>2670.2400000000002</v>
      </c>
      <c r="D9" s="7">
        <v>79150.72000000003</v>
      </c>
      <c r="E9" s="7">
        <v>13250.840000000004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66">
        <v>44375</v>
      </c>
      <c r="AO9" s="38" t="s">
        <v>528</v>
      </c>
    </row>
    <row r="10" spans="2:41" s="19" customFormat="1" x14ac:dyDescent="0.35">
      <c r="B10" s="66" t="s">
        <v>535</v>
      </c>
      <c r="C10" s="7">
        <v>2117.08</v>
      </c>
      <c r="D10" s="7">
        <v>18623.05</v>
      </c>
      <c r="E10" s="7">
        <v>47247.209999999955</v>
      </c>
      <c r="F10" s="7">
        <v>16187.230000000003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66">
        <v>44405</v>
      </c>
      <c r="AO10" s="38" t="s">
        <v>528</v>
      </c>
    </row>
    <row r="11" spans="2:41" s="19" customFormat="1" x14ac:dyDescent="0.35">
      <c r="B11" s="66" t="s">
        <v>536</v>
      </c>
      <c r="C11" s="7">
        <v>480.24999999999994</v>
      </c>
      <c r="D11" s="7">
        <v>2592.1699999999996</v>
      </c>
      <c r="E11" s="7">
        <v>1974.4200000000003</v>
      </c>
      <c r="F11" s="7">
        <v>24613.070000000007</v>
      </c>
      <c r="G11" s="7">
        <v>14349.380000000005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66">
        <v>44436</v>
      </c>
      <c r="AO11" s="38" t="s">
        <v>528</v>
      </c>
    </row>
    <row r="12" spans="2:41" s="19" customFormat="1" x14ac:dyDescent="0.35">
      <c r="B12" s="66" t="s">
        <v>537</v>
      </c>
      <c r="C12" s="7">
        <v>832.56000000000006</v>
      </c>
      <c r="D12" s="7">
        <v>2216.8399999999997</v>
      </c>
      <c r="E12" s="7">
        <v>2381.19</v>
      </c>
      <c r="F12" s="7">
        <v>7279.5999999999995</v>
      </c>
      <c r="G12" s="7">
        <v>49619.839999999953</v>
      </c>
      <c r="H12" s="7">
        <v>21217.539999999997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66">
        <v>44467</v>
      </c>
      <c r="AO12" s="38" t="s">
        <v>528</v>
      </c>
    </row>
    <row r="13" spans="2:41" s="19" customFormat="1" x14ac:dyDescent="0.35">
      <c r="B13" s="66" t="s">
        <v>538</v>
      </c>
      <c r="C13" s="7">
        <v>102.96</v>
      </c>
      <c r="D13" s="7">
        <v>398.09</v>
      </c>
      <c r="E13" s="7">
        <v>451.14</v>
      </c>
      <c r="F13" s="7">
        <v>1695.5700000000002</v>
      </c>
      <c r="G13" s="7">
        <v>1912.9600000000005</v>
      </c>
      <c r="H13" s="7">
        <v>18643.400000000009</v>
      </c>
      <c r="I13" s="7">
        <v>7550.34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66">
        <v>44497</v>
      </c>
      <c r="AO13" s="38" t="s">
        <v>528</v>
      </c>
    </row>
    <row r="14" spans="2:41" s="19" customFormat="1" x14ac:dyDescent="0.35">
      <c r="B14" s="66" t="s">
        <v>539</v>
      </c>
      <c r="C14" s="7">
        <v>0</v>
      </c>
      <c r="D14" s="7">
        <v>324.8</v>
      </c>
      <c r="E14" s="7">
        <v>123.60000000000001</v>
      </c>
      <c r="F14" s="7">
        <v>652.54000000000008</v>
      </c>
      <c r="G14" s="7">
        <v>1569.3200000000002</v>
      </c>
      <c r="H14" s="7">
        <v>6423.3499999999985</v>
      </c>
      <c r="I14" s="7">
        <v>50078.889999999985</v>
      </c>
      <c r="J14" s="7">
        <v>12392.530000000004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66">
        <v>44528</v>
      </c>
      <c r="AO14" s="38" t="s">
        <v>528</v>
      </c>
    </row>
    <row r="15" spans="2:41" s="19" customFormat="1" x14ac:dyDescent="0.35">
      <c r="B15" s="66" t="s">
        <v>540</v>
      </c>
      <c r="C15" s="7">
        <v>416.66</v>
      </c>
      <c r="D15" s="7">
        <v>969.18000000000006</v>
      </c>
      <c r="E15" s="7">
        <v>282.07</v>
      </c>
      <c r="F15" s="7">
        <v>749.11</v>
      </c>
      <c r="G15" s="7">
        <v>813.81999999999994</v>
      </c>
      <c r="H15" s="7">
        <v>2565.41</v>
      </c>
      <c r="I15" s="7">
        <v>3991.190000000001</v>
      </c>
      <c r="J15" s="7">
        <v>38105.970000000023</v>
      </c>
      <c r="K15" s="7">
        <v>18493.71000000001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66">
        <v>44558</v>
      </c>
      <c r="AO15" s="38" t="s">
        <v>528</v>
      </c>
    </row>
    <row r="16" spans="2:41" s="19" customFormat="1" x14ac:dyDescent="0.35">
      <c r="B16" s="66" t="s">
        <v>541</v>
      </c>
      <c r="C16" s="7">
        <v>0</v>
      </c>
      <c r="D16" s="7">
        <v>368.43</v>
      </c>
      <c r="E16" s="7">
        <v>874.45</v>
      </c>
      <c r="F16" s="7">
        <v>593.12</v>
      </c>
      <c r="G16" s="7">
        <v>110.64</v>
      </c>
      <c r="H16" s="7">
        <v>379.69</v>
      </c>
      <c r="I16" s="7">
        <v>2305.21</v>
      </c>
      <c r="J16" s="7">
        <v>4001.92</v>
      </c>
      <c r="K16" s="7">
        <v>28796.040000000008</v>
      </c>
      <c r="L16" s="7">
        <v>13295.170000000009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66">
        <v>44589</v>
      </c>
      <c r="AO16" s="38" t="s">
        <v>528</v>
      </c>
    </row>
    <row r="17" spans="2:41" s="19" customFormat="1" x14ac:dyDescent="0.35">
      <c r="B17" s="66" t="s">
        <v>542</v>
      </c>
      <c r="C17" s="7">
        <v>247.36</v>
      </c>
      <c r="D17" s="7">
        <v>271.14</v>
      </c>
      <c r="E17" s="7">
        <v>408.9</v>
      </c>
      <c r="F17" s="7">
        <v>0</v>
      </c>
      <c r="G17" s="7">
        <v>181.06</v>
      </c>
      <c r="H17" s="7">
        <v>246.3</v>
      </c>
      <c r="I17" s="7">
        <v>1527.3400000000001</v>
      </c>
      <c r="J17" s="7">
        <v>2829.8199999999997</v>
      </c>
      <c r="K17" s="7">
        <v>1637.9400000000005</v>
      </c>
      <c r="L17" s="7">
        <v>21977.93</v>
      </c>
      <c r="M17" s="7">
        <v>19324.640000000003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66">
        <v>44620</v>
      </c>
      <c r="AO17" s="38" t="s">
        <v>528</v>
      </c>
    </row>
    <row r="18" spans="2:41" s="19" customFormat="1" x14ac:dyDescent="0.35">
      <c r="B18" s="66" t="s">
        <v>543</v>
      </c>
      <c r="C18" s="7">
        <v>0</v>
      </c>
      <c r="D18" s="7">
        <v>572.62999999999988</v>
      </c>
      <c r="E18" s="7">
        <v>172.35</v>
      </c>
      <c r="F18" s="7">
        <v>348.56</v>
      </c>
      <c r="G18" s="7">
        <v>43.2</v>
      </c>
      <c r="H18" s="7">
        <v>2627.9</v>
      </c>
      <c r="I18" s="7">
        <v>127.15</v>
      </c>
      <c r="J18" s="7">
        <v>1021.6100000000001</v>
      </c>
      <c r="K18" s="7">
        <v>2470.7200000000003</v>
      </c>
      <c r="L18" s="7">
        <v>3744.98</v>
      </c>
      <c r="M18" s="7">
        <v>26346.430000000008</v>
      </c>
      <c r="N18" s="7">
        <v>19279.169999999998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66">
        <v>44648</v>
      </c>
      <c r="AO18" s="38" t="s">
        <v>528</v>
      </c>
    </row>
    <row r="19" spans="2:41" x14ac:dyDescent="0.35">
      <c r="B19" s="66" t="s">
        <v>544</v>
      </c>
      <c r="C19" s="7">
        <v>0</v>
      </c>
      <c r="D19" s="7">
        <v>287.89</v>
      </c>
      <c r="E19" s="7">
        <v>205.38</v>
      </c>
      <c r="F19" s="7">
        <v>0</v>
      </c>
      <c r="G19" s="7">
        <v>0</v>
      </c>
      <c r="H19" s="7">
        <v>625.41000000000008</v>
      </c>
      <c r="I19" s="7">
        <v>148.46</v>
      </c>
      <c r="J19" s="7">
        <v>492.92</v>
      </c>
      <c r="K19" s="7">
        <v>312.77</v>
      </c>
      <c r="L19" s="7">
        <v>480.98</v>
      </c>
      <c r="M19" s="7">
        <v>1152.74</v>
      </c>
      <c r="N19" s="7">
        <v>16931.630000000005</v>
      </c>
      <c r="O19" s="7">
        <v>13841.910000000005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66">
        <v>44679</v>
      </c>
      <c r="AO19" s="38" t="s">
        <v>528</v>
      </c>
    </row>
    <row r="20" spans="2:41" x14ac:dyDescent="0.35">
      <c r="B20" s="66" t="s">
        <v>545</v>
      </c>
      <c r="C20" s="7">
        <v>0</v>
      </c>
      <c r="D20" s="7">
        <v>-127.91</v>
      </c>
      <c r="E20" s="7">
        <v>0</v>
      </c>
      <c r="F20" s="7">
        <v>0</v>
      </c>
      <c r="G20" s="7">
        <v>59.08</v>
      </c>
      <c r="H20" s="7">
        <v>0</v>
      </c>
      <c r="I20" s="7">
        <v>123.46</v>
      </c>
      <c r="J20" s="7">
        <v>226.42</v>
      </c>
      <c r="K20" s="7">
        <v>235.14999999999998</v>
      </c>
      <c r="L20" s="7">
        <v>273.06</v>
      </c>
      <c r="M20" s="7">
        <v>514.79</v>
      </c>
      <c r="N20" s="7">
        <v>1813.0100000000004</v>
      </c>
      <c r="O20" s="7">
        <v>27353.270000000008</v>
      </c>
      <c r="P20" s="7">
        <v>14502.600000000008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66">
        <v>44709</v>
      </c>
      <c r="AO20" s="38" t="s">
        <v>528</v>
      </c>
    </row>
    <row r="21" spans="2:41" x14ac:dyDescent="0.35">
      <c r="B21" s="66" t="s">
        <v>546</v>
      </c>
      <c r="C21" s="7">
        <v>0</v>
      </c>
      <c r="D21" s="7">
        <v>106.93</v>
      </c>
      <c r="E21" s="7">
        <v>196.74</v>
      </c>
      <c r="F21" s="7">
        <v>0</v>
      </c>
      <c r="G21" s="7">
        <v>139.06</v>
      </c>
      <c r="H21" s="7">
        <v>100</v>
      </c>
      <c r="I21" s="7">
        <v>5303.11</v>
      </c>
      <c r="J21" s="7">
        <v>2529.75</v>
      </c>
      <c r="K21" s="7">
        <v>3400.15</v>
      </c>
      <c r="L21" s="7">
        <v>1072.3799999999999</v>
      </c>
      <c r="M21" s="7">
        <v>171.02</v>
      </c>
      <c r="N21" s="7">
        <v>1197.0400000000002</v>
      </c>
      <c r="O21" s="7">
        <v>1507.3799999999999</v>
      </c>
      <c r="P21" s="7">
        <v>23369.83000000002</v>
      </c>
      <c r="Q21" s="7">
        <v>27378.510000000006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66">
        <v>44740</v>
      </c>
      <c r="AO21" s="38" t="s">
        <v>528</v>
      </c>
    </row>
    <row r="22" spans="2:41" x14ac:dyDescent="0.35">
      <c r="B22" s="66" t="s">
        <v>547</v>
      </c>
      <c r="C22" s="7">
        <v>0</v>
      </c>
      <c r="D22" s="7">
        <v>0</v>
      </c>
      <c r="E22" s="7">
        <v>24257.3</v>
      </c>
      <c r="F22" s="7">
        <v>110.33000000000001</v>
      </c>
      <c r="G22" s="7">
        <v>306.67</v>
      </c>
      <c r="H22" s="7">
        <v>34.06</v>
      </c>
      <c r="I22" s="7">
        <v>303.96000000000004</v>
      </c>
      <c r="J22" s="7">
        <v>107.69</v>
      </c>
      <c r="K22" s="7">
        <v>123.46</v>
      </c>
      <c r="L22" s="7">
        <v>31.36</v>
      </c>
      <c r="M22" s="7">
        <v>121.69</v>
      </c>
      <c r="N22" s="7">
        <v>1410.6100000000001</v>
      </c>
      <c r="O22" s="7">
        <v>685.93000000000006</v>
      </c>
      <c r="P22" s="7">
        <v>1490.2400000000002</v>
      </c>
      <c r="Q22" s="7">
        <v>18037.360000000008</v>
      </c>
      <c r="R22" s="7">
        <v>17465.510000000006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66">
        <v>44770</v>
      </c>
      <c r="AO22" s="38" t="s">
        <v>528</v>
      </c>
    </row>
    <row r="23" spans="2:41" x14ac:dyDescent="0.35">
      <c r="B23" s="66" t="s">
        <v>548</v>
      </c>
      <c r="C23" s="7">
        <v>0</v>
      </c>
      <c r="D23" s="7">
        <v>0</v>
      </c>
      <c r="E23" s="7">
        <v>18000.599999999999</v>
      </c>
      <c r="F23" s="7">
        <v>0</v>
      </c>
      <c r="G23" s="7">
        <v>77.5</v>
      </c>
      <c r="H23" s="7">
        <v>246.92</v>
      </c>
      <c r="I23" s="7">
        <v>638.58000000000015</v>
      </c>
      <c r="J23" s="7">
        <v>0</v>
      </c>
      <c r="K23" s="7">
        <v>443.65</v>
      </c>
      <c r="L23" s="7">
        <v>0</v>
      </c>
      <c r="M23" s="7">
        <v>39.200000000000003</v>
      </c>
      <c r="N23" s="7">
        <v>280.45999999999998</v>
      </c>
      <c r="O23" s="7">
        <v>249.52999999999997</v>
      </c>
      <c r="P23" s="7">
        <v>609.70000000000005</v>
      </c>
      <c r="Q23" s="7">
        <v>2064.6800000000003</v>
      </c>
      <c r="R23" s="7">
        <v>28266.95</v>
      </c>
      <c r="S23" s="7">
        <v>13258.350000000008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66">
        <v>44801</v>
      </c>
      <c r="AO23" s="38" t="s">
        <v>528</v>
      </c>
    </row>
    <row r="24" spans="2:41" x14ac:dyDescent="0.35">
      <c r="B24" s="66" t="s">
        <v>549</v>
      </c>
      <c r="C24" s="7">
        <v>0</v>
      </c>
      <c r="D24" s="7">
        <v>0</v>
      </c>
      <c r="E24" s="7">
        <v>0</v>
      </c>
      <c r="F24" s="7">
        <v>67.5</v>
      </c>
      <c r="G24" s="7">
        <v>0</v>
      </c>
      <c r="H24" s="7">
        <v>18.93</v>
      </c>
      <c r="I24" s="7">
        <v>0</v>
      </c>
      <c r="J24" s="7">
        <v>199.02999999999997</v>
      </c>
      <c r="K24" s="7">
        <v>68.11</v>
      </c>
      <c r="L24" s="7">
        <v>32.58</v>
      </c>
      <c r="M24" s="7">
        <v>5.44</v>
      </c>
      <c r="N24" s="7">
        <v>108.08</v>
      </c>
      <c r="O24" s="7">
        <v>347.35</v>
      </c>
      <c r="P24" s="7">
        <v>1411.47</v>
      </c>
      <c r="Q24" s="7">
        <v>2454.77</v>
      </c>
      <c r="R24" s="7">
        <v>3319.0199999999995</v>
      </c>
      <c r="S24" s="7">
        <v>31641.160000000014</v>
      </c>
      <c r="T24" s="7">
        <v>28392.590000000007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66">
        <v>44832</v>
      </c>
      <c r="AO24" s="38" t="s">
        <v>528</v>
      </c>
    </row>
    <row r="25" spans="2:41" x14ac:dyDescent="0.35">
      <c r="B25" s="66" t="s">
        <v>550</v>
      </c>
      <c r="C25" s="7">
        <v>0</v>
      </c>
      <c r="D25" s="7">
        <v>0</v>
      </c>
      <c r="E25" s="7">
        <v>80.099999999999994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476.15999999999997</v>
      </c>
      <c r="L25" s="7">
        <v>43.2</v>
      </c>
      <c r="M25" s="7">
        <v>0</v>
      </c>
      <c r="N25" s="7">
        <v>0</v>
      </c>
      <c r="O25" s="7">
        <v>142.47</v>
      </c>
      <c r="P25" s="7">
        <v>68.349999999999994</v>
      </c>
      <c r="Q25" s="7">
        <v>5.42</v>
      </c>
      <c r="R25" s="7">
        <v>821.2</v>
      </c>
      <c r="S25" s="7">
        <v>3384.7900000000004</v>
      </c>
      <c r="T25" s="7">
        <v>34438.549999999996</v>
      </c>
      <c r="U25" s="7">
        <v>14748.770000000013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66">
        <v>44862</v>
      </c>
      <c r="AO25" s="38" t="s">
        <v>528</v>
      </c>
    </row>
    <row r="26" spans="2:41" x14ac:dyDescent="0.35">
      <c r="B26" s="66" t="s">
        <v>551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43.2</v>
      </c>
      <c r="L26" s="7">
        <v>0</v>
      </c>
      <c r="M26" s="7">
        <v>135</v>
      </c>
      <c r="N26" s="7">
        <v>0</v>
      </c>
      <c r="O26" s="7">
        <v>0</v>
      </c>
      <c r="P26" s="7">
        <v>0</v>
      </c>
      <c r="Q26" s="7">
        <v>9.2899999999999991</v>
      </c>
      <c r="R26" s="7">
        <v>642.04999999999995</v>
      </c>
      <c r="S26" s="7">
        <v>909.24</v>
      </c>
      <c r="T26" s="7">
        <v>2500.1699999999996</v>
      </c>
      <c r="U26" s="7">
        <v>16201.890000000001</v>
      </c>
      <c r="V26" s="7">
        <v>4677.2999999999993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66">
        <v>44893</v>
      </c>
      <c r="AO26" s="38" t="s">
        <v>528</v>
      </c>
    </row>
    <row r="27" spans="2:41" x14ac:dyDescent="0.35">
      <c r="B27" s="66" t="s">
        <v>552</v>
      </c>
      <c r="C27" s="7">
        <v>0</v>
      </c>
      <c r="D27" s="7">
        <v>0</v>
      </c>
      <c r="E27" s="7">
        <v>45.8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67.19</v>
      </c>
      <c r="L27" s="7">
        <v>75.569999999999993</v>
      </c>
      <c r="M27" s="7">
        <v>30.78</v>
      </c>
      <c r="N27" s="7">
        <v>0</v>
      </c>
      <c r="O27" s="7">
        <v>44.6</v>
      </c>
      <c r="P27" s="7">
        <v>653.86</v>
      </c>
      <c r="Q27" s="7">
        <v>228.07999999999998</v>
      </c>
      <c r="R27" s="7">
        <v>167.17</v>
      </c>
      <c r="S27" s="7">
        <v>724.38</v>
      </c>
      <c r="T27" s="7">
        <v>7472.630000000001</v>
      </c>
      <c r="U27" s="7">
        <v>32377.999999999996</v>
      </c>
      <c r="V27" s="7">
        <v>35095.619999999995</v>
      </c>
      <c r="W27" s="7">
        <v>13276.140000000001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66">
        <v>44923</v>
      </c>
      <c r="AO27" s="38" t="s">
        <v>528</v>
      </c>
    </row>
    <row r="28" spans="2:41" x14ac:dyDescent="0.35">
      <c r="B28" s="66" t="s">
        <v>553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110.71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51.790000000000006</v>
      </c>
      <c r="Q28" s="7">
        <v>174.98000000000002</v>
      </c>
      <c r="R28" s="7">
        <v>22.76</v>
      </c>
      <c r="S28" s="7">
        <v>190.25</v>
      </c>
      <c r="T28" s="7">
        <v>627.32999999999993</v>
      </c>
      <c r="U28" s="7">
        <v>1574.3500000000001</v>
      </c>
      <c r="V28" s="7">
        <v>4192.2</v>
      </c>
      <c r="W28" s="7">
        <v>28479.780000000006</v>
      </c>
      <c r="X28" s="7">
        <v>9864.0800000000017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66">
        <v>44954</v>
      </c>
      <c r="AO28" s="38" t="s">
        <v>528</v>
      </c>
    </row>
    <row r="29" spans="2:41" x14ac:dyDescent="0.35">
      <c r="B29" s="66" t="s">
        <v>554</v>
      </c>
      <c r="C29" s="7">
        <v>0</v>
      </c>
      <c r="D29" s="7">
        <v>24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207.73999999999998</v>
      </c>
      <c r="M29" s="7">
        <v>1954.76</v>
      </c>
      <c r="N29" s="7">
        <v>119.02</v>
      </c>
      <c r="O29" s="7">
        <v>0</v>
      </c>
      <c r="P29" s="7">
        <v>126.5</v>
      </c>
      <c r="Q29" s="7">
        <v>0</v>
      </c>
      <c r="R29" s="7">
        <v>0</v>
      </c>
      <c r="S29" s="7">
        <v>155</v>
      </c>
      <c r="T29" s="7">
        <v>70.789999999999992</v>
      </c>
      <c r="U29" s="7">
        <v>298.01000000000005</v>
      </c>
      <c r="V29" s="7">
        <v>1271.4000000000001</v>
      </c>
      <c r="W29" s="7">
        <v>10862.43</v>
      </c>
      <c r="X29" s="7">
        <v>21033.310000000012</v>
      </c>
      <c r="Y29" s="7">
        <v>7168.6799999999985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66">
        <v>44985</v>
      </c>
      <c r="AO29" s="38" t="s">
        <v>528</v>
      </c>
    </row>
    <row r="30" spans="2:41" x14ac:dyDescent="0.35">
      <c r="B30" s="66" t="s">
        <v>555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43.2</v>
      </c>
      <c r="Q30" s="7">
        <v>108.08</v>
      </c>
      <c r="R30" s="7">
        <v>0</v>
      </c>
      <c r="S30" s="7">
        <v>0</v>
      </c>
      <c r="T30" s="7">
        <v>17.440000000000001</v>
      </c>
      <c r="U30" s="7">
        <v>90.25</v>
      </c>
      <c r="V30" s="7">
        <v>1342.6999999999998</v>
      </c>
      <c r="W30" s="7">
        <v>821.42000000000007</v>
      </c>
      <c r="X30" s="7">
        <v>1200.05</v>
      </c>
      <c r="Y30" s="7">
        <v>16514.900000000005</v>
      </c>
      <c r="Z30" s="7">
        <v>28758.639999999999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66">
        <v>45014</v>
      </c>
      <c r="AO30" s="38" t="s">
        <v>528</v>
      </c>
    </row>
    <row r="31" spans="2:41" x14ac:dyDescent="0.35">
      <c r="B31" s="66" t="s">
        <v>556</v>
      </c>
      <c r="C31" s="7">
        <v>0</v>
      </c>
      <c r="D31" s="7">
        <v>0</v>
      </c>
      <c r="E31" s="7">
        <v>0</v>
      </c>
      <c r="F31" s="7">
        <v>31.33</v>
      </c>
      <c r="G31" s="7">
        <v>0</v>
      </c>
      <c r="H31" s="7">
        <v>0</v>
      </c>
      <c r="I31" s="7">
        <v>100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35.549999999999997</v>
      </c>
      <c r="P31" s="7">
        <v>0</v>
      </c>
      <c r="Q31" s="7">
        <v>194.39</v>
      </c>
      <c r="R31" s="7">
        <v>0</v>
      </c>
      <c r="S31" s="7">
        <v>0</v>
      </c>
      <c r="T31" s="7">
        <v>0</v>
      </c>
      <c r="U31" s="7">
        <v>998.22</v>
      </c>
      <c r="V31" s="7">
        <v>1603.96</v>
      </c>
      <c r="W31" s="7">
        <v>715.12000000000012</v>
      </c>
      <c r="X31" s="7">
        <v>2575.6200000000003</v>
      </c>
      <c r="Y31" s="7">
        <v>7994.1</v>
      </c>
      <c r="Z31" s="7">
        <v>150155.74999999994</v>
      </c>
      <c r="AA31" s="7">
        <v>50536.759999999973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66">
        <v>45045</v>
      </c>
      <c r="AO31" s="38" t="s">
        <v>528</v>
      </c>
    </row>
    <row r="32" spans="2:41" x14ac:dyDescent="0.35">
      <c r="B32" s="66" t="s">
        <v>557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77.69</v>
      </c>
      <c r="Q32" s="7">
        <v>0</v>
      </c>
      <c r="R32" s="7">
        <v>153.21</v>
      </c>
      <c r="S32" s="7">
        <v>205.64</v>
      </c>
      <c r="T32" s="7">
        <v>204.01999999999998</v>
      </c>
      <c r="U32" s="7">
        <v>112.99</v>
      </c>
      <c r="V32" s="7">
        <v>176.43</v>
      </c>
      <c r="W32" s="7">
        <v>25941.449999999997</v>
      </c>
      <c r="X32" s="7">
        <v>70.8</v>
      </c>
      <c r="Y32" s="7">
        <v>2652.4999999999995</v>
      </c>
      <c r="Z32" s="7">
        <v>27948.570000000011</v>
      </c>
      <c r="AA32" s="7">
        <v>122657.45000000003</v>
      </c>
      <c r="AB32" s="7">
        <v>38568.01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66">
        <v>45075</v>
      </c>
      <c r="AO32" s="38" t="s">
        <v>528</v>
      </c>
    </row>
    <row r="33" spans="2:41" x14ac:dyDescent="0.35">
      <c r="B33" s="66" t="s">
        <v>558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67.5</v>
      </c>
      <c r="U33" s="7">
        <v>37.1</v>
      </c>
      <c r="V33" s="7">
        <v>76.63</v>
      </c>
      <c r="W33" s="7">
        <v>141.41999999999999</v>
      </c>
      <c r="X33" s="7">
        <v>1111.45</v>
      </c>
      <c r="Y33" s="7">
        <v>1033.9099999999999</v>
      </c>
      <c r="Z33" s="7">
        <v>8651.3499999999985</v>
      </c>
      <c r="AA33" s="7">
        <v>36975.749999999993</v>
      </c>
      <c r="AB33" s="7">
        <v>195298.10000000024</v>
      </c>
      <c r="AC33" s="7">
        <v>40550.729999999967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66">
        <v>45106</v>
      </c>
      <c r="AO33" s="38" t="s">
        <v>528</v>
      </c>
    </row>
    <row r="34" spans="2:41" x14ac:dyDescent="0.35">
      <c r="B34" s="66" t="s">
        <v>559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62.23</v>
      </c>
      <c r="P34" s="7">
        <v>0</v>
      </c>
      <c r="Q34" s="7">
        <v>98.94</v>
      </c>
      <c r="R34" s="7">
        <v>0</v>
      </c>
      <c r="S34" s="7">
        <v>0</v>
      </c>
      <c r="T34" s="7">
        <v>0</v>
      </c>
      <c r="U34" s="7">
        <v>355.83000000000004</v>
      </c>
      <c r="V34" s="7">
        <v>0</v>
      </c>
      <c r="W34" s="7">
        <v>139.71</v>
      </c>
      <c r="X34" s="7">
        <v>27.55</v>
      </c>
      <c r="Y34" s="7">
        <v>1671.4500000000003</v>
      </c>
      <c r="Z34" s="7">
        <v>3959.5400000000004</v>
      </c>
      <c r="AA34" s="7">
        <v>11327.89</v>
      </c>
      <c r="AB34" s="7">
        <v>60268.399999999965</v>
      </c>
      <c r="AC34" s="7">
        <v>147953.9500000001</v>
      </c>
      <c r="AD34" s="7">
        <v>43824.74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66">
        <v>45136</v>
      </c>
      <c r="AO34" s="38" t="s">
        <v>528</v>
      </c>
    </row>
    <row r="35" spans="2:41" x14ac:dyDescent="0.35">
      <c r="B35" s="66" t="s">
        <v>560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108.08</v>
      </c>
      <c r="U35" s="7">
        <v>26.18</v>
      </c>
      <c r="V35" s="7">
        <v>0</v>
      </c>
      <c r="W35" s="7">
        <v>68.349999999999994</v>
      </c>
      <c r="X35" s="7">
        <v>187.06</v>
      </c>
      <c r="Y35" s="7">
        <v>686.29000000000008</v>
      </c>
      <c r="Z35" s="7">
        <v>9588.6600000000017</v>
      </c>
      <c r="AA35" s="7">
        <v>6053.01</v>
      </c>
      <c r="AB35" s="7">
        <v>20965.990000000005</v>
      </c>
      <c r="AC35" s="7">
        <v>35889.68</v>
      </c>
      <c r="AD35" s="7">
        <v>186806.59000000005</v>
      </c>
      <c r="AE35" s="7">
        <v>97647.470000000016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66">
        <v>45167</v>
      </c>
      <c r="AO35" s="38" t="s">
        <v>528</v>
      </c>
    </row>
    <row r="36" spans="2:41" x14ac:dyDescent="0.35">
      <c r="B36" s="66" t="s">
        <v>561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67.5</v>
      </c>
      <c r="U36" s="7">
        <v>0</v>
      </c>
      <c r="V36" s="7">
        <v>913.66</v>
      </c>
      <c r="W36" s="7">
        <v>0</v>
      </c>
      <c r="X36" s="7">
        <v>498</v>
      </c>
      <c r="Y36" s="7">
        <v>11.73</v>
      </c>
      <c r="Z36" s="7">
        <v>5494.13</v>
      </c>
      <c r="AA36" s="7">
        <v>5034.4499999999989</v>
      </c>
      <c r="AB36" s="7">
        <v>8897.4400000000023</v>
      </c>
      <c r="AC36" s="7">
        <v>11507.550000000001</v>
      </c>
      <c r="AD36" s="7">
        <v>21064.640000000007</v>
      </c>
      <c r="AE36" s="7">
        <v>78811.779999999984</v>
      </c>
      <c r="AF36" s="7">
        <v>43579.709999999977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66">
        <v>45198</v>
      </c>
      <c r="AO36" s="38" t="s">
        <v>528</v>
      </c>
    </row>
    <row r="37" spans="2:41" x14ac:dyDescent="0.35">
      <c r="B37" s="66" t="s">
        <v>562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222.89999999999998</v>
      </c>
      <c r="V37" s="7">
        <v>166.64</v>
      </c>
      <c r="W37" s="7">
        <v>119.56</v>
      </c>
      <c r="X37" s="7">
        <v>313.77999999999997</v>
      </c>
      <c r="Y37" s="7">
        <v>539.73</v>
      </c>
      <c r="Z37" s="7">
        <v>4281.8900000000003</v>
      </c>
      <c r="AA37" s="7">
        <v>1971.93</v>
      </c>
      <c r="AB37" s="7">
        <v>3992.2200000000003</v>
      </c>
      <c r="AC37" s="7">
        <v>7390.9799999999987</v>
      </c>
      <c r="AD37" s="7">
        <v>15661.640000000003</v>
      </c>
      <c r="AE37" s="7">
        <v>66019.100000000006</v>
      </c>
      <c r="AF37" s="7">
        <v>108101.08</v>
      </c>
      <c r="AG37" s="7">
        <v>25706.909999999993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66">
        <v>45228</v>
      </c>
      <c r="AO37" s="38" t="s">
        <v>528</v>
      </c>
    </row>
    <row r="38" spans="2:41" x14ac:dyDescent="0.35">
      <c r="B38" s="66" t="s">
        <v>563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98.46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328.23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114.37</v>
      </c>
      <c r="X38" s="7">
        <v>0</v>
      </c>
      <c r="Y38" s="7">
        <v>118.75000000000001</v>
      </c>
      <c r="Z38" s="7">
        <v>1664.1200000000001</v>
      </c>
      <c r="AA38" s="7">
        <v>2014.91</v>
      </c>
      <c r="AB38" s="7">
        <v>3380.0400000000004</v>
      </c>
      <c r="AC38" s="7">
        <v>5123.9400000000005</v>
      </c>
      <c r="AD38" s="7">
        <v>17356.990000000002</v>
      </c>
      <c r="AE38" s="7">
        <v>19718.050000000014</v>
      </c>
      <c r="AF38" s="7">
        <v>43995.789999999979</v>
      </c>
      <c r="AG38" s="7">
        <v>182843.51000000021</v>
      </c>
      <c r="AH38" s="7">
        <v>39279.299999999974</v>
      </c>
      <c r="AI38" s="7">
        <v>0</v>
      </c>
      <c r="AJ38" s="7">
        <v>0</v>
      </c>
      <c r="AK38" s="7">
        <v>0</v>
      </c>
      <c r="AL38" s="7">
        <v>0</v>
      </c>
      <c r="AM38" s="66">
        <v>45259</v>
      </c>
      <c r="AO38" s="38" t="s">
        <v>528</v>
      </c>
    </row>
    <row r="39" spans="2:41" x14ac:dyDescent="0.35">
      <c r="B39" s="66" t="s">
        <v>564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102.96</v>
      </c>
      <c r="W39" s="7">
        <v>0</v>
      </c>
      <c r="X39" s="7">
        <v>115.17999999999999</v>
      </c>
      <c r="Y39" s="7">
        <v>433.93</v>
      </c>
      <c r="Z39" s="7">
        <v>2200.88</v>
      </c>
      <c r="AA39" s="7">
        <v>6834.1600000000008</v>
      </c>
      <c r="AB39" s="7">
        <v>4891.0700000000015</v>
      </c>
      <c r="AC39" s="7">
        <v>2572.38</v>
      </c>
      <c r="AD39" s="7">
        <v>6375.6799999999985</v>
      </c>
      <c r="AE39" s="7">
        <v>12334.35</v>
      </c>
      <c r="AF39" s="7">
        <v>10959.049999999997</v>
      </c>
      <c r="AG39" s="7">
        <v>43359.049999999996</v>
      </c>
      <c r="AH39" s="7">
        <v>145952.35000000009</v>
      </c>
      <c r="AI39" s="7">
        <v>31889.309999999998</v>
      </c>
      <c r="AJ39" s="7">
        <v>0</v>
      </c>
      <c r="AK39" s="7">
        <v>0</v>
      </c>
      <c r="AL39" s="7">
        <v>0</v>
      </c>
      <c r="AM39" s="66">
        <v>45289</v>
      </c>
      <c r="AO39" s="38" t="s">
        <v>528</v>
      </c>
    </row>
    <row r="40" spans="2:41" x14ac:dyDescent="0.35">
      <c r="B40" s="66" t="s">
        <v>592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148.26999999999998</v>
      </c>
      <c r="Y40" s="7">
        <v>0</v>
      </c>
      <c r="Z40" s="7">
        <v>1186.0599999999997</v>
      </c>
      <c r="AA40" s="7">
        <v>3486.2</v>
      </c>
      <c r="AB40" s="7">
        <v>1333.4399999999998</v>
      </c>
      <c r="AC40" s="7">
        <v>2072.4100000000003</v>
      </c>
      <c r="AD40" s="7">
        <v>8361.7099999999991</v>
      </c>
      <c r="AE40" s="7">
        <v>7298.2099999999982</v>
      </c>
      <c r="AF40" s="7">
        <v>7098.0899999999992</v>
      </c>
      <c r="AG40" s="7">
        <v>16177.320000000002</v>
      </c>
      <c r="AH40" s="7">
        <v>68360.76999999996</v>
      </c>
      <c r="AI40" s="7">
        <v>142928.67000000007</v>
      </c>
      <c r="AJ40" s="7">
        <v>44497.239999999983</v>
      </c>
      <c r="AK40" s="7">
        <v>0</v>
      </c>
      <c r="AL40" s="7">
        <v>0</v>
      </c>
      <c r="AM40" s="66">
        <v>45320</v>
      </c>
      <c r="AO40" s="38" t="s">
        <v>528</v>
      </c>
    </row>
    <row r="41" spans="2:41" x14ac:dyDescent="0.35">
      <c r="B41" s="66" t="s">
        <v>593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6.84</v>
      </c>
      <c r="V41" s="7">
        <v>0</v>
      </c>
      <c r="W41" s="7">
        <v>0</v>
      </c>
      <c r="X41" s="7">
        <v>0</v>
      </c>
      <c r="Y41" s="7">
        <v>0</v>
      </c>
      <c r="Z41" s="7">
        <v>1240.49</v>
      </c>
      <c r="AA41" s="7">
        <v>399.44</v>
      </c>
      <c r="AB41" s="7">
        <v>2324.0299999999997</v>
      </c>
      <c r="AC41" s="7">
        <v>2912.1800000000003</v>
      </c>
      <c r="AD41" s="7">
        <v>1325.47</v>
      </c>
      <c r="AE41" s="7">
        <v>7199.63</v>
      </c>
      <c r="AF41" s="7">
        <v>8861.9399999999987</v>
      </c>
      <c r="AG41" s="7">
        <v>7196.0399999999991</v>
      </c>
      <c r="AH41" s="7">
        <v>26492.629999999997</v>
      </c>
      <c r="AI41" s="7">
        <v>39184.370000000003</v>
      </c>
      <c r="AJ41" s="7">
        <v>169170.09999999998</v>
      </c>
      <c r="AK41" s="7">
        <v>56183.399999999965</v>
      </c>
      <c r="AL41" s="7">
        <v>0</v>
      </c>
      <c r="AM41" s="66">
        <v>45351</v>
      </c>
      <c r="AO41" s="38" t="s">
        <v>528</v>
      </c>
    </row>
    <row r="42" spans="2:41" x14ac:dyDescent="0.35">
      <c r="B42" s="66" t="s">
        <v>594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215.1</v>
      </c>
      <c r="Y42" s="7">
        <v>0</v>
      </c>
      <c r="Z42" s="7">
        <v>905.70999999999992</v>
      </c>
      <c r="AA42" s="7">
        <v>98.34</v>
      </c>
      <c r="AB42" s="7">
        <v>740.65</v>
      </c>
      <c r="AC42" s="7">
        <v>8899.93</v>
      </c>
      <c r="AD42" s="7">
        <v>2139.6600000000003</v>
      </c>
      <c r="AE42" s="7">
        <v>2423.3599999999997</v>
      </c>
      <c r="AF42" s="7">
        <v>3862.5299999999997</v>
      </c>
      <c r="AG42" s="7">
        <v>6162.9800000000005</v>
      </c>
      <c r="AH42" s="7">
        <v>1974.7399999999998</v>
      </c>
      <c r="AI42" s="7">
        <v>19436.599999999999</v>
      </c>
      <c r="AJ42" s="7">
        <v>24106.75</v>
      </c>
      <c r="AK42" s="7">
        <v>73477.610000000044</v>
      </c>
      <c r="AL42" s="7">
        <v>39963.089999999982</v>
      </c>
      <c r="AM42" s="66">
        <v>45382</v>
      </c>
      <c r="AO42" s="38" t="s">
        <v>528</v>
      </c>
    </row>
    <row r="43" spans="2:41" x14ac:dyDescent="0.35">
      <c r="B43" s="4" t="s">
        <v>1</v>
      </c>
      <c r="C43" s="8">
        <v>35923.329999999994</v>
      </c>
      <c r="D43" s="8">
        <v>137813.97000000003</v>
      </c>
      <c r="E43" s="8">
        <v>109952.08999999998</v>
      </c>
      <c r="F43" s="8">
        <v>52327.960000000014</v>
      </c>
      <c r="G43" s="8">
        <v>69182.52999999997</v>
      </c>
      <c r="H43" s="8">
        <v>53239.62</v>
      </c>
      <c r="I43" s="8">
        <v>72197.69</v>
      </c>
      <c r="J43" s="8">
        <v>62006.120000000024</v>
      </c>
      <c r="K43" s="8">
        <v>56568.250000000022</v>
      </c>
      <c r="L43" s="8">
        <v>41234.950000000004</v>
      </c>
      <c r="M43" s="8">
        <v>49796.490000000005</v>
      </c>
      <c r="N43" s="8">
        <v>41139.020000000004</v>
      </c>
      <c r="O43" s="8">
        <v>44270.220000000016</v>
      </c>
      <c r="P43" s="8">
        <v>42733.460000000028</v>
      </c>
      <c r="Q43" s="8">
        <v>50754.500000000015</v>
      </c>
      <c r="R43" s="8">
        <v>50857.87</v>
      </c>
      <c r="S43" s="8">
        <v>50468.810000000019</v>
      </c>
      <c r="T43" s="8">
        <v>73966.600000000006</v>
      </c>
      <c r="U43" s="8">
        <v>67051.33</v>
      </c>
      <c r="V43" s="8">
        <v>49619.499999999993</v>
      </c>
      <c r="W43" s="8">
        <v>80679.75</v>
      </c>
      <c r="X43" s="8">
        <v>37360.250000000007</v>
      </c>
      <c r="Y43" s="8">
        <v>38825.97</v>
      </c>
      <c r="Z43" s="8">
        <v>246035.78999999998</v>
      </c>
      <c r="AA43" s="8">
        <v>247390.29</v>
      </c>
      <c r="AB43" s="8">
        <v>340659.39000000025</v>
      </c>
      <c r="AC43" s="8">
        <v>264873.73000000004</v>
      </c>
      <c r="AD43" s="8">
        <v>302917.12</v>
      </c>
      <c r="AE43" s="8">
        <v>291451.95</v>
      </c>
      <c r="AF43" s="8">
        <v>226458.18999999994</v>
      </c>
      <c r="AG43" s="8">
        <v>281445.81000000017</v>
      </c>
      <c r="AH43" s="8">
        <v>282059.79000000004</v>
      </c>
      <c r="AI43" s="8">
        <v>233438.95000000007</v>
      </c>
      <c r="AJ43" s="8">
        <v>237774.08999999997</v>
      </c>
      <c r="AK43" s="8">
        <v>129661.01000000001</v>
      </c>
      <c r="AL43" s="8">
        <v>39963.089999999982</v>
      </c>
      <c r="AO43" s="38" t="s">
        <v>528</v>
      </c>
    </row>
    <row r="44" spans="2:41" x14ac:dyDescent="0.35">
      <c r="AK44" s="21"/>
      <c r="AL44" s="22"/>
      <c r="AM44" s="24"/>
      <c r="AO44" s="38" t="s">
        <v>528</v>
      </c>
    </row>
    <row r="45" spans="2:41" x14ac:dyDescent="0.35">
      <c r="C45" t="s">
        <v>521</v>
      </c>
      <c r="AL45" s="24"/>
      <c r="AO45" s="38" t="s">
        <v>528</v>
      </c>
    </row>
    <row r="46" spans="2:41" x14ac:dyDescent="0.35">
      <c r="B46" s="25"/>
      <c r="C46" s="25" t="s">
        <v>526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O46" s="38" t="s">
        <v>528</v>
      </c>
    </row>
    <row r="47" spans="2:41" x14ac:dyDescent="0.35">
      <c r="B47" s="25" t="s">
        <v>525</v>
      </c>
      <c r="C47" s="109">
        <v>202104</v>
      </c>
      <c r="D47" s="109">
        <v>202105</v>
      </c>
      <c r="E47" s="109">
        <v>202106</v>
      </c>
      <c r="F47" s="109">
        <v>202107</v>
      </c>
      <c r="G47" s="109">
        <v>202108</v>
      </c>
      <c r="H47" s="109">
        <v>202109</v>
      </c>
      <c r="I47" s="109">
        <v>202110</v>
      </c>
      <c r="J47" s="109">
        <v>202111</v>
      </c>
      <c r="K47" s="109">
        <v>202112</v>
      </c>
      <c r="L47" s="109">
        <v>202201</v>
      </c>
      <c r="M47" s="109">
        <v>202202</v>
      </c>
      <c r="N47" s="109">
        <v>202203</v>
      </c>
      <c r="O47" s="109">
        <v>202204</v>
      </c>
      <c r="P47" s="109">
        <v>202205</v>
      </c>
      <c r="Q47" s="109">
        <v>202206</v>
      </c>
      <c r="R47" s="109">
        <v>202207</v>
      </c>
      <c r="S47" s="109">
        <v>202208</v>
      </c>
      <c r="T47" s="109">
        <v>202209</v>
      </c>
      <c r="U47" s="109">
        <v>202210</v>
      </c>
      <c r="V47" s="109">
        <v>202211</v>
      </c>
      <c r="W47" s="109">
        <v>202212</v>
      </c>
      <c r="X47" s="109">
        <v>202301</v>
      </c>
      <c r="Y47" s="109">
        <v>202302</v>
      </c>
      <c r="Z47" s="109">
        <v>202303</v>
      </c>
      <c r="AA47" s="109">
        <v>202304</v>
      </c>
      <c r="AB47" s="109">
        <v>202305</v>
      </c>
      <c r="AC47" s="109">
        <v>202306</v>
      </c>
      <c r="AD47" s="109">
        <v>202307</v>
      </c>
      <c r="AE47" s="109">
        <v>202308</v>
      </c>
      <c r="AF47" s="109">
        <v>202309</v>
      </c>
      <c r="AG47" s="109">
        <v>202310</v>
      </c>
      <c r="AH47" s="109">
        <v>202311</v>
      </c>
      <c r="AI47" s="109">
        <v>202312</v>
      </c>
      <c r="AJ47" s="109">
        <v>202401</v>
      </c>
      <c r="AK47" s="109">
        <v>202402</v>
      </c>
      <c r="AL47" s="109">
        <v>202403</v>
      </c>
      <c r="AO47" s="38" t="s">
        <v>528</v>
      </c>
    </row>
    <row r="48" spans="2:41" x14ac:dyDescent="0.35">
      <c r="B48" s="9" t="s">
        <v>532</v>
      </c>
      <c r="C48" s="29">
        <v>15475.389999999998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O48" s="38" t="s">
        <v>528</v>
      </c>
    </row>
    <row r="49" spans="2:41" x14ac:dyDescent="0.35">
      <c r="B49" s="9" t="s">
        <v>533</v>
      </c>
      <c r="C49" s="29">
        <v>29056.219999999994</v>
      </c>
      <c r="D49" s="29">
        <v>32036.010000000006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O49" s="38" t="s">
        <v>528</v>
      </c>
    </row>
    <row r="50" spans="2:41" x14ac:dyDescent="0.35">
      <c r="B50" s="9" t="s">
        <v>534</v>
      </c>
      <c r="C50" s="29">
        <v>31726.459999999995</v>
      </c>
      <c r="D50" s="29">
        <v>111186.73000000004</v>
      </c>
      <c r="E50" s="29">
        <v>13250.840000000004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O50" s="38" t="s">
        <v>528</v>
      </c>
    </row>
    <row r="51" spans="2:41" x14ac:dyDescent="0.35">
      <c r="B51" s="9" t="s">
        <v>535</v>
      </c>
      <c r="C51" s="29">
        <v>33843.539999999994</v>
      </c>
      <c r="D51" s="29">
        <v>129809.78000000004</v>
      </c>
      <c r="E51" s="29">
        <v>60498.049999999959</v>
      </c>
      <c r="F51" s="29">
        <v>16187.230000000003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O51" s="38" t="s">
        <v>528</v>
      </c>
    </row>
    <row r="52" spans="2:41" x14ac:dyDescent="0.35">
      <c r="B52" s="9" t="s">
        <v>536</v>
      </c>
      <c r="C52" s="29">
        <v>34323.789999999994</v>
      </c>
      <c r="D52" s="29">
        <v>132401.95000000004</v>
      </c>
      <c r="E52" s="29">
        <v>62472.469999999958</v>
      </c>
      <c r="F52" s="29">
        <v>40800.30000000001</v>
      </c>
      <c r="G52" s="29">
        <v>14349.380000000005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O52" s="38" t="s">
        <v>528</v>
      </c>
    </row>
    <row r="53" spans="2:41" x14ac:dyDescent="0.35">
      <c r="B53" s="9" t="s">
        <v>537</v>
      </c>
      <c r="C53" s="29">
        <v>35156.349999999991</v>
      </c>
      <c r="D53" s="29">
        <v>134618.79000000004</v>
      </c>
      <c r="E53" s="29">
        <v>64853.65999999996</v>
      </c>
      <c r="F53" s="29">
        <v>48079.900000000009</v>
      </c>
      <c r="G53" s="29">
        <v>63969.219999999958</v>
      </c>
      <c r="H53" s="29">
        <v>21217.539999999997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O53" s="38" t="s">
        <v>528</v>
      </c>
    </row>
    <row r="54" spans="2:41" x14ac:dyDescent="0.35">
      <c r="B54" s="9" t="s">
        <v>538</v>
      </c>
      <c r="C54" s="29">
        <v>35259.30999999999</v>
      </c>
      <c r="D54" s="29">
        <v>135016.88000000003</v>
      </c>
      <c r="E54" s="29">
        <v>65304.799999999959</v>
      </c>
      <c r="F54" s="29">
        <v>49775.470000000008</v>
      </c>
      <c r="G54" s="29">
        <v>65882.179999999964</v>
      </c>
      <c r="H54" s="29">
        <v>39860.94</v>
      </c>
      <c r="I54" s="29">
        <v>7550.34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O54" s="38" t="s">
        <v>528</v>
      </c>
    </row>
    <row r="55" spans="2:41" x14ac:dyDescent="0.35">
      <c r="B55" s="9" t="s">
        <v>539</v>
      </c>
      <c r="C55" s="29">
        <v>35259.30999999999</v>
      </c>
      <c r="D55" s="29">
        <v>135341.68000000002</v>
      </c>
      <c r="E55" s="29">
        <v>65428.399999999958</v>
      </c>
      <c r="F55" s="29">
        <v>50428.010000000009</v>
      </c>
      <c r="G55" s="29">
        <v>67451.499999999971</v>
      </c>
      <c r="H55" s="29">
        <v>46284.29</v>
      </c>
      <c r="I55" s="29">
        <v>57629.229999999981</v>
      </c>
      <c r="J55" s="29">
        <v>12392.530000000004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O55" s="38" t="s">
        <v>528</v>
      </c>
    </row>
    <row r="56" spans="2:41" x14ac:dyDescent="0.35">
      <c r="B56" s="9" t="s">
        <v>540</v>
      </c>
      <c r="C56" s="29">
        <v>35675.969999999994</v>
      </c>
      <c r="D56" s="29">
        <v>136310.86000000002</v>
      </c>
      <c r="E56" s="29">
        <v>65710.469999999958</v>
      </c>
      <c r="F56" s="29">
        <v>51177.12000000001</v>
      </c>
      <c r="G56" s="29">
        <v>68265.319999999978</v>
      </c>
      <c r="H56" s="29">
        <v>48849.7</v>
      </c>
      <c r="I56" s="29">
        <v>61620.419999999984</v>
      </c>
      <c r="J56" s="29">
        <v>50498.500000000029</v>
      </c>
      <c r="K56" s="29">
        <v>18493.71000000001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O56" s="38" t="s">
        <v>528</v>
      </c>
    </row>
    <row r="57" spans="2:41" x14ac:dyDescent="0.35">
      <c r="B57" s="9" t="s">
        <v>541</v>
      </c>
      <c r="C57" s="29">
        <v>35675.969999999994</v>
      </c>
      <c r="D57" s="29">
        <v>136679.29</v>
      </c>
      <c r="E57" s="29">
        <v>66584.919999999955</v>
      </c>
      <c r="F57" s="29">
        <v>51770.240000000013</v>
      </c>
      <c r="G57" s="29">
        <v>68375.959999999977</v>
      </c>
      <c r="H57" s="29">
        <v>49229.39</v>
      </c>
      <c r="I57" s="29">
        <v>63925.629999999983</v>
      </c>
      <c r="J57" s="29">
        <v>54500.420000000027</v>
      </c>
      <c r="K57" s="29">
        <v>47289.750000000015</v>
      </c>
      <c r="L57" s="29">
        <v>13295.170000000009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O57" s="38" t="s">
        <v>528</v>
      </c>
    </row>
    <row r="58" spans="2:41" x14ac:dyDescent="0.35">
      <c r="B58" s="9" t="s">
        <v>542</v>
      </c>
      <c r="C58" s="29">
        <v>35923.329999999994</v>
      </c>
      <c r="D58" s="29">
        <v>136950.43000000002</v>
      </c>
      <c r="E58" s="29">
        <v>66993.819999999949</v>
      </c>
      <c r="F58" s="29">
        <v>51770.240000000013</v>
      </c>
      <c r="G58" s="29">
        <v>68557.019999999975</v>
      </c>
      <c r="H58" s="29">
        <v>49475.69</v>
      </c>
      <c r="I58" s="29">
        <v>65452.969999999987</v>
      </c>
      <c r="J58" s="29">
        <v>57330.240000000027</v>
      </c>
      <c r="K58" s="29">
        <v>48927.690000000017</v>
      </c>
      <c r="L58" s="29">
        <v>35273.100000000006</v>
      </c>
      <c r="M58" s="29">
        <v>19324.640000000003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O58" s="38" t="s">
        <v>528</v>
      </c>
    </row>
    <row r="59" spans="2:41" x14ac:dyDescent="0.35">
      <c r="B59" s="9" t="s">
        <v>543</v>
      </c>
      <c r="C59" s="29">
        <v>35923.329999999994</v>
      </c>
      <c r="D59" s="29">
        <v>137523.06000000003</v>
      </c>
      <c r="E59" s="29">
        <v>67166.169999999955</v>
      </c>
      <c r="F59" s="29">
        <v>52118.80000000001</v>
      </c>
      <c r="G59" s="29">
        <v>68600.219999999972</v>
      </c>
      <c r="H59" s="29">
        <v>52103.590000000004</v>
      </c>
      <c r="I59" s="29">
        <v>65580.119999999981</v>
      </c>
      <c r="J59" s="29">
        <v>58351.850000000028</v>
      </c>
      <c r="K59" s="29">
        <v>51398.410000000018</v>
      </c>
      <c r="L59" s="29">
        <v>39018.080000000009</v>
      </c>
      <c r="M59" s="29">
        <v>45671.070000000007</v>
      </c>
      <c r="N59" s="29">
        <v>19279.169999999998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O59" s="38" t="s">
        <v>528</v>
      </c>
    </row>
    <row r="60" spans="2:41" x14ac:dyDescent="0.35">
      <c r="B60" s="9" t="s">
        <v>544</v>
      </c>
      <c r="C60" s="29">
        <v>35923.329999999994</v>
      </c>
      <c r="D60" s="29">
        <v>137810.95000000004</v>
      </c>
      <c r="E60" s="29">
        <v>67371.549999999959</v>
      </c>
      <c r="F60" s="29">
        <v>52118.80000000001</v>
      </c>
      <c r="G60" s="29">
        <v>68600.219999999972</v>
      </c>
      <c r="H60" s="29">
        <v>52729.000000000007</v>
      </c>
      <c r="I60" s="29">
        <v>65728.579999999987</v>
      </c>
      <c r="J60" s="29">
        <v>58844.770000000026</v>
      </c>
      <c r="K60" s="29">
        <v>51711.180000000015</v>
      </c>
      <c r="L60" s="29">
        <v>39499.060000000012</v>
      </c>
      <c r="M60" s="29">
        <v>46823.810000000005</v>
      </c>
      <c r="N60" s="29">
        <v>36210.800000000003</v>
      </c>
      <c r="O60" s="29">
        <v>13841.910000000005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O60" s="38" t="s">
        <v>528</v>
      </c>
    </row>
    <row r="61" spans="2:41" x14ac:dyDescent="0.35">
      <c r="B61" s="9" t="s">
        <v>545</v>
      </c>
      <c r="C61" s="29">
        <v>35923.329999999994</v>
      </c>
      <c r="D61" s="29">
        <v>137683.04000000004</v>
      </c>
      <c r="E61" s="29">
        <v>67371.549999999959</v>
      </c>
      <c r="F61" s="29">
        <v>52118.80000000001</v>
      </c>
      <c r="G61" s="29">
        <v>68659.299999999974</v>
      </c>
      <c r="H61" s="29">
        <v>52729.000000000007</v>
      </c>
      <c r="I61" s="29">
        <v>65852.039999999994</v>
      </c>
      <c r="J61" s="29">
        <v>59071.190000000024</v>
      </c>
      <c r="K61" s="29">
        <v>51946.330000000016</v>
      </c>
      <c r="L61" s="29">
        <v>39772.12000000001</v>
      </c>
      <c r="M61" s="29">
        <v>47338.600000000006</v>
      </c>
      <c r="N61" s="29">
        <v>38023.810000000005</v>
      </c>
      <c r="O61" s="29">
        <v>41195.180000000015</v>
      </c>
      <c r="P61" s="29">
        <v>14502.600000000008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O61" s="38" t="s">
        <v>528</v>
      </c>
    </row>
    <row r="62" spans="2:41" x14ac:dyDescent="0.35">
      <c r="B62" s="9" t="s">
        <v>546</v>
      </c>
      <c r="C62" s="29">
        <v>35923.329999999994</v>
      </c>
      <c r="D62" s="29">
        <v>137789.97000000003</v>
      </c>
      <c r="E62" s="29">
        <v>67568.289999999964</v>
      </c>
      <c r="F62" s="29">
        <v>52118.80000000001</v>
      </c>
      <c r="G62" s="29">
        <v>68798.359999999971</v>
      </c>
      <c r="H62" s="29">
        <v>52829.000000000007</v>
      </c>
      <c r="I62" s="29">
        <v>71155.149999999994</v>
      </c>
      <c r="J62" s="29">
        <v>61600.940000000024</v>
      </c>
      <c r="K62" s="29">
        <v>55346.480000000018</v>
      </c>
      <c r="L62" s="29">
        <v>40844.500000000007</v>
      </c>
      <c r="M62" s="29">
        <v>47509.62</v>
      </c>
      <c r="N62" s="29">
        <v>39220.850000000006</v>
      </c>
      <c r="O62" s="29">
        <v>42702.560000000012</v>
      </c>
      <c r="P62" s="29">
        <v>37872.430000000029</v>
      </c>
      <c r="Q62" s="29">
        <v>27378.510000000006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O62" s="38" t="s">
        <v>528</v>
      </c>
    </row>
    <row r="63" spans="2:41" x14ac:dyDescent="0.35">
      <c r="B63" s="9" t="s">
        <v>547</v>
      </c>
      <c r="C63" s="29">
        <v>35923.329999999994</v>
      </c>
      <c r="D63" s="29">
        <v>137789.97000000003</v>
      </c>
      <c r="E63" s="29">
        <v>91825.589999999967</v>
      </c>
      <c r="F63" s="29">
        <v>52229.130000000012</v>
      </c>
      <c r="G63" s="29">
        <v>69105.02999999997</v>
      </c>
      <c r="H63" s="29">
        <v>52863.060000000005</v>
      </c>
      <c r="I63" s="29">
        <v>71459.11</v>
      </c>
      <c r="J63" s="29">
        <v>61708.630000000026</v>
      </c>
      <c r="K63" s="29">
        <v>55469.940000000017</v>
      </c>
      <c r="L63" s="29">
        <v>40875.860000000008</v>
      </c>
      <c r="M63" s="29">
        <v>47631.310000000005</v>
      </c>
      <c r="N63" s="29">
        <v>40631.460000000006</v>
      </c>
      <c r="O63" s="29">
        <v>43388.490000000013</v>
      </c>
      <c r="P63" s="29">
        <v>39362.670000000027</v>
      </c>
      <c r="Q63" s="29">
        <v>45415.87000000001</v>
      </c>
      <c r="R63" s="29">
        <v>17465.510000000006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O63" s="38" t="s">
        <v>528</v>
      </c>
    </row>
    <row r="64" spans="2:41" x14ac:dyDescent="0.35">
      <c r="B64" s="9" t="s">
        <v>548</v>
      </c>
      <c r="C64" s="29">
        <v>35923.329999999994</v>
      </c>
      <c r="D64" s="29">
        <v>137789.97000000003</v>
      </c>
      <c r="E64" s="29">
        <v>109826.18999999997</v>
      </c>
      <c r="F64" s="29">
        <v>52229.130000000012</v>
      </c>
      <c r="G64" s="29">
        <v>69182.52999999997</v>
      </c>
      <c r="H64" s="29">
        <v>53109.98</v>
      </c>
      <c r="I64" s="29">
        <v>72097.69</v>
      </c>
      <c r="J64" s="29">
        <v>61708.630000000026</v>
      </c>
      <c r="K64" s="29">
        <v>55913.590000000018</v>
      </c>
      <c r="L64" s="29">
        <v>40875.860000000008</v>
      </c>
      <c r="M64" s="29">
        <v>47670.51</v>
      </c>
      <c r="N64" s="29">
        <v>40911.920000000006</v>
      </c>
      <c r="O64" s="29">
        <v>43638.020000000011</v>
      </c>
      <c r="P64" s="29">
        <v>39972.370000000024</v>
      </c>
      <c r="Q64" s="29">
        <v>47480.55000000001</v>
      </c>
      <c r="R64" s="29">
        <v>45732.460000000006</v>
      </c>
      <c r="S64" s="29">
        <v>13258.350000000008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O64" s="38" t="s">
        <v>528</v>
      </c>
    </row>
    <row r="65" spans="2:41" x14ac:dyDescent="0.35">
      <c r="B65" s="9" t="s">
        <v>549</v>
      </c>
      <c r="C65" s="29">
        <v>35923.329999999994</v>
      </c>
      <c r="D65" s="29">
        <v>137789.97000000003</v>
      </c>
      <c r="E65" s="29">
        <v>109826.18999999997</v>
      </c>
      <c r="F65" s="29">
        <v>52296.630000000012</v>
      </c>
      <c r="G65" s="29">
        <v>69182.52999999997</v>
      </c>
      <c r="H65" s="29">
        <v>53128.91</v>
      </c>
      <c r="I65" s="29">
        <v>72097.69</v>
      </c>
      <c r="J65" s="29">
        <v>61907.660000000025</v>
      </c>
      <c r="K65" s="29">
        <v>55981.700000000019</v>
      </c>
      <c r="L65" s="29">
        <v>40908.44000000001</v>
      </c>
      <c r="M65" s="29">
        <v>47675.950000000004</v>
      </c>
      <c r="N65" s="29">
        <v>41020.000000000007</v>
      </c>
      <c r="O65" s="29">
        <v>43985.37000000001</v>
      </c>
      <c r="P65" s="29">
        <v>41383.840000000026</v>
      </c>
      <c r="Q65" s="29">
        <v>49935.320000000007</v>
      </c>
      <c r="R65" s="29">
        <v>49051.48</v>
      </c>
      <c r="S65" s="29">
        <v>44899.510000000024</v>
      </c>
      <c r="T65" s="29">
        <v>28392.590000000007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O65" s="38" t="s">
        <v>528</v>
      </c>
    </row>
    <row r="66" spans="2:41" x14ac:dyDescent="0.35">
      <c r="B66" s="9" t="s">
        <v>550</v>
      </c>
      <c r="C66" s="29">
        <v>35923.329999999994</v>
      </c>
      <c r="D66" s="29">
        <v>137789.97000000003</v>
      </c>
      <c r="E66" s="29">
        <v>109906.28999999998</v>
      </c>
      <c r="F66" s="29">
        <v>52296.630000000012</v>
      </c>
      <c r="G66" s="29">
        <v>69182.52999999997</v>
      </c>
      <c r="H66" s="29">
        <v>53128.91</v>
      </c>
      <c r="I66" s="29">
        <v>72097.69</v>
      </c>
      <c r="J66" s="29">
        <v>61907.660000000025</v>
      </c>
      <c r="K66" s="29">
        <v>56457.860000000022</v>
      </c>
      <c r="L66" s="29">
        <v>40951.640000000007</v>
      </c>
      <c r="M66" s="29">
        <v>47675.950000000004</v>
      </c>
      <c r="N66" s="29">
        <v>41020.000000000007</v>
      </c>
      <c r="O66" s="29">
        <v>44127.840000000011</v>
      </c>
      <c r="P66" s="29">
        <v>41452.190000000024</v>
      </c>
      <c r="Q66" s="29">
        <v>49940.740000000005</v>
      </c>
      <c r="R66" s="29">
        <v>49872.68</v>
      </c>
      <c r="S66" s="29">
        <v>48284.300000000025</v>
      </c>
      <c r="T66" s="29">
        <v>62831.14</v>
      </c>
      <c r="U66" s="29">
        <v>14748.770000000013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O66" s="38" t="s">
        <v>528</v>
      </c>
    </row>
    <row r="67" spans="2:41" x14ac:dyDescent="0.35">
      <c r="B67" s="9" t="s">
        <v>551</v>
      </c>
      <c r="C67" s="29">
        <v>35923.329999999994</v>
      </c>
      <c r="D67" s="29">
        <v>137789.97000000003</v>
      </c>
      <c r="E67" s="29">
        <v>109906.28999999998</v>
      </c>
      <c r="F67" s="29">
        <v>52296.630000000012</v>
      </c>
      <c r="G67" s="29">
        <v>69182.52999999997</v>
      </c>
      <c r="H67" s="29">
        <v>53128.91</v>
      </c>
      <c r="I67" s="29">
        <v>72097.69</v>
      </c>
      <c r="J67" s="29">
        <v>61907.660000000025</v>
      </c>
      <c r="K67" s="29">
        <v>56501.060000000019</v>
      </c>
      <c r="L67" s="29">
        <v>40951.640000000007</v>
      </c>
      <c r="M67" s="29">
        <v>47810.950000000004</v>
      </c>
      <c r="N67" s="29">
        <v>41020.000000000007</v>
      </c>
      <c r="O67" s="29">
        <v>44127.840000000011</v>
      </c>
      <c r="P67" s="29">
        <v>41452.190000000024</v>
      </c>
      <c r="Q67" s="29">
        <v>49950.030000000006</v>
      </c>
      <c r="R67" s="29">
        <v>50514.73</v>
      </c>
      <c r="S67" s="29">
        <v>49193.540000000023</v>
      </c>
      <c r="T67" s="29">
        <v>65331.31</v>
      </c>
      <c r="U67" s="29">
        <v>30950.660000000014</v>
      </c>
      <c r="V67" s="29">
        <v>4677.2999999999993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O67" s="38" t="s">
        <v>528</v>
      </c>
    </row>
    <row r="68" spans="2:41" x14ac:dyDescent="0.35">
      <c r="B68" s="9" t="s">
        <v>552</v>
      </c>
      <c r="C68" s="29">
        <v>35923.329999999994</v>
      </c>
      <c r="D68" s="29">
        <v>137789.97000000003</v>
      </c>
      <c r="E68" s="29">
        <v>109952.08999999998</v>
      </c>
      <c r="F68" s="29">
        <v>52296.630000000012</v>
      </c>
      <c r="G68" s="29">
        <v>69182.52999999997</v>
      </c>
      <c r="H68" s="29">
        <v>53128.91</v>
      </c>
      <c r="I68" s="29">
        <v>72097.69</v>
      </c>
      <c r="J68" s="29">
        <v>61907.660000000025</v>
      </c>
      <c r="K68" s="29">
        <v>56568.250000000022</v>
      </c>
      <c r="L68" s="29">
        <v>41027.210000000006</v>
      </c>
      <c r="M68" s="29">
        <v>47841.73</v>
      </c>
      <c r="N68" s="29">
        <v>41020.000000000007</v>
      </c>
      <c r="O68" s="29">
        <v>44172.44000000001</v>
      </c>
      <c r="P68" s="29">
        <v>42106.050000000025</v>
      </c>
      <c r="Q68" s="29">
        <v>50178.110000000008</v>
      </c>
      <c r="R68" s="29">
        <v>50681.9</v>
      </c>
      <c r="S68" s="29">
        <v>49917.92000000002</v>
      </c>
      <c r="T68" s="29">
        <v>72803.94</v>
      </c>
      <c r="U68" s="29">
        <v>63328.660000000011</v>
      </c>
      <c r="V68" s="29">
        <v>39772.92</v>
      </c>
      <c r="W68" s="29">
        <v>13276.140000000001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O68" s="38" t="s">
        <v>528</v>
      </c>
    </row>
    <row r="69" spans="2:41" x14ac:dyDescent="0.35">
      <c r="B69" s="9" t="s">
        <v>553</v>
      </c>
      <c r="C69" s="29">
        <v>35923.329999999994</v>
      </c>
      <c r="D69" s="29">
        <v>137789.97000000003</v>
      </c>
      <c r="E69" s="29">
        <v>109952.08999999998</v>
      </c>
      <c r="F69" s="29">
        <v>52296.630000000012</v>
      </c>
      <c r="G69" s="29">
        <v>69182.52999999997</v>
      </c>
      <c r="H69" s="29">
        <v>53239.62</v>
      </c>
      <c r="I69" s="29">
        <v>72097.69</v>
      </c>
      <c r="J69" s="29">
        <v>61907.660000000025</v>
      </c>
      <c r="K69" s="29">
        <v>56568.250000000022</v>
      </c>
      <c r="L69" s="29">
        <v>41027.210000000006</v>
      </c>
      <c r="M69" s="29">
        <v>47841.73</v>
      </c>
      <c r="N69" s="29">
        <v>41020.000000000007</v>
      </c>
      <c r="O69" s="29">
        <v>44172.44000000001</v>
      </c>
      <c r="P69" s="29">
        <v>42157.840000000026</v>
      </c>
      <c r="Q69" s="29">
        <v>50353.090000000011</v>
      </c>
      <c r="R69" s="29">
        <v>50704.66</v>
      </c>
      <c r="S69" s="29">
        <v>50108.17000000002</v>
      </c>
      <c r="T69" s="29">
        <v>73431.27</v>
      </c>
      <c r="U69" s="29">
        <v>64903.010000000009</v>
      </c>
      <c r="V69" s="29">
        <v>43965.119999999995</v>
      </c>
      <c r="W69" s="29">
        <v>41755.920000000006</v>
      </c>
      <c r="X69" s="29">
        <v>9864.0800000000017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O69" s="38" t="s">
        <v>528</v>
      </c>
    </row>
    <row r="70" spans="2:41" x14ac:dyDescent="0.35">
      <c r="B70" s="9" t="s">
        <v>554</v>
      </c>
      <c r="C70" s="29">
        <v>35923.329999999994</v>
      </c>
      <c r="D70" s="29">
        <v>137813.97000000003</v>
      </c>
      <c r="E70" s="29">
        <v>109952.08999999998</v>
      </c>
      <c r="F70" s="29">
        <v>52296.630000000012</v>
      </c>
      <c r="G70" s="29">
        <v>69182.52999999997</v>
      </c>
      <c r="H70" s="29">
        <v>53239.62</v>
      </c>
      <c r="I70" s="29">
        <v>72097.69</v>
      </c>
      <c r="J70" s="29">
        <v>61907.660000000025</v>
      </c>
      <c r="K70" s="29">
        <v>56568.250000000022</v>
      </c>
      <c r="L70" s="29">
        <v>41234.950000000004</v>
      </c>
      <c r="M70" s="29">
        <v>49796.490000000005</v>
      </c>
      <c r="N70" s="29">
        <v>41139.020000000004</v>
      </c>
      <c r="O70" s="29">
        <v>44172.44000000001</v>
      </c>
      <c r="P70" s="29">
        <v>42284.340000000026</v>
      </c>
      <c r="Q70" s="29">
        <v>50353.090000000011</v>
      </c>
      <c r="R70" s="29">
        <v>50704.66</v>
      </c>
      <c r="S70" s="29">
        <v>50263.17000000002</v>
      </c>
      <c r="T70" s="29">
        <v>73502.06</v>
      </c>
      <c r="U70" s="29">
        <v>65201.020000000011</v>
      </c>
      <c r="V70" s="29">
        <v>45236.52</v>
      </c>
      <c r="W70" s="29">
        <v>52618.350000000006</v>
      </c>
      <c r="X70" s="29">
        <v>30897.390000000014</v>
      </c>
      <c r="Y70" s="29">
        <v>7168.6799999999985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O70" s="38" t="s">
        <v>528</v>
      </c>
    </row>
    <row r="71" spans="2:41" x14ac:dyDescent="0.35">
      <c r="B71" s="9" t="s">
        <v>555</v>
      </c>
      <c r="C71" s="29">
        <v>35923.329999999994</v>
      </c>
      <c r="D71" s="29">
        <v>137813.97000000003</v>
      </c>
      <c r="E71" s="29">
        <v>109952.08999999998</v>
      </c>
      <c r="F71" s="29">
        <v>52296.630000000012</v>
      </c>
      <c r="G71" s="29">
        <v>69182.52999999997</v>
      </c>
      <c r="H71" s="29">
        <v>53239.62</v>
      </c>
      <c r="I71" s="29">
        <v>72097.69</v>
      </c>
      <c r="J71" s="29">
        <v>61907.660000000025</v>
      </c>
      <c r="K71" s="29">
        <v>56568.250000000022</v>
      </c>
      <c r="L71" s="29">
        <v>41234.950000000004</v>
      </c>
      <c r="M71" s="29">
        <v>49796.490000000005</v>
      </c>
      <c r="N71" s="29">
        <v>41139.020000000004</v>
      </c>
      <c r="O71" s="29">
        <v>44172.44000000001</v>
      </c>
      <c r="P71" s="29">
        <v>42327.540000000023</v>
      </c>
      <c r="Q71" s="29">
        <v>50461.170000000013</v>
      </c>
      <c r="R71" s="29">
        <v>50704.66</v>
      </c>
      <c r="S71" s="29">
        <v>50263.17000000002</v>
      </c>
      <c r="T71" s="29">
        <v>73519.5</v>
      </c>
      <c r="U71" s="29">
        <v>65291.270000000011</v>
      </c>
      <c r="V71" s="29">
        <v>46579.219999999994</v>
      </c>
      <c r="W71" s="29">
        <v>53439.770000000004</v>
      </c>
      <c r="X71" s="29">
        <v>32097.440000000013</v>
      </c>
      <c r="Y71" s="29">
        <v>23683.58</v>
      </c>
      <c r="Z71" s="29">
        <v>28758.639999999999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O71" s="38" t="s">
        <v>528</v>
      </c>
    </row>
    <row r="72" spans="2:41" x14ac:dyDescent="0.35">
      <c r="B72" s="9" t="s">
        <v>556</v>
      </c>
      <c r="C72" s="29">
        <v>35923.329999999994</v>
      </c>
      <c r="D72" s="29">
        <v>137813.97000000003</v>
      </c>
      <c r="E72" s="29">
        <v>109952.08999999998</v>
      </c>
      <c r="F72" s="29">
        <v>52327.960000000014</v>
      </c>
      <c r="G72" s="29">
        <v>69182.52999999997</v>
      </c>
      <c r="H72" s="29">
        <v>53239.62</v>
      </c>
      <c r="I72" s="29">
        <v>72197.69</v>
      </c>
      <c r="J72" s="29">
        <v>61907.660000000025</v>
      </c>
      <c r="K72" s="29">
        <v>56568.250000000022</v>
      </c>
      <c r="L72" s="29">
        <v>41234.950000000004</v>
      </c>
      <c r="M72" s="29">
        <v>49796.490000000005</v>
      </c>
      <c r="N72" s="29">
        <v>41139.020000000004</v>
      </c>
      <c r="O72" s="29">
        <v>44207.990000000013</v>
      </c>
      <c r="P72" s="29">
        <v>42327.540000000023</v>
      </c>
      <c r="Q72" s="29">
        <v>50655.560000000012</v>
      </c>
      <c r="R72" s="29">
        <v>50704.66</v>
      </c>
      <c r="S72" s="29">
        <v>50263.17000000002</v>
      </c>
      <c r="T72" s="29">
        <v>73519.5</v>
      </c>
      <c r="U72" s="29">
        <v>66289.490000000005</v>
      </c>
      <c r="V72" s="29">
        <v>48183.179999999993</v>
      </c>
      <c r="W72" s="29">
        <v>54154.890000000007</v>
      </c>
      <c r="X72" s="29">
        <v>34673.060000000012</v>
      </c>
      <c r="Y72" s="29">
        <v>31677.68</v>
      </c>
      <c r="Z72" s="29">
        <v>178914.38999999996</v>
      </c>
      <c r="AA72" s="29">
        <v>50536.759999999973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O72" s="38" t="s">
        <v>528</v>
      </c>
    </row>
    <row r="73" spans="2:41" x14ac:dyDescent="0.35">
      <c r="B73" s="9" t="s">
        <v>557</v>
      </c>
      <c r="C73" s="29">
        <v>35923.329999999994</v>
      </c>
      <c r="D73" s="29">
        <v>137813.97000000003</v>
      </c>
      <c r="E73" s="29">
        <v>109952.08999999998</v>
      </c>
      <c r="F73" s="29">
        <v>52327.960000000014</v>
      </c>
      <c r="G73" s="29">
        <v>69182.52999999997</v>
      </c>
      <c r="H73" s="29">
        <v>53239.62</v>
      </c>
      <c r="I73" s="29">
        <v>72197.69</v>
      </c>
      <c r="J73" s="29">
        <v>61907.660000000025</v>
      </c>
      <c r="K73" s="29">
        <v>56568.250000000022</v>
      </c>
      <c r="L73" s="29">
        <v>41234.950000000004</v>
      </c>
      <c r="M73" s="29">
        <v>49796.490000000005</v>
      </c>
      <c r="N73" s="29">
        <v>41139.020000000004</v>
      </c>
      <c r="O73" s="29">
        <v>44207.990000000013</v>
      </c>
      <c r="P73" s="29">
        <v>42405.230000000025</v>
      </c>
      <c r="Q73" s="29">
        <v>50655.560000000012</v>
      </c>
      <c r="R73" s="29">
        <v>50857.87</v>
      </c>
      <c r="S73" s="29">
        <v>50468.810000000019</v>
      </c>
      <c r="T73" s="29">
        <v>73723.520000000004</v>
      </c>
      <c r="U73" s="29">
        <v>66402.48000000001</v>
      </c>
      <c r="V73" s="29">
        <v>48359.609999999993</v>
      </c>
      <c r="W73" s="29">
        <v>80096.34</v>
      </c>
      <c r="X73" s="29">
        <v>34743.860000000015</v>
      </c>
      <c r="Y73" s="29">
        <v>34330.18</v>
      </c>
      <c r="Z73" s="29">
        <v>206862.95999999996</v>
      </c>
      <c r="AA73" s="29">
        <v>173194.21</v>
      </c>
      <c r="AB73" s="29">
        <v>38568.01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O73" s="38" t="s">
        <v>528</v>
      </c>
    </row>
    <row r="74" spans="2:41" x14ac:dyDescent="0.35">
      <c r="B74" s="9" t="s">
        <v>558</v>
      </c>
      <c r="C74" s="29">
        <v>35923.329999999994</v>
      </c>
      <c r="D74" s="29">
        <v>137813.97000000003</v>
      </c>
      <c r="E74" s="29">
        <v>109952.08999999998</v>
      </c>
      <c r="F74" s="29">
        <v>52327.960000000014</v>
      </c>
      <c r="G74" s="29">
        <v>69182.52999999997</v>
      </c>
      <c r="H74" s="29">
        <v>53239.62</v>
      </c>
      <c r="I74" s="29">
        <v>72197.69</v>
      </c>
      <c r="J74" s="29">
        <v>61907.660000000025</v>
      </c>
      <c r="K74" s="29">
        <v>56568.250000000022</v>
      </c>
      <c r="L74" s="29">
        <v>41234.950000000004</v>
      </c>
      <c r="M74" s="29">
        <v>49796.490000000005</v>
      </c>
      <c r="N74" s="29">
        <v>41139.020000000004</v>
      </c>
      <c r="O74" s="29">
        <v>44207.990000000013</v>
      </c>
      <c r="P74" s="29">
        <v>42405.230000000025</v>
      </c>
      <c r="Q74" s="29">
        <v>50655.560000000012</v>
      </c>
      <c r="R74" s="29">
        <v>50857.87</v>
      </c>
      <c r="S74" s="29">
        <v>50468.810000000019</v>
      </c>
      <c r="T74" s="29">
        <v>73791.02</v>
      </c>
      <c r="U74" s="29">
        <v>66439.580000000016</v>
      </c>
      <c r="V74" s="29">
        <v>48436.239999999991</v>
      </c>
      <c r="W74" s="29">
        <v>80237.759999999995</v>
      </c>
      <c r="X74" s="29">
        <v>35855.310000000012</v>
      </c>
      <c r="Y74" s="29">
        <v>35364.089999999997</v>
      </c>
      <c r="Z74" s="29">
        <v>215514.30999999997</v>
      </c>
      <c r="AA74" s="29">
        <v>210169.96</v>
      </c>
      <c r="AB74" s="29">
        <v>233866.11000000025</v>
      </c>
      <c r="AC74" s="29">
        <v>40550.729999999967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O74" s="38" t="s">
        <v>528</v>
      </c>
    </row>
    <row r="75" spans="2:41" x14ac:dyDescent="0.35">
      <c r="B75" s="9" t="s">
        <v>559</v>
      </c>
      <c r="C75" s="29">
        <v>35923.329999999994</v>
      </c>
      <c r="D75" s="29">
        <v>137813.97000000003</v>
      </c>
      <c r="E75" s="29">
        <v>109952.08999999998</v>
      </c>
      <c r="F75" s="29">
        <v>52327.960000000014</v>
      </c>
      <c r="G75" s="29">
        <v>69182.52999999997</v>
      </c>
      <c r="H75" s="29">
        <v>53239.62</v>
      </c>
      <c r="I75" s="29">
        <v>72197.69</v>
      </c>
      <c r="J75" s="29">
        <v>61907.660000000025</v>
      </c>
      <c r="K75" s="29">
        <v>56568.250000000022</v>
      </c>
      <c r="L75" s="29">
        <v>41234.950000000004</v>
      </c>
      <c r="M75" s="29">
        <v>49796.490000000005</v>
      </c>
      <c r="N75" s="29">
        <v>41139.020000000004</v>
      </c>
      <c r="O75" s="29">
        <v>44270.220000000016</v>
      </c>
      <c r="P75" s="29">
        <v>42405.230000000025</v>
      </c>
      <c r="Q75" s="29">
        <v>50754.500000000015</v>
      </c>
      <c r="R75" s="29">
        <v>50857.87</v>
      </c>
      <c r="S75" s="29">
        <v>50468.810000000019</v>
      </c>
      <c r="T75" s="29">
        <v>73791.02</v>
      </c>
      <c r="U75" s="29">
        <v>66795.410000000018</v>
      </c>
      <c r="V75" s="29">
        <v>48436.239999999991</v>
      </c>
      <c r="W75" s="29">
        <v>80377.47</v>
      </c>
      <c r="X75" s="29">
        <v>35882.860000000015</v>
      </c>
      <c r="Y75" s="29">
        <v>37035.539999999994</v>
      </c>
      <c r="Z75" s="29">
        <v>219473.84999999998</v>
      </c>
      <c r="AA75" s="29">
        <v>221497.84999999998</v>
      </c>
      <c r="AB75" s="29">
        <v>294134.51000000024</v>
      </c>
      <c r="AC75" s="29">
        <v>188504.68000000005</v>
      </c>
      <c r="AD75" s="29">
        <v>43824.74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O75" s="38" t="s">
        <v>528</v>
      </c>
    </row>
    <row r="76" spans="2:41" x14ac:dyDescent="0.35">
      <c r="B76" s="9" t="s">
        <v>560</v>
      </c>
      <c r="C76" s="29">
        <v>35923.329999999994</v>
      </c>
      <c r="D76" s="29">
        <v>137813.97000000003</v>
      </c>
      <c r="E76" s="29">
        <v>109952.08999999998</v>
      </c>
      <c r="F76" s="29">
        <v>52327.960000000014</v>
      </c>
      <c r="G76" s="29">
        <v>69182.52999999997</v>
      </c>
      <c r="H76" s="29">
        <v>53239.62</v>
      </c>
      <c r="I76" s="29">
        <v>72197.69</v>
      </c>
      <c r="J76" s="29">
        <v>61907.660000000025</v>
      </c>
      <c r="K76" s="29">
        <v>56568.250000000022</v>
      </c>
      <c r="L76" s="29">
        <v>41234.950000000004</v>
      </c>
      <c r="M76" s="29">
        <v>49796.490000000005</v>
      </c>
      <c r="N76" s="29">
        <v>41139.020000000004</v>
      </c>
      <c r="O76" s="29">
        <v>44270.220000000016</v>
      </c>
      <c r="P76" s="29">
        <v>42405.230000000025</v>
      </c>
      <c r="Q76" s="29">
        <v>50754.500000000015</v>
      </c>
      <c r="R76" s="29">
        <v>50857.87</v>
      </c>
      <c r="S76" s="29">
        <v>50468.810000000019</v>
      </c>
      <c r="T76" s="29">
        <v>73899.100000000006</v>
      </c>
      <c r="U76" s="29">
        <v>66821.590000000011</v>
      </c>
      <c r="V76" s="29">
        <v>48436.239999999991</v>
      </c>
      <c r="W76" s="29">
        <v>80445.820000000007</v>
      </c>
      <c r="X76" s="29">
        <v>36069.920000000013</v>
      </c>
      <c r="Y76" s="29">
        <v>37721.829999999994</v>
      </c>
      <c r="Z76" s="29">
        <v>229062.50999999998</v>
      </c>
      <c r="AA76" s="29">
        <v>227550.86</v>
      </c>
      <c r="AB76" s="29">
        <v>315100.50000000023</v>
      </c>
      <c r="AC76" s="29">
        <v>224394.36000000004</v>
      </c>
      <c r="AD76" s="29">
        <v>230631.33000000005</v>
      </c>
      <c r="AE76" s="29">
        <v>97647.470000000016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O76" s="38" t="s">
        <v>528</v>
      </c>
    </row>
    <row r="77" spans="2:41" x14ac:dyDescent="0.35">
      <c r="B77" s="9" t="s">
        <v>561</v>
      </c>
      <c r="C77" s="29">
        <v>35923.329999999994</v>
      </c>
      <c r="D77" s="29">
        <v>137813.97000000003</v>
      </c>
      <c r="E77" s="29">
        <v>109952.08999999998</v>
      </c>
      <c r="F77" s="29">
        <v>52327.960000000014</v>
      </c>
      <c r="G77" s="29">
        <v>69182.52999999997</v>
      </c>
      <c r="H77" s="29">
        <v>53239.62</v>
      </c>
      <c r="I77" s="29">
        <v>72197.69</v>
      </c>
      <c r="J77" s="29">
        <v>61907.660000000025</v>
      </c>
      <c r="K77" s="29">
        <v>56568.250000000022</v>
      </c>
      <c r="L77" s="29">
        <v>41234.950000000004</v>
      </c>
      <c r="M77" s="29">
        <v>49796.490000000005</v>
      </c>
      <c r="N77" s="29">
        <v>41139.020000000004</v>
      </c>
      <c r="O77" s="29">
        <v>44270.220000000016</v>
      </c>
      <c r="P77" s="29">
        <v>42405.230000000025</v>
      </c>
      <c r="Q77" s="29">
        <v>50754.500000000015</v>
      </c>
      <c r="R77" s="29">
        <v>50857.87</v>
      </c>
      <c r="S77" s="29">
        <v>50468.810000000019</v>
      </c>
      <c r="T77" s="29">
        <v>73966.600000000006</v>
      </c>
      <c r="U77" s="29">
        <v>66821.590000000011</v>
      </c>
      <c r="V77" s="29">
        <v>49349.899999999994</v>
      </c>
      <c r="W77" s="29">
        <v>80445.820000000007</v>
      </c>
      <c r="X77" s="29">
        <v>36567.920000000013</v>
      </c>
      <c r="Y77" s="29">
        <v>37733.56</v>
      </c>
      <c r="Z77" s="29">
        <v>234556.63999999998</v>
      </c>
      <c r="AA77" s="29">
        <v>232585.31</v>
      </c>
      <c r="AB77" s="29">
        <v>323997.94000000024</v>
      </c>
      <c r="AC77" s="29">
        <v>235901.91000000003</v>
      </c>
      <c r="AD77" s="29">
        <v>251695.97000000006</v>
      </c>
      <c r="AE77" s="29">
        <v>176459.25</v>
      </c>
      <c r="AF77" s="29">
        <v>43579.709999999977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O77" s="38" t="s">
        <v>528</v>
      </c>
    </row>
    <row r="78" spans="2:41" x14ac:dyDescent="0.35">
      <c r="B78" s="9" t="s">
        <v>562</v>
      </c>
      <c r="C78" s="29">
        <v>35923.329999999994</v>
      </c>
      <c r="D78" s="29">
        <v>137813.97000000003</v>
      </c>
      <c r="E78" s="29">
        <v>109952.08999999998</v>
      </c>
      <c r="F78" s="29">
        <v>52327.960000000014</v>
      </c>
      <c r="G78" s="29">
        <v>69182.52999999997</v>
      </c>
      <c r="H78" s="29">
        <v>53239.62</v>
      </c>
      <c r="I78" s="29">
        <v>72197.69</v>
      </c>
      <c r="J78" s="29">
        <v>61907.660000000025</v>
      </c>
      <c r="K78" s="29">
        <v>56568.250000000022</v>
      </c>
      <c r="L78" s="29">
        <v>41234.950000000004</v>
      </c>
      <c r="M78" s="29">
        <v>49796.490000000005</v>
      </c>
      <c r="N78" s="29">
        <v>41139.020000000004</v>
      </c>
      <c r="O78" s="29">
        <v>44270.220000000016</v>
      </c>
      <c r="P78" s="29">
        <v>42405.230000000025</v>
      </c>
      <c r="Q78" s="29">
        <v>50754.500000000015</v>
      </c>
      <c r="R78" s="29">
        <v>50857.87</v>
      </c>
      <c r="S78" s="29">
        <v>50468.810000000019</v>
      </c>
      <c r="T78" s="29">
        <v>73966.600000000006</v>
      </c>
      <c r="U78" s="29">
        <v>67044.490000000005</v>
      </c>
      <c r="V78" s="29">
        <v>49516.539999999994</v>
      </c>
      <c r="W78" s="29">
        <v>80565.38</v>
      </c>
      <c r="X78" s="29">
        <v>36881.700000000012</v>
      </c>
      <c r="Y78" s="29">
        <v>38273.29</v>
      </c>
      <c r="Z78" s="29">
        <v>238838.53</v>
      </c>
      <c r="AA78" s="29">
        <v>234557.24</v>
      </c>
      <c r="AB78" s="29">
        <v>327990.16000000021</v>
      </c>
      <c r="AC78" s="29">
        <v>243292.89000000004</v>
      </c>
      <c r="AD78" s="29">
        <v>267357.61000000004</v>
      </c>
      <c r="AE78" s="29">
        <v>242478.35</v>
      </c>
      <c r="AF78" s="29">
        <v>151680.78999999998</v>
      </c>
      <c r="AG78" s="29">
        <v>25706.909999999993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O78" s="38" t="s">
        <v>528</v>
      </c>
    </row>
    <row r="79" spans="2:41" x14ac:dyDescent="0.35">
      <c r="B79" s="9" t="s">
        <v>563</v>
      </c>
      <c r="C79" s="29">
        <v>35923.329999999994</v>
      </c>
      <c r="D79" s="29">
        <v>137813.97000000003</v>
      </c>
      <c r="E79" s="29">
        <v>109952.08999999998</v>
      </c>
      <c r="F79" s="29">
        <v>52327.960000000014</v>
      </c>
      <c r="G79" s="29">
        <v>69182.52999999997</v>
      </c>
      <c r="H79" s="29">
        <v>53239.62</v>
      </c>
      <c r="I79" s="29">
        <v>72197.69</v>
      </c>
      <c r="J79" s="29">
        <v>62006.120000000024</v>
      </c>
      <c r="K79" s="29">
        <v>56568.250000000022</v>
      </c>
      <c r="L79" s="29">
        <v>41234.950000000004</v>
      </c>
      <c r="M79" s="29">
        <v>49796.490000000005</v>
      </c>
      <c r="N79" s="29">
        <v>41139.020000000004</v>
      </c>
      <c r="O79" s="29">
        <v>44270.220000000016</v>
      </c>
      <c r="P79" s="29">
        <v>42733.460000000028</v>
      </c>
      <c r="Q79" s="29">
        <v>50754.500000000015</v>
      </c>
      <c r="R79" s="29">
        <v>50857.87</v>
      </c>
      <c r="S79" s="29">
        <v>50468.810000000019</v>
      </c>
      <c r="T79" s="29">
        <v>73966.600000000006</v>
      </c>
      <c r="U79" s="29">
        <v>67044.490000000005</v>
      </c>
      <c r="V79" s="29">
        <v>49516.539999999994</v>
      </c>
      <c r="W79" s="29">
        <v>80679.75</v>
      </c>
      <c r="X79" s="29">
        <v>36881.700000000012</v>
      </c>
      <c r="Y79" s="29">
        <v>38392.04</v>
      </c>
      <c r="Z79" s="29">
        <v>240502.65</v>
      </c>
      <c r="AA79" s="29">
        <v>236572.15</v>
      </c>
      <c r="AB79" s="29">
        <v>331370.20000000019</v>
      </c>
      <c r="AC79" s="29">
        <v>248416.83000000005</v>
      </c>
      <c r="AD79" s="29">
        <v>284714.60000000003</v>
      </c>
      <c r="AE79" s="29">
        <v>262196.40000000002</v>
      </c>
      <c r="AF79" s="29">
        <v>195676.57999999996</v>
      </c>
      <c r="AG79" s="29">
        <v>208550.42000000022</v>
      </c>
      <c r="AH79" s="29">
        <v>39279.299999999974</v>
      </c>
      <c r="AI79" s="29">
        <v>0</v>
      </c>
      <c r="AJ79" s="29">
        <v>0</v>
      </c>
      <c r="AK79" s="29">
        <v>0</v>
      </c>
      <c r="AL79" s="29">
        <v>0</v>
      </c>
      <c r="AO79" s="38" t="s">
        <v>528</v>
      </c>
    </row>
    <row r="80" spans="2:41" x14ac:dyDescent="0.35">
      <c r="B80" s="9" t="s">
        <v>564</v>
      </c>
      <c r="C80" s="29">
        <v>35923.329999999994</v>
      </c>
      <c r="D80" s="29">
        <v>137813.97000000003</v>
      </c>
      <c r="E80" s="29">
        <v>109952.08999999998</v>
      </c>
      <c r="F80" s="29">
        <v>52327.960000000014</v>
      </c>
      <c r="G80" s="29">
        <v>69182.52999999997</v>
      </c>
      <c r="H80" s="29">
        <v>53239.62</v>
      </c>
      <c r="I80" s="29">
        <v>72197.69</v>
      </c>
      <c r="J80" s="29">
        <v>62006.120000000024</v>
      </c>
      <c r="K80" s="29">
        <v>56568.250000000022</v>
      </c>
      <c r="L80" s="29">
        <v>41234.950000000004</v>
      </c>
      <c r="M80" s="29">
        <v>49796.490000000005</v>
      </c>
      <c r="N80" s="29">
        <v>41139.020000000004</v>
      </c>
      <c r="O80" s="29">
        <v>44270.220000000016</v>
      </c>
      <c r="P80" s="29">
        <v>42733.460000000028</v>
      </c>
      <c r="Q80" s="29">
        <v>50754.500000000015</v>
      </c>
      <c r="R80" s="29">
        <v>50857.87</v>
      </c>
      <c r="S80" s="29">
        <v>50468.810000000019</v>
      </c>
      <c r="T80" s="29">
        <v>73966.600000000006</v>
      </c>
      <c r="U80" s="29">
        <v>67044.490000000005</v>
      </c>
      <c r="V80" s="29">
        <v>49619.499999999993</v>
      </c>
      <c r="W80" s="29">
        <v>80679.75</v>
      </c>
      <c r="X80" s="29">
        <v>36996.880000000012</v>
      </c>
      <c r="Y80" s="29">
        <v>38825.97</v>
      </c>
      <c r="Z80" s="29">
        <v>242703.53</v>
      </c>
      <c r="AA80" s="29">
        <v>243406.31</v>
      </c>
      <c r="AB80" s="29">
        <v>336261.27000000019</v>
      </c>
      <c r="AC80" s="29">
        <v>250989.21000000005</v>
      </c>
      <c r="AD80" s="29">
        <v>291090.28000000003</v>
      </c>
      <c r="AE80" s="29">
        <v>274530.75</v>
      </c>
      <c r="AF80" s="29">
        <v>206635.62999999995</v>
      </c>
      <c r="AG80" s="29">
        <v>251909.4700000002</v>
      </c>
      <c r="AH80" s="29">
        <v>185231.65000000008</v>
      </c>
      <c r="AI80" s="29">
        <v>31889.309999999998</v>
      </c>
      <c r="AJ80" s="29">
        <v>0</v>
      </c>
      <c r="AK80" s="29">
        <v>0</v>
      </c>
      <c r="AL80" s="29">
        <v>0</v>
      </c>
      <c r="AO80" s="38" t="s">
        <v>528</v>
      </c>
    </row>
    <row r="81" spans="1:78" x14ac:dyDescent="0.35">
      <c r="B81" s="9" t="s">
        <v>592</v>
      </c>
      <c r="C81" s="29">
        <v>35923.329999999994</v>
      </c>
      <c r="D81" s="29">
        <v>137813.97000000003</v>
      </c>
      <c r="E81" s="29">
        <v>109952.08999999998</v>
      </c>
      <c r="F81" s="29">
        <v>52327.960000000014</v>
      </c>
      <c r="G81" s="29">
        <v>69182.52999999997</v>
      </c>
      <c r="H81" s="29">
        <v>53239.62</v>
      </c>
      <c r="I81" s="29">
        <v>72197.69</v>
      </c>
      <c r="J81" s="29">
        <v>62006.120000000024</v>
      </c>
      <c r="K81" s="29">
        <v>56568.250000000022</v>
      </c>
      <c r="L81" s="29">
        <v>41234.950000000004</v>
      </c>
      <c r="M81" s="29">
        <v>49796.490000000005</v>
      </c>
      <c r="N81" s="29">
        <v>41139.020000000004</v>
      </c>
      <c r="O81" s="29">
        <v>44270.220000000016</v>
      </c>
      <c r="P81" s="29">
        <v>42733.460000000028</v>
      </c>
      <c r="Q81" s="29">
        <v>50754.500000000015</v>
      </c>
      <c r="R81" s="29">
        <v>50857.87</v>
      </c>
      <c r="S81" s="29">
        <v>50468.810000000019</v>
      </c>
      <c r="T81" s="29">
        <v>73966.600000000006</v>
      </c>
      <c r="U81" s="29">
        <v>67044.490000000005</v>
      </c>
      <c r="V81" s="29">
        <v>49619.499999999993</v>
      </c>
      <c r="W81" s="29">
        <v>80679.75</v>
      </c>
      <c r="X81" s="29">
        <v>37145.150000000009</v>
      </c>
      <c r="Y81" s="29">
        <v>38825.97</v>
      </c>
      <c r="Z81" s="29">
        <v>243889.59</v>
      </c>
      <c r="AA81" s="29">
        <v>246892.51</v>
      </c>
      <c r="AB81" s="29">
        <v>337594.7100000002</v>
      </c>
      <c r="AC81" s="29">
        <v>253061.62000000005</v>
      </c>
      <c r="AD81" s="29">
        <v>299451.99000000005</v>
      </c>
      <c r="AE81" s="29">
        <v>281828.96000000002</v>
      </c>
      <c r="AF81" s="29">
        <v>213733.71999999994</v>
      </c>
      <c r="AG81" s="29">
        <v>268086.79000000021</v>
      </c>
      <c r="AH81" s="29">
        <v>253592.42000000004</v>
      </c>
      <c r="AI81" s="29">
        <v>174817.98000000007</v>
      </c>
      <c r="AJ81" s="29">
        <v>44497.239999999983</v>
      </c>
      <c r="AK81" s="29">
        <v>0</v>
      </c>
      <c r="AL81" s="29">
        <v>0</v>
      </c>
      <c r="AO81" s="38" t="s">
        <v>528</v>
      </c>
    </row>
    <row r="82" spans="1:78" x14ac:dyDescent="0.35">
      <c r="B82" s="9" t="s">
        <v>593</v>
      </c>
      <c r="C82" s="29">
        <v>35923.329999999994</v>
      </c>
      <c r="D82" s="29">
        <v>137813.97000000003</v>
      </c>
      <c r="E82" s="29">
        <v>109952.08999999998</v>
      </c>
      <c r="F82" s="29">
        <v>52327.960000000014</v>
      </c>
      <c r="G82" s="29">
        <v>69182.52999999997</v>
      </c>
      <c r="H82" s="29">
        <v>53239.62</v>
      </c>
      <c r="I82" s="29">
        <v>72197.69</v>
      </c>
      <c r="J82" s="29">
        <v>62006.120000000024</v>
      </c>
      <c r="K82" s="29">
        <v>56568.250000000022</v>
      </c>
      <c r="L82" s="29">
        <v>41234.950000000004</v>
      </c>
      <c r="M82" s="29">
        <v>49796.490000000005</v>
      </c>
      <c r="N82" s="29">
        <v>41139.020000000004</v>
      </c>
      <c r="O82" s="29">
        <v>44270.220000000016</v>
      </c>
      <c r="P82" s="29">
        <v>42733.460000000028</v>
      </c>
      <c r="Q82" s="29">
        <v>50754.500000000015</v>
      </c>
      <c r="R82" s="29">
        <v>50857.87</v>
      </c>
      <c r="S82" s="29">
        <v>50468.810000000019</v>
      </c>
      <c r="T82" s="29">
        <v>73966.600000000006</v>
      </c>
      <c r="U82" s="29">
        <v>67051.33</v>
      </c>
      <c r="V82" s="29">
        <v>49619.499999999993</v>
      </c>
      <c r="W82" s="29">
        <v>80679.75</v>
      </c>
      <c r="X82" s="29">
        <v>37145.150000000009</v>
      </c>
      <c r="Y82" s="29">
        <v>38825.97</v>
      </c>
      <c r="Z82" s="29">
        <v>245130.08</v>
      </c>
      <c r="AA82" s="29">
        <v>247291.95</v>
      </c>
      <c r="AB82" s="29">
        <v>339918.74000000022</v>
      </c>
      <c r="AC82" s="29">
        <v>255973.80000000005</v>
      </c>
      <c r="AD82" s="29">
        <v>300777.46000000002</v>
      </c>
      <c r="AE82" s="29">
        <v>289028.59000000003</v>
      </c>
      <c r="AF82" s="29">
        <v>222595.65999999995</v>
      </c>
      <c r="AG82" s="29">
        <v>275282.83000000019</v>
      </c>
      <c r="AH82" s="29">
        <v>280085.05000000005</v>
      </c>
      <c r="AI82" s="29">
        <v>214002.35000000006</v>
      </c>
      <c r="AJ82" s="29">
        <v>213667.33999999997</v>
      </c>
      <c r="AK82" s="29">
        <v>56183.399999999965</v>
      </c>
      <c r="AL82" s="29">
        <v>0</v>
      </c>
      <c r="AO82" s="38" t="s">
        <v>528</v>
      </c>
    </row>
    <row r="83" spans="1:78" x14ac:dyDescent="0.35">
      <c r="B83" s="9" t="s">
        <v>594</v>
      </c>
      <c r="C83" s="29">
        <v>35923.329999999994</v>
      </c>
      <c r="D83" s="29">
        <v>137813.97000000003</v>
      </c>
      <c r="E83" s="29">
        <v>109952.08999999998</v>
      </c>
      <c r="F83" s="29">
        <v>52327.960000000014</v>
      </c>
      <c r="G83" s="29">
        <v>69182.52999999997</v>
      </c>
      <c r="H83" s="29">
        <v>53239.62</v>
      </c>
      <c r="I83" s="29">
        <v>72197.69</v>
      </c>
      <c r="J83" s="29">
        <v>62006.120000000024</v>
      </c>
      <c r="K83" s="29">
        <v>56568.250000000022</v>
      </c>
      <c r="L83" s="29">
        <v>41234.950000000004</v>
      </c>
      <c r="M83" s="29">
        <v>49796.490000000005</v>
      </c>
      <c r="N83" s="29">
        <v>41139.020000000004</v>
      </c>
      <c r="O83" s="29">
        <v>44270.220000000016</v>
      </c>
      <c r="P83" s="29">
        <v>42733.460000000028</v>
      </c>
      <c r="Q83" s="29">
        <v>50754.500000000015</v>
      </c>
      <c r="R83" s="29">
        <v>50857.87</v>
      </c>
      <c r="S83" s="29">
        <v>50468.810000000019</v>
      </c>
      <c r="T83" s="29">
        <v>73966.600000000006</v>
      </c>
      <c r="U83" s="29">
        <v>67051.33</v>
      </c>
      <c r="V83" s="29">
        <v>49619.499999999993</v>
      </c>
      <c r="W83" s="29">
        <v>80679.75</v>
      </c>
      <c r="X83" s="29">
        <v>37360.250000000007</v>
      </c>
      <c r="Y83" s="29">
        <v>38825.97</v>
      </c>
      <c r="Z83" s="29">
        <v>246035.78999999998</v>
      </c>
      <c r="AA83" s="29">
        <v>247390.29</v>
      </c>
      <c r="AB83" s="29">
        <v>340659.39000000025</v>
      </c>
      <c r="AC83" s="29">
        <v>264873.73000000004</v>
      </c>
      <c r="AD83" s="29">
        <v>302917.12</v>
      </c>
      <c r="AE83" s="29">
        <v>291451.95</v>
      </c>
      <c r="AF83" s="29">
        <v>226458.18999999994</v>
      </c>
      <c r="AG83" s="29">
        <v>281445.81000000017</v>
      </c>
      <c r="AH83" s="29">
        <v>282059.79000000004</v>
      </c>
      <c r="AI83" s="29">
        <v>233438.95000000007</v>
      </c>
      <c r="AJ83" s="29">
        <v>237774.08999999997</v>
      </c>
      <c r="AK83" s="29">
        <v>129661.01000000001</v>
      </c>
      <c r="AL83" s="29">
        <v>39963.089999999982</v>
      </c>
      <c r="AO83" s="38" t="s">
        <v>528</v>
      </c>
    </row>
    <row r="84" spans="1:78" x14ac:dyDescent="0.35">
      <c r="B84" s="30" t="s">
        <v>1</v>
      </c>
      <c r="C84" s="31">
        <v>35923.329999999994</v>
      </c>
      <c r="D84" s="31">
        <v>137813.97000000003</v>
      </c>
      <c r="E84" s="31">
        <v>109952.08999999998</v>
      </c>
      <c r="F84" s="31">
        <v>52327.960000000014</v>
      </c>
      <c r="G84" s="31">
        <v>69182.52999999997</v>
      </c>
      <c r="H84" s="31">
        <v>53239.62</v>
      </c>
      <c r="I84" s="31">
        <v>72197.69</v>
      </c>
      <c r="J84" s="31">
        <v>62006.120000000024</v>
      </c>
      <c r="K84" s="31">
        <v>56568.250000000022</v>
      </c>
      <c r="L84" s="31">
        <v>41234.950000000004</v>
      </c>
      <c r="M84" s="31">
        <v>49796.490000000005</v>
      </c>
      <c r="N84" s="31">
        <v>41139.020000000004</v>
      </c>
      <c r="O84" s="31">
        <v>44270.220000000016</v>
      </c>
      <c r="P84" s="31">
        <v>42733.460000000028</v>
      </c>
      <c r="Q84" s="31">
        <v>50754.500000000015</v>
      </c>
      <c r="R84" s="31">
        <v>50857.87</v>
      </c>
      <c r="S84" s="31">
        <v>50468.810000000019</v>
      </c>
      <c r="T84" s="31">
        <v>73966.600000000006</v>
      </c>
      <c r="U84" s="31">
        <v>67051.33</v>
      </c>
      <c r="V84" s="31">
        <v>49619.499999999993</v>
      </c>
      <c r="W84" s="31">
        <v>80679.75</v>
      </c>
      <c r="X84" s="31">
        <v>37360.250000000007</v>
      </c>
      <c r="Y84" s="31">
        <v>38825.97</v>
      </c>
      <c r="Z84" s="31">
        <v>246035.78999999998</v>
      </c>
      <c r="AA84" s="31">
        <v>247390.29</v>
      </c>
      <c r="AB84" s="31">
        <v>340659.39000000025</v>
      </c>
      <c r="AC84" s="31">
        <v>264873.73000000004</v>
      </c>
      <c r="AD84" s="31">
        <v>302917.12</v>
      </c>
      <c r="AE84" s="31">
        <v>291451.95</v>
      </c>
      <c r="AF84" s="31">
        <v>226458.18999999994</v>
      </c>
      <c r="AG84" s="31">
        <v>281445.81000000017</v>
      </c>
      <c r="AH84" s="31">
        <v>282059.79000000004</v>
      </c>
      <c r="AI84" s="31">
        <v>233438.95000000007</v>
      </c>
      <c r="AJ84" s="31">
        <v>237774.08999999997</v>
      </c>
      <c r="AK84" s="31">
        <v>129661.01000000001</v>
      </c>
      <c r="AL84" s="31">
        <v>39963.089999999982</v>
      </c>
      <c r="AO84" s="38" t="s">
        <v>528</v>
      </c>
    </row>
    <row r="85" spans="1:78" x14ac:dyDescent="0.35">
      <c r="B85" s="3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O85" s="38"/>
    </row>
    <row r="86" spans="1:78" x14ac:dyDescent="0.35">
      <c r="B86" s="34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O86" s="38"/>
    </row>
    <row r="87" spans="1:78" x14ac:dyDescent="0.35">
      <c r="AO87" s="38" t="s">
        <v>528</v>
      </c>
    </row>
    <row r="88" spans="1:78" x14ac:dyDescent="0.35">
      <c r="B88" s="90" t="s">
        <v>524</v>
      </c>
      <c r="C88" s="25" t="s">
        <v>527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O88" s="38" t="s">
        <v>528</v>
      </c>
      <c r="AP88" s="90" t="s">
        <v>577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</row>
    <row r="89" spans="1:78" s="38" customFormat="1" x14ac:dyDescent="0.35">
      <c r="B89" s="25" t="s">
        <v>526</v>
      </c>
      <c r="C89" s="25">
        <v>1</v>
      </c>
      <c r="D89" s="25">
        <v>2</v>
      </c>
      <c r="E89" s="25">
        <v>3</v>
      </c>
      <c r="F89" s="25">
        <v>4</v>
      </c>
      <c r="G89" s="25">
        <v>5</v>
      </c>
      <c r="H89" s="25">
        <v>6</v>
      </c>
      <c r="I89" s="25">
        <v>7</v>
      </c>
      <c r="J89" s="25">
        <v>8</v>
      </c>
      <c r="K89" s="25">
        <v>9</v>
      </c>
      <c r="L89" s="25">
        <v>10</v>
      </c>
      <c r="M89" s="25">
        <v>11</v>
      </c>
      <c r="N89" s="25">
        <v>12</v>
      </c>
      <c r="O89" s="25">
        <v>13</v>
      </c>
      <c r="P89" s="25">
        <v>14</v>
      </c>
      <c r="Q89" s="25">
        <v>15</v>
      </c>
      <c r="R89" s="25">
        <v>16</v>
      </c>
      <c r="S89" s="25">
        <v>17</v>
      </c>
      <c r="T89" s="25">
        <v>18</v>
      </c>
      <c r="U89" s="25">
        <v>19</v>
      </c>
      <c r="V89" s="25">
        <v>20</v>
      </c>
      <c r="W89" s="25">
        <v>21</v>
      </c>
      <c r="X89" s="25">
        <v>22</v>
      </c>
      <c r="Y89" s="25">
        <v>23</v>
      </c>
      <c r="Z89" s="25">
        <v>24</v>
      </c>
      <c r="AA89" s="25">
        <v>25</v>
      </c>
      <c r="AB89" s="25">
        <v>26</v>
      </c>
      <c r="AC89" s="25">
        <v>27</v>
      </c>
      <c r="AD89" s="25">
        <v>28</v>
      </c>
      <c r="AE89" s="25">
        <v>29</v>
      </c>
      <c r="AF89" s="25">
        <v>30</v>
      </c>
      <c r="AG89" s="25">
        <v>31</v>
      </c>
      <c r="AH89" s="25">
        <v>32</v>
      </c>
      <c r="AI89" s="25">
        <v>33</v>
      </c>
      <c r="AJ89" s="25">
        <v>34</v>
      </c>
      <c r="AK89" s="25">
        <v>35</v>
      </c>
      <c r="AL89" s="25">
        <v>36</v>
      </c>
      <c r="AO89" s="38" t="s">
        <v>528</v>
      </c>
      <c r="AP89" s="25" t="s">
        <v>526</v>
      </c>
      <c r="AQ89" s="25">
        <v>1</v>
      </c>
      <c r="AR89" s="25">
        <v>2</v>
      </c>
      <c r="AS89" s="25">
        <v>3</v>
      </c>
      <c r="AT89" s="25">
        <v>4</v>
      </c>
      <c r="AU89" s="25">
        <v>5</v>
      </c>
      <c r="AV89" s="25">
        <v>6</v>
      </c>
      <c r="AW89" s="25">
        <v>7</v>
      </c>
      <c r="AX89" s="25">
        <v>8</v>
      </c>
      <c r="AY89" s="25">
        <v>9</v>
      </c>
      <c r="AZ89" s="25">
        <v>10</v>
      </c>
      <c r="BA89" s="25">
        <v>11</v>
      </c>
      <c r="BB89" s="25">
        <v>12</v>
      </c>
      <c r="BC89" s="25">
        <v>13</v>
      </c>
      <c r="BD89" s="25">
        <v>14</v>
      </c>
      <c r="BE89" s="25">
        <v>15</v>
      </c>
      <c r="BF89" s="25">
        <v>16</v>
      </c>
      <c r="BG89" s="25">
        <v>17</v>
      </c>
      <c r="BH89" s="25">
        <v>18</v>
      </c>
      <c r="BI89" s="25">
        <v>19</v>
      </c>
      <c r="BJ89" s="25">
        <v>20</v>
      </c>
      <c r="BK89" s="25">
        <v>21</v>
      </c>
      <c r="BL89" s="25">
        <v>22</v>
      </c>
      <c r="BM89" s="25">
        <v>23</v>
      </c>
      <c r="BN89" s="25">
        <v>24</v>
      </c>
      <c r="BO89" s="25">
        <v>25</v>
      </c>
      <c r="BP89" s="25">
        <v>26</v>
      </c>
      <c r="BQ89" s="25">
        <v>27</v>
      </c>
      <c r="BR89" s="25">
        <v>28</v>
      </c>
      <c r="BS89" s="25">
        <v>29</v>
      </c>
      <c r="BT89" s="25">
        <v>30</v>
      </c>
      <c r="BU89" s="25">
        <v>31</v>
      </c>
      <c r="BV89" s="25">
        <v>32</v>
      </c>
      <c r="BW89" s="25">
        <v>33</v>
      </c>
      <c r="BX89" s="25">
        <v>34</v>
      </c>
      <c r="BY89" s="25">
        <v>35</v>
      </c>
      <c r="BZ89" s="25">
        <v>36</v>
      </c>
    </row>
    <row r="90" spans="1:78" x14ac:dyDescent="0.35">
      <c r="A90">
        <v>1</v>
      </c>
      <c r="B90" s="75">
        <v>202104</v>
      </c>
      <c r="C90" s="41">
        <v>1.877575944774251</v>
      </c>
      <c r="D90" s="41">
        <v>1.0918990839138747</v>
      </c>
      <c r="E90" s="41">
        <v>1.0667291591939345</v>
      </c>
      <c r="F90" s="41">
        <v>1.0141903004236554</v>
      </c>
      <c r="G90" s="41">
        <v>1.024256062631778</v>
      </c>
      <c r="H90" s="41">
        <v>1.0029286316696699</v>
      </c>
      <c r="I90" s="41">
        <v>1</v>
      </c>
      <c r="J90" s="41">
        <v>1.0118170208095394</v>
      </c>
      <c r="K90" s="41">
        <v>1</v>
      </c>
      <c r="L90" s="41">
        <v>1.0069335185560477</v>
      </c>
      <c r="M90" s="41">
        <v>1</v>
      </c>
      <c r="N90" s="41">
        <v>1</v>
      </c>
      <c r="O90" s="41">
        <v>1</v>
      </c>
      <c r="P90" s="41">
        <v>1</v>
      </c>
      <c r="Q90" s="41">
        <v>1</v>
      </c>
      <c r="R90" s="41">
        <v>1</v>
      </c>
      <c r="S90" s="41">
        <v>1</v>
      </c>
      <c r="T90" s="41">
        <v>1</v>
      </c>
      <c r="U90" s="41">
        <v>1</v>
      </c>
      <c r="V90" s="41">
        <v>1</v>
      </c>
      <c r="W90" s="41">
        <v>1</v>
      </c>
      <c r="X90" s="41">
        <v>1</v>
      </c>
      <c r="Y90" s="41">
        <v>1</v>
      </c>
      <c r="Z90" s="41">
        <v>1</v>
      </c>
      <c r="AA90" s="41">
        <v>1</v>
      </c>
      <c r="AB90" s="41">
        <v>1</v>
      </c>
      <c r="AC90" s="41">
        <v>1</v>
      </c>
      <c r="AD90" s="41">
        <v>1</v>
      </c>
      <c r="AE90" s="41">
        <v>1</v>
      </c>
      <c r="AF90" s="41">
        <v>1</v>
      </c>
      <c r="AG90" s="41">
        <v>1</v>
      </c>
      <c r="AH90" s="41">
        <v>1</v>
      </c>
      <c r="AI90" s="41">
        <v>1</v>
      </c>
      <c r="AJ90" s="41">
        <v>1</v>
      </c>
      <c r="AK90" s="41">
        <v>1</v>
      </c>
      <c r="AL90" s="41" t="s">
        <v>595</v>
      </c>
      <c r="AO90" s="38" t="s">
        <v>528</v>
      </c>
      <c r="AP90" s="75" t="s">
        <v>529</v>
      </c>
      <c r="AQ90" s="41">
        <v>0</v>
      </c>
      <c r="AR90" s="41">
        <v>0</v>
      </c>
      <c r="AS90" s="41">
        <v>0</v>
      </c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</row>
    <row r="91" spans="1:78" x14ac:dyDescent="0.35">
      <c r="A91">
        <v>2</v>
      </c>
      <c r="B91" s="75">
        <v>202105</v>
      </c>
      <c r="C91" s="41">
        <v>3.4706797132352007</v>
      </c>
      <c r="D91" s="41">
        <v>1.1674934589766242</v>
      </c>
      <c r="E91" s="41">
        <v>1.0199689884691276</v>
      </c>
      <c r="F91" s="41">
        <v>1.0167432579354005</v>
      </c>
      <c r="G91" s="41">
        <v>1.0029571651921696</v>
      </c>
      <c r="H91" s="41">
        <v>1.0024056251336868</v>
      </c>
      <c r="I91" s="41">
        <v>1.0071609869184421</v>
      </c>
      <c r="J91" s="41">
        <v>1.0027028660812498</v>
      </c>
      <c r="K91" s="41">
        <v>1.0019837679870887</v>
      </c>
      <c r="L91" s="41">
        <v>1.0041812939178067</v>
      </c>
      <c r="M91" s="41">
        <v>1.0020933943732784</v>
      </c>
      <c r="N91" s="41">
        <v>0.99907184443616415</v>
      </c>
      <c r="O91" s="41">
        <v>1.0007766388656147</v>
      </c>
      <c r="P91" s="41">
        <v>1</v>
      </c>
      <c r="Q91" s="41">
        <v>1</v>
      </c>
      <c r="R91" s="41">
        <v>1</v>
      </c>
      <c r="S91" s="41">
        <v>1</v>
      </c>
      <c r="T91" s="41">
        <v>1</v>
      </c>
      <c r="U91" s="41">
        <v>1</v>
      </c>
      <c r="V91" s="41">
        <v>1</v>
      </c>
      <c r="W91" s="41">
        <v>1.0001741781350268</v>
      </c>
      <c r="X91" s="41">
        <v>1</v>
      </c>
      <c r="Y91" s="41">
        <v>1</v>
      </c>
      <c r="Z91" s="41">
        <v>1</v>
      </c>
      <c r="AA91" s="41">
        <v>1</v>
      </c>
      <c r="AB91" s="41">
        <v>1</v>
      </c>
      <c r="AC91" s="41">
        <v>1</v>
      </c>
      <c r="AD91" s="41">
        <v>1</v>
      </c>
      <c r="AE91" s="41">
        <v>1</v>
      </c>
      <c r="AF91" s="41">
        <v>1</v>
      </c>
      <c r="AG91" s="41">
        <v>1</v>
      </c>
      <c r="AH91" s="41">
        <v>1</v>
      </c>
      <c r="AI91" s="41">
        <v>1</v>
      </c>
      <c r="AJ91" s="41">
        <v>1</v>
      </c>
      <c r="AK91" s="41" t="s">
        <v>595</v>
      </c>
      <c r="AL91" s="41" t="s">
        <v>595</v>
      </c>
      <c r="AO91" s="38" t="s">
        <v>528</v>
      </c>
      <c r="AP91" s="75" t="s">
        <v>530</v>
      </c>
      <c r="AQ91" s="41">
        <v>0</v>
      </c>
      <c r="AR91" s="41">
        <v>0</v>
      </c>
      <c r="AS91" s="41">
        <v>0</v>
      </c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</row>
    <row r="92" spans="1:78" x14ac:dyDescent="0.35">
      <c r="A92">
        <v>3</v>
      </c>
      <c r="B92" s="75">
        <v>202106</v>
      </c>
      <c r="C92" s="41">
        <v>4.565601124155144</v>
      </c>
      <c r="D92" s="41">
        <v>1.0326360932294512</v>
      </c>
      <c r="E92" s="41">
        <v>1.0381158292604726</v>
      </c>
      <c r="F92" s="41">
        <v>1.0069562766388205</v>
      </c>
      <c r="G92" s="41">
        <v>1.0018926633264322</v>
      </c>
      <c r="H92" s="41">
        <v>1.0043111248326415</v>
      </c>
      <c r="I92" s="41">
        <v>1.0133076205359663</v>
      </c>
      <c r="J92" s="41">
        <v>1.0061410301311466</v>
      </c>
      <c r="K92" s="41">
        <v>1.0025726253555927</v>
      </c>
      <c r="L92" s="41">
        <v>1.0030577893603283</v>
      </c>
      <c r="M92" s="41">
        <v>1</v>
      </c>
      <c r="N92" s="41">
        <v>1.0029202237442958</v>
      </c>
      <c r="O92" s="41">
        <v>1.3590042015270776</v>
      </c>
      <c r="P92" s="41">
        <v>1.1960303222663748</v>
      </c>
      <c r="Q92" s="41">
        <v>1</v>
      </c>
      <c r="R92" s="41">
        <v>1.0007293342325725</v>
      </c>
      <c r="S92" s="41">
        <v>1</v>
      </c>
      <c r="T92" s="41">
        <v>1.0004167186427637</v>
      </c>
      <c r="U92" s="41">
        <v>1</v>
      </c>
      <c r="V92" s="41">
        <v>1</v>
      </c>
      <c r="W92" s="41">
        <v>1</v>
      </c>
      <c r="X92" s="41">
        <v>1</v>
      </c>
      <c r="Y92" s="41">
        <v>1</v>
      </c>
      <c r="Z92" s="41">
        <v>1</v>
      </c>
      <c r="AA92" s="41">
        <v>1</v>
      </c>
      <c r="AB92" s="41">
        <v>1</v>
      </c>
      <c r="AC92" s="41">
        <v>1</v>
      </c>
      <c r="AD92" s="41">
        <v>1</v>
      </c>
      <c r="AE92" s="41">
        <v>1</v>
      </c>
      <c r="AF92" s="41">
        <v>1</v>
      </c>
      <c r="AG92" s="41">
        <v>1</v>
      </c>
      <c r="AH92" s="41">
        <v>1</v>
      </c>
      <c r="AI92" s="41">
        <v>1</v>
      </c>
      <c r="AJ92" s="41" t="s">
        <v>595</v>
      </c>
      <c r="AK92" s="41" t="s">
        <v>595</v>
      </c>
      <c r="AL92" s="41" t="s">
        <v>595</v>
      </c>
      <c r="AO92" s="38" t="s">
        <v>528</v>
      </c>
      <c r="AP92" s="75" t="s">
        <v>531</v>
      </c>
      <c r="AQ92" s="41">
        <v>0</v>
      </c>
      <c r="AR92" s="41">
        <v>0</v>
      </c>
      <c r="AS92" s="41">
        <v>0</v>
      </c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</row>
    <row r="93" spans="1:78" x14ac:dyDescent="0.35">
      <c r="A93">
        <v>4</v>
      </c>
      <c r="B93" s="75">
        <v>202107</v>
      </c>
      <c r="C93" s="41">
        <v>2.5205238944526025</v>
      </c>
      <c r="D93" s="41">
        <v>1.1784202567137987</v>
      </c>
      <c r="E93" s="41">
        <v>1.0352656723495681</v>
      </c>
      <c r="F93" s="41">
        <v>1.0131096702853835</v>
      </c>
      <c r="G93" s="41">
        <v>1.0148550379045296</v>
      </c>
      <c r="H93" s="41">
        <v>1.0115895540819804</v>
      </c>
      <c r="I93" s="41">
        <v>1</v>
      </c>
      <c r="J93" s="41">
        <v>1.0067328256542754</v>
      </c>
      <c r="K93" s="41">
        <v>1</v>
      </c>
      <c r="L93" s="41">
        <v>1</v>
      </c>
      <c r="M93" s="41">
        <v>1</v>
      </c>
      <c r="N93" s="41">
        <v>1.0021168944795353</v>
      </c>
      <c r="O93" s="41">
        <v>1</v>
      </c>
      <c r="P93" s="41">
        <v>1.0012923822395663</v>
      </c>
      <c r="Q93" s="41">
        <v>1</v>
      </c>
      <c r="R93" s="41">
        <v>1</v>
      </c>
      <c r="S93" s="41">
        <v>1</v>
      </c>
      <c r="T93" s="41">
        <v>1</v>
      </c>
      <c r="U93" s="41">
        <v>1</v>
      </c>
      <c r="V93" s="41">
        <v>1</v>
      </c>
      <c r="W93" s="41">
        <v>1.0005990825795086</v>
      </c>
      <c r="X93" s="41">
        <v>1</v>
      </c>
      <c r="Y93" s="41">
        <v>1</v>
      </c>
      <c r="Z93" s="41">
        <v>1</v>
      </c>
      <c r="AA93" s="41">
        <v>1</v>
      </c>
      <c r="AB93" s="41">
        <v>1</v>
      </c>
      <c r="AC93" s="41">
        <v>1</v>
      </c>
      <c r="AD93" s="41">
        <v>1</v>
      </c>
      <c r="AE93" s="41">
        <v>1</v>
      </c>
      <c r="AF93" s="41">
        <v>1</v>
      </c>
      <c r="AG93" s="41">
        <v>1</v>
      </c>
      <c r="AH93" s="41">
        <v>1</v>
      </c>
      <c r="AI93" s="41" t="s">
        <v>595</v>
      </c>
      <c r="AJ93" s="41" t="s">
        <v>595</v>
      </c>
      <c r="AK93" s="41" t="s">
        <v>595</v>
      </c>
      <c r="AL93" s="41" t="s">
        <v>595</v>
      </c>
      <c r="AO93" s="38" t="s">
        <v>528</v>
      </c>
      <c r="AP93" s="75" t="s">
        <v>532</v>
      </c>
      <c r="AQ93" s="41">
        <v>0</v>
      </c>
      <c r="AR93" s="41">
        <v>0</v>
      </c>
      <c r="AS93" s="41">
        <v>0</v>
      </c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</row>
    <row r="94" spans="1:78" x14ac:dyDescent="0.35">
      <c r="A94">
        <v>5</v>
      </c>
      <c r="B94" s="75">
        <v>202108</v>
      </c>
      <c r="C94" s="41">
        <v>4.4579779753550284</v>
      </c>
      <c r="D94" s="41">
        <v>1.029904382138785</v>
      </c>
      <c r="E94" s="41">
        <v>1.0238200982420438</v>
      </c>
      <c r="F94" s="41">
        <v>1.0120652617065595</v>
      </c>
      <c r="G94" s="41">
        <v>1.0016207350965323</v>
      </c>
      <c r="H94" s="41">
        <v>1.0026480066970906</v>
      </c>
      <c r="I94" s="41">
        <v>1.0006301324065718</v>
      </c>
      <c r="J94" s="41">
        <v>1</v>
      </c>
      <c r="K94" s="41">
        <v>1.0008612217278603</v>
      </c>
      <c r="L94" s="41">
        <v>1.0020253629151477</v>
      </c>
      <c r="M94" s="41">
        <v>1.0044575190455121</v>
      </c>
      <c r="N94" s="41">
        <v>1.0011214813161937</v>
      </c>
      <c r="O94" s="41">
        <v>1</v>
      </c>
      <c r="P94" s="41">
        <v>1</v>
      </c>
      <c r="Q94" s="41">
        <v>1</v>
      </c>
      <c r="R94" s="41">
        <v>1</v>
      </c>
      <c r="S94" s="41">
        <v>1</v>
      </c>
      <c r="T94" s="41">
        <v>1</v>
      </c>
      <c r="U94" s="41">
        <v>1</v>
      </c>
      <c r="V94" s="41">
        <v>1</v>
      </c>
      <c r="W94" s="41">
        <v>1</v>
      </c>
      <c r="X94" s="41">
        <v>1</v>
      </c>
      <c r="Y94" s="41">
        <v>1</v>
      </c>
      <c r="Z94" s="41">
        <v>1</v>
      </c>
      <c r="AA94" s="41">
        <v>1</v>
      </c>
      <c r="AB94" s="41">
        <v>1</v>
      </c>
      <c r="AC94" s="41">
        <v>1</v>
      </c>
      <c r="AD94" s="41">
        <v>1</v>
      </c>
      <c r="AE94" s="41">
        <v>1</v>
      </c>
      <c r="AF94" s="41">
        <v>1</v>
      </c>
      <c r="AG94" s="41">
        <v>1</v>
      </c>
      <c r="AH94" s="41" t="s">
        <v>595</v>
      </c>
      <c r="AI94" s="41" t="s">
        <v>595</v>
      </c>
      <c r="AJ94" s="41" t="s">
        <v>595</v>
      </c>
      <c r="AK94" s="41" t="s">
        <v>595</v>
      </c>
      <c r="AL94" s="41" t="s">
        <v>595</v>
      </c>
      <c r="AO94" s="38" t="s">
        <v>528</v>
      </c>
      <c r="AP94" s="75" t="s">
        <v>533</v>
      </c>
      <c r="AQ94" s="41">
        <v>0</v>
      </c>
      <c r="AR94" s="41">
        <v>0</v>
      </c>
      <c r="AS94" s="41">
        <v>0</v>
      </c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</row>
    <row r="95" spans="1:78" x14ac:dyDescent="0.35">
      <c r="A95">
        <v>6</v>
      </c>
      <c r="B95" s="75">
        <v>202109</v>
      </c>
      <c r="C95" s="41">
        <v>1.8786786781125431</v>
      </c>
      <c r="D95" s="41">
        <v>1.16114396700128</v>
      </c>
      <c r="E95" s="41">
        <v>1.0554272302761909</v>
      </c>
      <c r="F95" s="41">
        <v>1.0077726168226213</v>
      </c>
      <c r="G95" s="41">
        <v>1.0050031089152232</v>
      </c>
      <c r="H95" s="41">
        <v>1.053114974242906</v>
      </c>
      <c r="I95" s="41">
        <v>1.0120032036180233</v>
      </c>
      <c r="J95" s="41">
        <v>1</v>
      </c>
      <c r="K95" s="41">
        <v>1.0018964895977545</v>
      </c>
      <c r="L95" s="41">
        <v>1.0006447216490941</v>
      </c>
      <c r="M95" s="41">
        <v>1.004670936567047</v>
      </c>
      <c r="N95" s="41">
        <v>1.0003564301850614</v>
      </c>
      <c r="O95" s="41">
        <v>1</v>
      </c>
      <c r="P95" s="41">
        <v>1</v>
      </c>
      <c r="Q95" s="41">
        <v>1</v>
      </c>
      <c r="R95" s="41">
        <v>1.0020837995735279</v>
      </c>
      <c r="S95" s="41">
        <v>1</v>
      </c>
      <c r="T95" s="41">
        <v>1</v>
      </c>
      <c r="U95" s="41">
        <v>1</v>
      </c>
      <c r="V95" s="41">
        <v>1</v>
      </c>
      <c r="W95" s="41">
        <v>1</v>
      </c>
      <c r="X95" s="41">
        <v>1</v>
      </c>
      <c r="Y95" s="41">
        <v>1</v>
      </c>
      <c r="Z95" s="41">
        <v>1</v>
      </c>
      <c r="AA95" s="41">
        <v>1</v>
      </c>
      <c r="AB95" s="41">
        <v>1</v>
      </c>
      <c r="AC95" s="41">
        <v>1</v>
      </c>
      <c r="AD95" s="41">
        <v>1</v>
      </c>
      <c r="AE95" s="41">
        <v>1</v>
      </c>
      <c r="AF95" s="41">
        <v>1</v>
      </c>
      <c r="AG95" s="41" t="s">
        <v>595</v>
      </c>
      <c r="AH95" s="41" t="s">
        <v>595</v>
      </c>
      <c r="AI95" s="41" t="s">
        <v>595</v>
      </c>
      <c r="AJ95" s="41" t="s">
        <v>595</v>
      </c>
      <c r="AK95" s="41" t="s">
        <v>595</v>
      </c>
      <c r="AL95" s="41" t="s">
        <v>595</v>
      </c>
      <c r="AO95" s="38" t="s">
        <v>528</v>
      </c>
      <c r="AP95" s="75" t="s">
        <v>534</v>
      </c>
      <c r="AQ95" s="41">
        <v>0</v>
      </c>
      <c r="AR95" s="41">
        <v>0</v>
      </c>
      <c r="AS95" s="41">
        <v>0</v>
      </c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</row>
    <row r="96" spans="1:78" x14ac:dyDescent="0.35">
      <c r="A96">
        <v>7</v>
      </c>
      <c r="B96" s="75">
        <v>202110</v>
      </c>
      <c r="C96" s="41">
        <v>7.6326668732798764</v>
      </c>
      <c r="D96" s="41">
        <v>1.0692563478637491</v>
      </c>
      <c r="E96" s="41">
        <v>1.0374098391409861</v>
      </c>
      <c r="F96" s="41">
        <v>1.0238924512750207</v>
      </c>
      <c r="G96" s="41">
        <v>1.0019426162021372</v>
      </c>
      <c r="H96" s="41">
        <v>1.0022637957966531</v>
      </c>
      <c r="I96" s="41">
        <v>1.0018783305527064</v>
      </c>
      <c r="J96" s="41">
        <v>1.0805306866727287</v>
      </c>
      <c r="K96" s="41">
        <v>1.0042717919925686</v>
      </c>
      <c r="L96" s="41">
        <v>1.0089362993745654</v>
      </c>
      <c r="M96" s="41">
        <v>1</v>
      </c>
      <c r="N96" s="41">
        <v>1</v>
      </c>
      <c r="O96" s="41">
        <v>1</v>
      </c>
      <c r="P96" s="41">
        <v>1</v>
      </c>
      <c r="Q96" s="41">
        <v>1</v>
      </c>
      <c r="R96" s="41">
        <v>1</v>
      </c>
      <c r="S96" s="41">
        <v>1</v>
      </c>
      <c r="T96" s="41">
        <v>1.0013870069900992</v>
      </c>
      <c r="U96" s="41">
        <v>1</v>
      </c>
      <c r="V96" s="41">
        <v>1</v>
      </c>
      <c r="W96" s="41">
        <v>1</v>
      </c>
      <c r="X96" s="41">
        <v>1</v>
      </c>
      <c r="Y96" s="41">
        <v>1</v>
      </c>
      <c r="Z96" s="41">
        <v>1</v>
      </c>
      <c r="AA96" s="41">
        <v>1</v>
      </c>
      <c r="AB96" s="41">
        <v>1</v>
      </c>
      <c r="AC96" s="41">
        <v>1</v>
      </c>
      <c r="AD96" s="41">
        <v>1</v>
      </c>
      <c r="AE96" s="41">
        <v>1</v>
      </c>
      <c r="AF96" s="41" t="s">
        <v>595</v>
      </c>
      <c r="AG96" s="41" t="s">
        <v>595</v>
      </c>
      <c r="AH96" s="41" t="s">
        <v>595</v>
      </c>
      <c r="AI96" s="41" t="s">
        <v>595</v>
      </c>
      <c r="AJ96" s="41" t="s">
        <v>595</v>
      </c>
      <c r="AK96" s="41" t="s">
        <v>595</v>
      </c>
      <c r="AL96" s="41" t="s">
        <v>595</v>
      </c>
      <c r="AO96" s="38" t="s">
        <v>528</v>
      </c>
      <c r="AP96" s="75" t="s">
        <v>535</v>
      </c>
      <c r="AQ96" s="41">
        <v>0</v>
      </c>
      <c r="AR96" s="41">
        <v>0</v>
      </c>
      <c r="AS96" s="41">
        <v>0</v>
      </c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</row>
    <row r="97" spans="1:78" x14ac:dyDescent="0.35">
      <c r="A97">
        <v>8</v>
      </c>
      <c r="B97" s="75">
        <v>202111</v>
      </c>
      <c r="C97" s="41">
        <v>4.0749144847742969</v>
      </c>
      <c r="D97" s="41">
        <v>1.0792482945037971</v>
      </c>
      <c r="E97" s="41">
        <v>1.0519229026124937</v>
      </c>
      <c r="F97" s="41">
        <v>1.0178197405069296</v>
      </c>
      <c r="G97" s="41">
        <v>1.008447375704455</v>
      </c>
      <c r="H97" s="41">
        <v>1.0038477506157302</v>
      </c>
      <c r="I97" s="41">
        <v>1.0428254450265857</v>
      </c>
      <c r="J97" s="41">
        <v>1.0017481876088254</v>
      </c>
      <c r="K97" s="41">
        <v>1</v>
      </c>
      <c r="L97" s="41">
        <v>1.0032253187277047</v>
      </c>
      <c r="M97" s="41">
        <v>1</v>
      </c>
      <c r="N97" s="41">
        <v>1</v>
      </c>
      <c r="O97" s="41">
        <v>1</v>
      </c>
      <c r="P97" s="41">
        <v>1</v>
      </c>
      <c r="Q97" s="41">
        <v>1</v>
      </c>
      <c r="R97" s="41">
        <v>1</v>
      </c>
      <c r="S97" s="41">
        <v>1</v>
      </c>
      <c r="T97" s="41">
        <v>1</v>
      </c>
      <c r="U97" s="41">
        <v>1</v>
      </c>
      <c r="V97" s="41">
        <v>1</v>
      </c>
      <c r="W97" s="41">
        <v>1</v>
      </c>
      <c r="X97" s="41">
        <v>1</v>
      </c>
      <c r="Y97" s="41">
        <v>1</v>
      </c>
      <c r="Z97" s="41">
        <v>1.0015904332355641</v>
      </c>
      <c r="AA97" s="41">
        <v>1</v>
      </c>
      <c r="AB97" s="41">
        <v>1</v>
      </c>
      <c r="AC97" s="41">
        <v>1</v>
      </c>
      <c r="AD97" s="41">
        <v>1</v>
      </c>
      <c r="AE97" s="41" t="s">
        <v>595</v>
      </c>
      <c r="AF97" s="41" t="s">
        <v>595</v>
      </c>
      <c r="AG97" s="41" t="s">
        <v>595</v>
      </c>
      <c r="AH97" s="41" t="s">
        <v>595</v>
      </c>
      <c r="AI97" s="41" t="s">
        <v>595</v>
      </c>
      <c r="AJ97" s="41" t="s">
        <v>595</v>
      </c>
      <c r="AK97" s="41" t="s">
        <v>595</v>
      </c>
      <c r="AL97" s="41" t="s">
        <v>595</v>
      </c>
      <c r="AO97" s="38" t="s">
        <v>528</v>
      </c>
      <c r="AP97" s="75" t="s">
        <v>536</v>
      </c>
      <c r="AQ97" s="41">
        <v>0</v>
      </c>
      <c r="AR97" s="41">
        <v>0</v>
      </c>
      <c r="AS97" s="41">
        <v>0</v>
      </c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</row>
    <row r="98" spans="1:78" x14ac:dyDescent="0.35">
      <c r="A98">
        <v>9</v>
      </c>
      <c r="B98" s="75">
        <v>202112</v>
      </c>
      <c r="C98" s="41">
        <v>2.5570721072191565</v>
      </c>
      <c r="D98" s="41">
        <v>1.0346362583858024</v>
      </c>
      <c r="E98" s="41">
        <v>1.0504973768432559</v>
      </c>
      <c r="F98" s="41">
        <v>1.006085207694168</v>
      </c>
      <c r="G98" s="41">
        <v>1.0045473725411023</v>
      </c>
      <c r="H98" s="41">
        <v>1.0654550571715076</v>
      </c>
      <c r="I98" s="41">
        <v>1.0022306748324374</v>
      </c>
      <c r="J98" s="41">
        <v>1.0079980255972876</v>
      </c>
      <c r="K98" s="41">
        <v>1.0012181296175044</v>
      </c>
      <c r="L98" s="41">
        <v>1.0085056366634098</v>
      </c>
      <c r="M98" s="41">
        <v>1.0007651724666857</v>
      </c>
      <c r="N98" s="41">
        <v>1.0011891812295204</v>
      </c>
      <c r="O98" s="41">
        <v>1</v>
      </c>
      <c r="P98" s="41">
        <v>1</v>
      </c>
      <c r="Q98" s="41">
        <v>1</v>
      </c>
      <c r="R98" s="41">
        <v>1</v>
      </c>
      <c r="S98" s="41">
        <v>1</v>
      </c>
      <c r="T98" s="41">
        <v>1</v>
      </c>
      <c r="U98" s="41">
        <v>1</v>
      </c>
      <c r="V98" s="41">
        <v>1</v>
      </c>
      <c r="W98" s="41">
        <v>1</v>
      </c>
      <c r="X98" s="41">
        <v>1</v>
      </c>
      <c r="Y98" s="41">
        <v>1</v>
      </c>
      <c r="Z98" s="41">
        <v>1</v>
      </c>
      <c r="AA98" s="41">
        <v>1</v>
      </c>
      <c r="AB98" s="41">
        <v>1</v>
      </c>
      <c r="AC98" s="41">
        <v>1</v>
      </c>
      <c r="AD98" s="41" t="s">
        <v>595</v>
      </c>
      <c r="AE98" s="41" t="s">
        <v>595</v>
      </c>
      <c r="AF98" s="41" t="s">
        <v>595</v>
      </c>
      <c r="AG98" s="41" t="s">
        <v>595</v>
      </c>
      <c r="AH98" s="41" t="s">
        <v>595</v>
      </c>
      <c r="AI98" s="41" t="s">
        <v>595</v>
      </c>
      <c r="AJ98" s="41" t="s">
        <v>595</v>
      </c>
      <c r="AK98" s="41" t="s">
        <v>595</v>
      </c>
      <c r="AL98" s="41" t="s">
        <v>595</v>
      </c>
      <c r="AO98" s="38" t="s">
        <v>528</v>
      </c>
      <c r="AP98" s="75" t="s">
        <v>537</v>
      </c>
      <c r="AQ98" s="41">
        <v>0</v>
      </c>
      <c r="AR98" s="41">
        <v>0</v>
      </c>
      <c r="AS98" s="41">
        <v>0</v>
      </c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</row>
    <row r="99" spans="1:78" x14ac:dyDescent="0.35">
      <c r="A99">
        <v>10</v>
      </c>
      <c r="B99" s="75">
        <v>202201</v>
      </c>
      <c r="C99" s="41">
        <v>2.6530762675467843</v>
      </c>
      <c r="D99" s="41">
        <v>1.1061709914921003</v>
      </c>
      <c r="E99" s="41">
        <v>1.0123271057930068</v>
      </c>
      <c r="F99" s="41">
        <v>1.00691307590611</v>
      </c>
      <c r="G99" s="41">
        <v>1.0269631088310103</v>
      </c>
      <c r="H99" s="41">
        <v>1.0007677900329297</v>
      </c>
      <c r="I99" s="41">
        <v>1</v>
      </c>
      <c r="J99" s="41">
        <v>1.0007970474505001</v>
      </c>
      <c r="K99" s="41">
        <v>1.0010560168024005</v>
      </c>
      <c r="L99" s="41">
        <v>1</v>
      </c>
      <c r="M99" s="41">
        <v>1.0018453473414006</v>
      </c>
      <c r="N99" s="41">
        <v>1</v>
      </c>
      <c r="O99" s="41">
        <v>1.005063468853963</v>
      </c>
      <c r="P99" s="41">
        <v>1</v>
      </c>
      <c r="Q99" s="41">
        <v>1</v>
      </c>
      <c r="R99" s="41">
        <v>1</v>
      </c>
      <c r="S99" s="41">
        <v>1</v>
      </c>
      <c r="T99" s="41">
        <v>1</v>
      </c>
      <c r="U99" s="41">
        <v>1</v>
      </c>
      <c r="V99" s="41">
        <v>1</v>
      </c>
      <c r="W99" s="41">
        <v>1</v>
      </c>
      <c r="X99" s="41">
        <v>1</v>
      </c>
      <c r="Y99" s="41">
        <v>1</v>
      </c>
      <c r="Z99" s="41">
        <v>1</v>
      </c>
      <c r="AA99" s="41">
        <v>1</v>
      </c>
      <c r="AB99" s="41">
        <v>1</v>
      </c>
      <c r="AC99" s="41" t="s">
        <v>595</v>
      </c>
      <c r="AD99" s="41" t="s">
        <v>595</v>
      </c>
      <c r="AE99" s="41" t="s">
        <v>595</v>
      </c>
      <c r="AF99" s="41" t="s">
        <v>595</v>
      </c>
      <c r="AG99" s="41" t="s">
        <v>595</v>
      </c>
      <c r="AH99" s="41" t="s">
        <v>595</v>
      </c>
      <c r="AI99" s="41" t="s">
        <v>595</v>
      </c>
      <c r="AJ99" s="41" t="s">
        <v>595</v>
      </c>
      <c r="AK99" s="41" t="s">
        <v>595</v>
      </c>
      <c r="AL99" s="41" t="s">
        <v>595</v>
      </c>
      <c r="AO99" s="38" t="s">
        <v>528</v>
      </c>
      <c r="AP99" s="75" t="s">
        <v>538</v>
      </c>
      <c r="AQ99" s="41">
        <v>0</v>
      </c>
      <c r="AR99" s="41">
        <v>0</v>
      </c>
      <c r="AS99" s="41">
        <v>0</v>
      </c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</row>
    <row r="100" spans="1:78" x14ac:dyDescent="0.35">
      <c r="A100">
        <v>11</v>
      </c>
      <c r="B100" s="75">
        <v>202202</v>
      </c>
      <c r="C100" s="41">
        <v>2.3633594209258231</v>
      </c>
      <c r="D100" s="41">
        <v>1.0252400480216468</v>
      </c>
      <c r="E100" s="41">
        <v>1.0109941929116832</v>
      </c>
      <c r="F100" s="41">
        <v>1.0036126966154471</v>
      </c>
      <c r="G100" s="41">
        <v>1.0025613759907994</v>
      </c>
      <c r="H100" s="41">
        <v>1.0008229880723414</v>
      </c>
      <c r="I100" s="41">
        <v>1.0001141166729703</v>
      </c>
      <c r="J100" s="41">
        <v>1</v>
      </c>
      <c r="K100" s="41">
        <v>1.0028316163600306</v>
      </c>
      <c r="L100" s="41">
        <v>1.0006437855763166</v>
      </c>
      <c r="M100" s="41">
        <v>1</v>
      </c>
      <c r="N100" s="41">
        <v>1.0408588903453115</v>
      </c>
      <c r="O100" s="41">
        <v>1</v>
      </c>
      <c r="P100" s="41">
        <v>1</v>
      </c>
      <c r="Q100" s="41">
        <v>1</v>
      </c>
      <c r="R100" s="41">
        <v>1</v>
      </c>
      <c r="S100" s="41">
        <v>1</v>
      </c>
      <c r="T100" s="41">
        <v>1</v>
      </c>
      <c r="U100" s="41">
        <v>1</v>
      </c>
      <c r="V100" s="41">
        <v>1</v>
      </c>
      <c r="W100" s="41">
        <v>1</v>
      </c>
      <c r="X100" s="41">
        <v>1</v>
      </c>
      <c r="Y100" s="41">
        <v>1</v>
      </c>
      <c r="Z100" s="41">
        <v>1</v>
      </c>
      <c r="AA100" s="41">
        <v>1</v>
      </c>
      <c r="AB100" s="41" t="s">
        <v>595</v>
      </c>
      <c r="AC100" s="41" t="s">
        <v>595</v>
      </c>
      <c r="AD100" s="41" t="s">
        <v>595</v>
      </c>
      <c r="AE100" s="41" t="s">
        <v>595</v>
      </c>
      <c r="AF100" s="41" t="s">
        <v>595</v>
      </c>
      <c r="AG100" s="41" t="s">
        <v>595</v>
      </c>
      <c r="AH100" s="41" t="s">
        <v>595</v>
      </c>
      <c r="AI100" s="41" t="s">
        <v>595</v>
      </c>
      <c r="AJ100" s="41" t="s">
        <v>595</v>
      </c>
      <c r="AK100" s="41" t="s">
        <v>595</v>
      </c>
      <c r="AL100" s="41" t="s">
        <v>595</v>
      </c>
      <c r="AO100" s="38" t="s">
        <v>528</v>
      </c>
      <c r="AP100" s="75" t="s">
        <v>539</v>
      </c>
      <c r="AQ100" s="41">
        <v>0</v>
      </c>
      <c r="AR100" s="41">
        <v>0</v>
      </c>
      <c r="AS100" s="41">
        <v>0</v>
      </c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</row>
    <row r="101" spans="1:78" x14ac:dyDescent="0.35">
      <c r="A101">
        <v>12</v>
      </c>
      <c r="B101" s="75">
        <v>202203</v>
      </c>
      <c r="C101" s="41">
        <v>1.8782343845715352</v>
      </c>
      <c r="D101" s="41">
        <v>1.050068211693749</v>
      </c>
      <c r="E101" s="41">
        <v>1.0314813270947862</v>
      </c>
      <c r="F101" s="41">
        <v>1.0359658192007568</v>
      </c>
      <c r="G101" s="41">
        <v>1.0069025331602655</v>
      </c>
      <c r="H101" s="41">
        <v>1.0026417728622856</v>
      </c>
      <c r="I101" s="41">
        <v>1</v>
      </c>
      <c r="J101" s="41">
        <v>1</v>
      </c>
      <c r="K101" s="41">
        <v>1</v>
      </c>
      <c r="L101" s="41">
        <v>1</v>
      </c>
      <c r="M101" s="41">
        <v>1.0029015114578255</v>
      </c>
      <c r="N101" s="41">
        <v>1</v>
      </c>
      <c r="O101" s="41">
        <v>1</v>
      </c>
      <c r="P101" s="41">
        <v>1</v>
      </c>
      <c r="Q101" s="41">
        <v>1</v>
      </c>
      <c r="R101" s="41">
        <v>1</v>
      </c>
      <c r="S101" s="41">
        <v>1</v>
      </c>
      <c r="T101" s="41">
        <v>1</v>
      </c>
      <c r="U101" s="41">
        <v>1</v>
      </c>
      <c r="V101" s="41">
        <v>1</v>
      </c>
      <c r="W101" s="41">
        <v>1</v>
      </c>
      <c r="X101" s="41">
        <v>1</v>
      </c>
      <c r="Y101" s="41">
        <v>1</v>
      </c>
      <c r="Z101" s="41">
        <v>1</v>
      </c>
      <c r="AA101" s="41" t="s">
        <v>595</v>
      </c>
      <c r="AB101" s="41" t="s">
        <v>595</v>
      </c>
      <c r="AC101" s="41" t="s">
        <v>595</v>
      </c>
      <c r="AD101" s="41" t="s">
        <v>595</v>
      </c>
      <c r="AE101" s="41" t="s">
        <v>595</v>
      </c>
      <c r="AF101" s="41" t="s">
        <v>595</v>
      </c>
      <c r="AG101" s="41" t="s">
        <v>595</v>
      </c>
      <c r="AH101" s="41" t="s">
        <v>595</v>
      </c>
      <c r="AI101" s="41" t="s">
        <v>595</v>
      </c>
      <c r="AJ101" s="41" t="s">
        <v>595</v>
      </c>
      <c r="AK101" s="41" t="s">
        <v>595</v>
      </c>
      <c r="AL101" s="41" t="s">
        <v>595</v>
      </c>
      <c r="AO101" s="38" t="s">
        <v>528</v>
      </c>
      <c r="AP101" s="75" t="s">
        <v>540</v>
      </c>
      <c r="AQ101" s="41">
        <v>0</v>
      </c>
      <c r="AR101" s="41">
        <v>0</v>
      </c>
      <c r="AS101" s="41">
        <v>0</v>
      </c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</row>
    <row r="102" spans="1:78" x14ac:dyDescent="0.35">
      <c r="A102">
        <v>13</v>
      </c>
      <c r="B102" s="75">
        <v>202204</v>
      </c>
      <c r="C102" s="41">
        <v>2.9761196251095403</v>
      </c>
      <c r="D102" s="41">
        <v>1.0365911740159892</v>
      </c>
      <c r="E102" s="41">
        <v>1.0160629714003095</v>
      </c>
      <c r="F102" s="41">
        <v>1.0057510643951886</v>
      </c>
      <c r="G102" s="41">
        <v>1.007959802025848</v>
      </c>
      <c r="H102" s="41">
        <v>1.0032390315234361</v>
      </c>
      <c r="I102" s="41">
        <v>1</v>
      </c>
      <c r="J102" s="41">
        <v>1.0010106998212467</v>
      </c>
      <c r="K102" s="41">
        <v>1</v>
      </c>
      <c r="L102" s="41">
        <v>1</v>
      </c>
      <c r="M102" s="41">
        <v>1</v>
      </c>
      <c r="N102" s="41">
        <v>1.0008048004592909</v>
      </c>
      <c r="O102" s="41">
        <v>1</v>
      </c>
      <c r="P102" s="41">
        <v>1</v>
      </c>
      <c r="Q102" s="41">
        <v>1.0014076640896816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 t="s">
        <v>595</v>
      </c>
      <c r="AA102" s="41" t="s">
        <v>595</v>
      </c>
      <c r="AB102" s="41" t="s">
        <v>595</v>
      </c>
      <c r="AC102" s="41" t="s">
        <v>595</v>
      </c>
      <c r="AD102" s="41" t="s">
        <v>595</v>
      </c>
      <c r="AE102" s="41" t="s">
        <v>595</v>
      </c>
      <c r="AF102" s="41" t="s">
        <v>595</v>
      </c>
      <c r="AG102" s="41" t="s">
        <v>595</v>
      </c>
      <c r="AH102" s="41" t="s">
        <v>595</v>
      </c>
      <c r="AI102" s="41" t="s">
        <v>595</v>
      </c>
      <c r="AJ102" s="41" t="s">
        <v>595</v>
      </c>
      <c r="AK102" s="41" t="s">
        <v>595</v>
      </c>
      <c r="AL102" s="41" t="s">
        <v>595</v>
      </c>
      <c r="AO102" s="38" t="s">
        <v>528</v>
      </c>
      <c r="AP102" s="75" t="s">
        <v>541</v>
      </c>
      <c r="AQ102" s="41">
        <v>0</v>
      </c>
      <c r="AR102" s="41">
        <v>0</v>
      </c>
      <c r="AS102" s="41">
        <v>0</v>
      </c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</row>
    <row r="103" spans="1:78" x14ac:dyDescent="0.35">
      <c r="A103">
        <v>14</v>
      </c>
      <c r="B103" s="75">
        <v>202205</v>
      </c>
      <c r="C103" s="41">
        <v>2.6114234688952331</v>
      </c>
      <c r="D103" s="41">
        <v>1.0393489406409886</v>
      </c>
      <c r="E103" s="41">
        <v>1.0154892948064751</v>
      </c>
      <c r="F103" s="41">
        <v>1.0353111411707636</v>
      </c>
      <c r="G103" s="41">
        <v>1.0016516108703299</v>
      </c>
      <c r="H103" s="41">
        <v>1</v>
      </c>
      <c r="I103" s="41">
        <v>1.0157738348685559</v>
      </c>
      <c r="J103" s="41">
        <v>1.0012299895145709</v>
      </c>
      <c r="K103" s="41">
        <v>1.003000628115672</v>
      </c>
      <c r="L103" s="41">
        <v>1.0010216548254034</v>
      </c>
      <c r="M103" s="41">
        <v>1</v>
      </c>
      <c r="N103" s="41">
        <v>1.0018354480321796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1.0077403188238809</v>
      </c>
      <c r="U103" s="41">
        <v>1</v>
      </c>
      <c r="V103" s="41">
        <v>1</v>
      </c>
      <c r="W103" s="41">
        <v>1</v>
      </c>
      <c r="X103" s="41">
        <v>1</v>
      </c>
      <c r="Y103" s="41" t="s">
        <v>595</v>
      </c>
      <c r="Z103" s="41" t="s">
        <v>595</v>
      </c>
      <c r="AA103" s="41" t="s">
        <v>595</v>
      </c>
      <c r="AB103" s="41" t="s">
        <v>595</v>
      </c>
      <c r="AC103" s="41" t="s">
        <v>595</v>
      </c>
      <c r="AD103" s="41" t="s">
        <v>595</v>
      </c>
      <c r="AE103" s="41" t="s">
        <v>595</v>
      </c>
      <c r="AF103" s="41" t="s">
        <v>595</v>
      </c>
      <c r="AG103" s="41" t="s">
        <v>595</v>
      </c>
      <c r="AH103" s="41" t="s">
        <v>595</v>
      </c>
      <c r="AI103" s="41" t="s">
        <v>595</v>
      </c>
      <c r="AJ103" s="41" t="s">
        <v>595</v>
      </c>
      <c r="AK103" s="41" t="s">
        <v>595</v>
      </c>
      <c r="AL103" s="41" t="s">
        <v>595</v>
      </c>
      <c r="AO103" s="38" t="s">
        <v>528</v>
      </c>
      <c r="AP103" s="75" t="s">
        <v>542</v>
      </c>
      <c r="AQ103" s="41">
        <v>0</v>
      </c>
      <c r="AR103" s="41">
        <v>0</v>
      </c>
      <c r="AS103" s="41">
        <v>0</v>
      </c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</row>
    <row r="104" spans="1:78" x14ac:dyDescent="0.35">
      <c r="A104">
        <v>15</v>
      </c>
      <c r="B104" s="75">
        <v>202206</v>
      </c>
      <c r="C104" s="41">
        <v>1.6588145227771709</v>
      </c>
      <c r="D104" s="41">
        <v>1.0454616414922802</v>
      </c>
      <c r="E104" s="41">
        <v>1.0517005384309996</v>
      </c>
      <c r="F104" s="41">
        <v>1.0001085404078716</v>
      </c>
      <c r="G104" s="41">
        <v>1.0001860204714628</v>
      </c>
      <c r="H104" s="41">
        <v>1.0045661634237257</v>
      </c>
      <c r="I104" s="41">
        <v>1.0034871779746188</v>
      </c>
      <c r="J104" s="41">
        <v>1</v>
      </c>
      <c r="K104" s="41">
        <v>1.00214644225409</v>
      </c>
      <c r="L104" s="41">
        <v>1.0038522689822689</v>
      </c>
      <c r="M104" s="41">
        <v>1</v>
      </c>
      <c r="N104" s="41">
        <v>1</v>
      </c>
      <c r="O104" s="41">
        <v>1.0019531913179915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 t="s">
        <v>595</v>
      </c>
      <c r="Y104" s="41" t="s">
        <v>595</v>
      </c>
      <c r="Z104" s="41" t="s">
        <v>595</v>
      </c>
      <c r="AA104" s="41" t="s">
        <v>595</v>
      </c>
      <c r="AB104" s="41" t="s">
        <v>595</v>
      </c>
      <c r="AC104" s="41" t="s">
        <v>595</v>
      </c>
      <c r="AD104" s="41" t="s">
        <v>595</v>
      </c>
      <c r="AE104" s="41" t="s">
        <v>595</v>
      </c>
      <c r="AF104" s="41" t="s">
        <v>595</v>
      </c>
      <c r="AG104" s="41" t="s">
        <v>595</v>
      </c>
      <c r="AH104" s="41" t="s">
        <v>595</v>
      </c>
      <c r="AI104" s="41" t="s">
        <v>595</v>
      </c>
      <c r="AJ104" s="41" t="s">
        <v>595</v>
      </c>
      <c r="AK104" s="41" t="s">
        <v>595</v>
      </c>
      <c r="AL104" s="41" t="s">
        <v>595</v>
      </c>
      <c r="AO104" s="38" t="s">
        <v>528</v>
      </c>
      <c r="AP104" s="75" t="s">
        <v>543</v>
      </c>
      <c r="AQ104" s="41">
        <v>0</v>
      </c>
      <c r="AR104" s="41">
        <v>0</v>
      </c>
      <c r="AS104" s="41">
        <v>0</v>
      </c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</row>
    <row r="105" spans="1:78" x14ac:dyDescent="0.35">
      <c r="A105">
        <v>16</v>
      </c>
      <c r="B105" s="75">
        <v>202207</v>
      </c>
      <c r="C105" s="41">
        <v>2.6184440076470707</v>
      </c>
      <c r="D105" s="41">
        <v>1.0725747095170475</v>
      </c>
      <c r="E105" s="41">
        <v>1.0167415947490268</v>
      </c>
      <c r="F105" s="41">
        <v>1.0128737817979705</v>
      </c>
      <c r="G105" s="41">
        <v>1.0033093317533321</v>
      </c>
      <c r="H105" s="41">
        <v>1.0004490755082189</v>
      </c>
      <c r="I105" s="41">
        <v>1</v>
      </c>
      <c r="J105" s="41">
        <v>1</v>
      </c>
      <c r="K105" s="41">
        <v>1</v>
      </c>
      <c r="L105" s="41">
        <v>1.0030216157647049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 t="s">
        <v>595</v>
      </c>
      <c r="X105" s="41" t="s">
        <v>595</v>
      </c>
      <c r="Y105" s="41" t="s">
        <v>595</v>
      </c>
      <c r="Z105" s="41" t="s">
        <v>595</v>
      </c>
      <c r="AA105" s="41" t="s">
        <v>595</v>
      </c>
      <c r="AB105" s="41" t="s">
        <v>595</v>
      </c>
      <c r="AC105" s="41" t="s">
        <v>595</v>
      </c>
      <c r="AD105" s="41" t="s">
        <v>595</v>
      </c>
      <c r="AE105" s="41" t="s">
        <v>595</v>
      </c>
      <c r="AF105" s="41" t="s">
        <v>595</v>
      </c>
      <c r="AG105" s="41" t="s">
        <v>595</v>
      </c>
      <c r="AH105" s="41" t="s">
        <v>595</v>
      </c>
      <c r="AI105" s="41" t="s">
        <v>595</v>
      </c>
      <c r="AJ105" s="41" t="s">
        <v>595</v>
      </c>
      <c r="AK105" s="41" t="s">
        <v>595</v>
      </c>
      <c r="AL105" s="41" t="s">
        <v>595</v>
      </c>
      <c r="AO105" s="38" t="s">
        <v>528</v>
      </c>
      <c r="AP105" s="75" t="s">
        <v>544</v>
      </c>
      <c r="AQ105" s="41">
        <v>0</v>
      </c>
      <c r="AR105" s="41">
        <v>0</v>
      </c>
      <c r="AS105" s="41">
        <v>0</v>
      </c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</row>
    <row r="106" spans="1:78" x14ac:dyDescent="0.35">
      <c r="A106">
        <v>17</v>
      </c>
      <c r="B106" s="75">
        <v>202208</v>
      </c>
      <c r="C106" s="41">
        <v>3.3865081250683531</v>
      </c>
      <c r="D106" s="41">
        <v>1.0753859006479136</v>
      </c>
      <c r="E106" s="41">
        <v>1.0188309657590562</v>
      </c>
      <c r="F106" s="41">
        <v>1.0147251041498537</v>
      </c>
      <c r="G106" s="41">
        <v>1.0038112565587669</v>
      </c>
      <c r="H106" s="41">
        <v>1.0030933079376079</v>
      </c>
      <c r="I106" s="41">
        <v>1</v>
      </c>
      <c r="J106" s="41">
        <v>1</v>
      </c>
      <c r="K106" s="41">
        <v>1.0040912660303758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 t="s">
        <v>595</v>
      </c>
      <c r="W106" s="41" t="s">
        <v>595</v>
      </c>
      <c r="X106" s="41" t="s">
        <v>595</v>
      </c>
      <c r="Y106" s="41" t="s">
        <v>595</v>
      </c>
      <c r="Z106" s="41" t="s">
        <v>595</v>
      </c>
      <c r="AA106" s="41" t="s">
        <v>595</v>
      </c>
      <c r="AB106" s="41" t="s">
        <v>595</v>
      </c>
      <c r="AC106" s="41" t="s">
        <v>595</v>
      </c>
      <c r="AD106" s="41" t="s">
        <v>595</v>
      </c>
      <c r="AE106" s="41" t="s">
        <v>595</v>
      </c>
      <c r="AF106" s="41" t="s">
        <v>595</v>
      </c>
      <c r="AG106" s="41" t="s">
        <v>595</v>
      </c>
      <c r="AH106" s="41" t="s">
        <v>595</v>
      </c>
      <c r="AI106" s="41" t="s">
        <v>595</v>
      </c>
      <c r="AJ106" s="41" t="s">
        <v>595</v>
      </c>
      <c r="AK106" s="41" t="s">
        <v>595</v>
      </c>
      <c r="AL106" s="41" t="s">
        <v>595</v>
      </c>
      <c r="AO106" s="38" t="s">
        <v>528</v>
      </c>
      <c r="AP106" s="75" t="s">
        <v>545</v>
      </c>
      <c r="AQ106" s="41">
        <v>0</v>
      </c>
      <c r="AR106" s="41">
        <v>0</v>
      </c>
      <c r="AS106" s="41">
        <v>0</v>
      </c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</row>
    <row r="107" spans="1:78" x14ac:dyDescent="0.35">
      <c r="A107">
        <v>18</v>
      </c>
      <c r="B107" s="75">
        <v>202209</v>
      </c>
      <c r="C107" s="41">
        <v>2.2129414752229359</v>
      </c>
      <c r="D107" s="41">
        <v>1.0397918930008272</v>
      </c>
      <c r="E107" s="41">
        <v>1.1143805320909683</v>
      </c>
      <c r="F107" s="41">
        <v>1.0086167039860756</v>
      </c>
      <c r="G107" s="41">
        <v>1.0009640307187933</v>
      </c>
      <c r="H107" s="41">
        <v>1.000237272261485</v>
      </c>
      <c r="I107" s="41">
        <v>1</v>
      </c>
      <c r="J107" s="41">
        <v>1.002775046076211</v>
      </c>
      <c r="K107" s="41">
        <v>1.0009155829781324</v>
      </c>
      <c r="L107" s="41">
        <v>1</v>
      </c>
      <c r="M107" s="41">
        <v>1.0014646768671853</v>
      </c>
      <c r="N107" s="41">
        <v>1.000913407605776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 t="s">
        <v>595</v>
      </c>
      <c r="V107" s="41" t="s">
        <v>595</v>
      </c>
      <c r="W107" s="41" t="s">
        <v>595</v>
      </c>
      <c r="X107" s="41" t="s">
        <v>595</v>
      </c>
      <c r="Y107" s="41" t="s">
        <v>595</v>
      </c>
      <c r="Z107" s="41" t="s">
        <v>595</v>
      </c>
      <c r="AA107" s="41" t="s">
        <v>595</v>
      </c>
      <c r="AB107" s="41" t="s">
        <v>595</v>
      </c>
      <c r="AC107" s="41" t="s">
        <v>595</v>
      </c>
      <c r="AD107" s="41" t="s">
        <v>595</v>
      </c>
      <c r="AE107" s="41" t="s">
        <v>595</v>
      </c>
      <c r="AF107" s="41" t="s">
        <v>595</v>
      </c>
      <c r="AG107" s="41" t="s">
        <v>595</v>
      </c>
      <c r="AH107" s="41" t="s">
        <v>595</v>
      </c>
      <c r="AI107" s="41" t="s">
        <v>595</v>
      </c>
      <c r="AJ107" s="41" t="s">
        <v>595</v>
      </c>
      <c r="AK107" s="41" t="s">
        <v>595</v>
      </c>
      <c r="AL107" s="41" t="s">
        <v>595</v>
      </c>
      <c r="AO107" s="38" t="s">
        <v>528</v>
      </c>
      <c r="AP107" s="75" t="s">
        <v>546</v>
      </c>
      <c r="AQ107" s="41">
        <v>0</v>
      </c>
      <c r="AR107" s="41">
        <v>0</v>
      </c>
      <c r="AS107" s="41">
        <v>0</v>
      </c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</row>
    <row r="108" spans="1:78" x14ac:dyDescent="0.35">
      <c r="A108">
        <v>19</v>
      </c>
      <c r="B108" s="75">
        <v>202210</v>
      </c>
      <c r="C108" s="41">
        <v>2.0985248261380431</v>
      </c>
      <c r="D108" s="41">
        <v>2.0461166256228456</v>
      </c>
      <c r="E108" s="41">
        <v>1.0248599923004844</v>
      </c>
      <c r="F108" s="41">
        <v>1.0045916206351602</v>
      </c>
      <c r="G108" s="41">
        <v>1.0013841807996255</v>
      </c>
      <c r="H108" s="41">
        <v>1.0152887208351131</v>
      </c>
      <c r="I108" s="41">
        <v>1.0017044934272388</v>
      </c>
      <c r="J108" s="41">
        <v>1.000558714072125</v>
      </c>
      <c r="K108" s="41">
        <v>1.0053556930973977</v>
      </c>
      <c r="L108" s="41">
        <v>1.0003919430990842</v>
      </c>
      <c r="M108" s="41">
        <v>1</v>
      </c>
      <c r="N108" s="41">
        <v>1.0033357482214953</v>
      </c>
      <c r="O108" s="41">
        <v>1</v>
      </c>
      <c r="P108" s="41">
        <v>1</v>
      </c>
      <c r="Q108" s="41">
        <v>1</v>
      </c>
      <c r="R108" s="41">
        <v>1.0001020218067136</v>
      </c>
      <c r="S108" s="41">
        <v>1</v>
      </c>
      <c r="T108" s="41" t="s">
        <v>595</v>
      </c>
      <c r="U108" s="41" t="s">
        <v>595</v>
      </c>
      <c r="V108" s="41" t="s">
        <v>595</v>
      </c>
      <c r="W108" s="41" t="s">
        <v>595</v>
      </c>
      <c r="X108" s="41" t="s">
        <v>595</v>
      </c>
      <c r="Y108" s="41" t="s">
        <v>595</v>
      </c>
      <c r="Z108" s="41" t="s">
        <v>595</v>
      </c>
      <c r="AA108" s="41" t="s">
        <v>595</v>
      </c>
      <c r="AB108" s="41" t="s">
        <v>595</v>
      </c>
      <c r="AC108" s="41" t="s">
        <v>595</v>
      </c>
      <c r="AD108" s="41" t="s">
        <v>595</v>
      </c>
      <c r="AE108" s="41" t="s">
        <v>595</v>
      </c>
      <c r="AF108" s="41" t="s">
        <v>595</v>
      </c>
      <c r="AG108" s="41" t="s">
        <v>595</v>
      </c>
      <c r="AH108" s="41" t="s">
        <v>595</v>
      </c>
      <c r="AI108" s="41" t="s">
        <v>595</v>
      </c>
      <c r="AJ108" s="41" t="s">
        <v>595</v>
      </c>
      <c r="AK108" s="41" t="s">
        <v>595</v>
      </c>
      <c r="AL108" s="41" t="s">
        <v>595</v>
      </c>
      <c r="AO108" s="38" t="s">
        <v>528</v>
      </c>
      <c r="AP108" s="75" t="s">
        <v>547</v>
      </c>
      <c r="AQ108" s="41">
        <v>0</v>
      </c>
      <c r="AR108" s="41">
        <v>0</v>
      </c>
      <c r="AS108" s="41">
        <v>0</v>
      </c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</row>
    <row r="109" spans="1:78" x14ac:dyDescent="0.35">
      <c r="A109">
        <v>20</v>
      </c>
      <c r="B109" s="75">
        <v>202211</v>
      </c>
      <c r="C109" s="41">
        <v>8.5033929831312953</v>
      </c>
      <c r="D109" s="41">
        <v>1.1054033749596459</v>
      </c>
      <c r="E109" s="41">
        <v>1.028918378933118</v>
      </c>
      <c r="F109" s="41">
        <v>1.0296817703925942</v>
      </c>
      <c r="G109" s="41">
        <v>1.0344350978827039</v>
      </c>
      <c r="H109" s="41">
        <v>1.0036616512235184</v>
      </c>
      <c r="I109" s="41">
        <v>1.0015845868070483</v>
      </c>
      <c r="J109" s="41">
        <v>1</v>
      </c>
      <c r="K109" s="41">
        <v>1</v>
      </c>
      <c r="L109" s="41">
        <v>1.0188631487497792</v>
      </c>
      <c r="M109" s="41">
        <v>1.0033767039041619</v>
      </c>
      <c r="N109" s="41">
        <v>1</v>
      </c>
      <c r="O109" s="41">
        <v>1.0020793052180139</v>
      </c>
      <c r="P109" s="41">
        <v>1</v>
      </c>
      <c r="Q109" s="41">
        <v>1</v>
      </c>
      <c r="R109" s="41">
        <v>1</v>
      </c>
      <c r="S109" s="41" t="s">
        <v>595</v>
      </c>
      <c r="T109" s="41" t="s">
        <v>595</v>
      </c>
      <c r="U109" s="41" t="s">
        <v>595</v>
      </c>
      <c r="V109" s="41" t="s">
        <v>595</v>
      </c>
      <c r="W109" s="41" t="s">
        <v>595</v>
      </c>
      <c r="X109" s="41" t="s">
        <v>595</v>
      </c>
      <c r="Y109" s="41" t="s">
        <v>595</v>
      </c>
      <c r="Z109" s="41" t="s">
        <v>595</v>
      </c>
      <c r="AA109" s="41" t="s">
        <v>595</v>
      </c>
      <c r="AB109" s="41" t="s">
        <v>595</v>
      </c>
      <c r="AC109" s="41" t="s">
        <v>595</v>
      </c>
      <c r="AD109" s="41" t="s">
        <v>595</v>
      </c>
      <c r="AE109" s="41" t="s">
        <v>595</v>
      </c>
      <c r="AF109" s="41" t="s">
        <v>595</v>
      </c>
      <c r="AG109" s="41" t="s">
        <v>595</v>
      </c>
      <c r="AH109" s="41" t="s">
        <v>595</v>
      </c>
      <c r="AI109" s="41" t="s">
        <v>595</v>
      </c>
      <c r="AJ109" s="41" t="s">
        <v>595</v>
      </c>
      <c r="AK109" s="41" t="s">
        <v>595</v>
      </c>
      <c r="AL109" s="41" t="s">
        <v>595</v>
      </c>
      <c r="AO109" s="38" t="s">
        <v>528</v>
      </c>
      <c r="AP109" s="75" t="s">
        <v>548</v>
      </c>
      <c r="AQ109" s="41">
        <v>0</v>
      </c>
      <c r="AR109" s="41">
        <v>0</v>
      </c>
      <c r="AS109" s="41">
        <v>0</v>
      </c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</row>
    <row r="110" spans="1:78" x14ac:dyDescent="0.35">
      <c r="A110">
        <v>21</v>
      </c>
      <c r="B110" s="75">
        <v>202212</v>
      </c>
      <c r="C110" s="41">
        <v>3.14518527222521</v>
      </c>
      <c r="D110" s="41">
        <v>1.260141077001776</v>
      </c>
      <c r="E110" s="41">
        <v>1.0156109038006702</v>
      </c>
      <c r="F110" s="41">
        <v>1.0133817941207457</v>
      </c>
      <c r="G110" s="41">
        <v>1.4790232239415497</v>
      </c>
      <c r="H110" s="41">
        <v>1.001765623747602</v>
      </c>
      <c r="I110" s="41">
        <v>1.0017412001531449</v>
      </c>
      <c r="J110" s="41">
        <v>1.0008503626700369</v>
      </c>
      <c r="K110" s="41">
        <v>1</v>
      </c>
      <c r="L110" s="41">
        <v>1.0014862176804213</v>
      </c>
      <c r="M110" s="41">
        <v>1.0014195923857121</v>
      </c>
      <c r="N110" s="41">
        <v>1</v>
      </c>
      <c r="O110" s="41">
        <v>1</v>
      </c>
      <c r="P110" s="41">
        <v>1</v>
      </c>
      <c r="Q110" s="41">
        <v>1</v>
      </c>
      <c r="R110" s="41" t="s">
        <v>595</v>
      </c>
      <c r="S110" s="41" t="s">
        <v>595</v>
      </c>
      <c r="T110" s="41" t="s">
        <v>595</v>
      </c>
      <c r="U110" s="41" t="s">
        <v>595</v>
      </c>
      <c r="V110" s="41" t="s">
        <v>595</v>
      </c>
      <c r="W110" s="41" t="s">
        <v>595</v>
      </c>
      <c r="X110" s="41" t="s">
        <v>595</v>
      </c>
      <c r="Y110" s="41" t="s">
        <v>595</v>
      </c>
      <c r="Z110" s="41" t="s">
        <v>595</v>
      </c>
      <c r="AA110" s="41" t="s">
        <v>595</v>
      </c>
      <c r="AB110" s="41" t="s">
        <v>595</v>
      </c>
      <c r="AC110" s="41" t="s">
        <v>595</v>
      </c>
      <c r="AD110" s="41" t="s">
        <v>595</v>
      </c>
      <c r="AE110" s="41" t="s">
        <v>595</v>
      </c>
      <c r="AF110" s="41" t="s">
        <v>595</v>
      </c>
      <c r="AG110" s="41" t="s">
        <v>595</v>
      </c>
      <c r="AH110" s="41" t="s">
        <v>595</v>
      </c>
      <c r="AI110" s="41" t="s">
        <v>595</v>
      </c>
      <c r="AJ110" s="41" t="s">
        <v>595</v>
      </c>
      <c r="AK110" s="41" t="s">
        <v>595</v>
      </c>
      <c r="AL110" s="41" t="s">
        <v>595</v>
      </c>
      <c r="AO110" s="38" t="s">
        <v>528</v>
      </c>
      <c r="AP110" s="75" t="s">
        <v>549</v>
      </c>
      <c r="AQ110" s="41">
        <v>0</v>
      </c>
      <c r="AR110" s="41">
        <v>0</v>
      </c>
      <c r="AS110" s="41">
        <v>0</v>
      </c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</row>
    <row r="111" spans="1:78" x14ac:dyDescent="0.35">
      <c r="A111">
        <v>22</v>
      </c>
      <c r="B111" s="75">
        <v>202301</v>
      </c>
      <c r="C111" s="41">
        <v>3.1323134037842362</v>
      </c>
      <c r="D111" s="41">
        <v>1.0388398502268315</v>
      </c>
      <c r="E111" s="41">
        <v>1.0802437826817342</v>
      </c>
      <c r="F111" s="41">
        <v>1.002041931113089</v>
      </c>
      <c r="G111" s="41">
        <v>1.0319898249647563</v>
      </c>
      <c r="H111" s="41">
        <v>1.000768365968667</v>
      </c>
      <c r="I111" s="41">
        <v>1.0052130738742675</v>
      </c>
      <c r="J111" s="41">
        <v>1.0138065180072482</v>
      </c>
      <c r="K111" s="41">
        <v>1.008580745090232</v>
      </c>
      <c r="L111" s="41">
        <v>1</v>
      </c>
      <c r="M111" s="41">
        <v>1.00312295799814</v>
      </c>
      <c r="N111" s="41">
        <v>1.0040076352384308</v>
      </c>
      <c r="O111" s="41">
        <v>1</v>
      </c>
      <c r="P111" s="41">
        <v>1.005790796375839</v>
      </c>
      <c r="Q111" s="41" t="s">
        <v>595</v>
      </c>
      <c r="R111" s="41" t="s">
        <v>595</v>
      </c>
      <c r="S111" s="41" t="s">
        <v>595</v>
      </c>
      <c r="T111" s="41" t="s">
        <v>595</v>
      </c>
      <c r="U111" s="41" t="s">
        <v>595</v>
      </c>
      <c r="V111" s="41" t="s">
        <v>595</v>
      </c>
      <c r="W111" s="41" t="s">
        <v>595</v>
      </c>
      <c r="X111" s="41" t="s">
        <v>595</v>
      </c>
      <c r="Y111" s="41" t="s">
        <v>595</v>
      </c>
      <c r="Z111" s="41" t="s">
        <v>595</v>
      </c>
      <c r="AA111" s="41" t="s">
        <v>595</v>
      </c>
      <c r="AB111" s="41" t="s">
        <v>595</v>
      </c>
      <c r="AC111" s="41" t="s">
        <v>595</v>
      </c>
      <c r="AD111" s="41" t="s">
        <v>595</v>
      </c>
      <c r="AE111" s="41" t="s">
        <v>595</v>
      </c>
      <c r="AF111" s="41" t="s">
        <v>595</v>
      </c>
      <c r="AG111" s="41" t="s">
        <v>595</v>
      </c>
      <c r="AH111" s="41" t="s">
        <v>595</v>
      </c>
      <c r="AI111" s="41" t="s">
        <v>595</v>
      </c>
      <c r="AJ111" s="41" t="s">
        <v>595</v>
      </c>
      <c r="AK111" s="41" t="s">
        <v>595</v>
      </c>
      <c r="AL111" s="41" t="s">
        <v>595</v>
      </c>
      <c r="AO111" s="38" t="s">
        <v>528</v>
      </c>
      <c r="AP111" s="75" t="s">
        <v>550</v>
      </c>
      <c r="AQ111" s="41">
        <v>0</v>
      </c>
      <c r="AR111" s="41">
        <v>0</v>
      </c>
      <c r="AS111" s="91">
        <v>1</v>
      </c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</row>
    <row r="112" spans="1:78" x14ac:dyDescent="0.35">
      <c r="A112">
        <v>23</v>
      </c>
      <c r="B112" s="75">
        <v>202302</v>
      </c>
      <c r="C112" s="41">
        <v>3.3037574560449072</v>
      </c>
      <c r="D112" s="41">
        <v>1.3375376526690643</v>
      </c>
      <c r="E112" s="41">
        <v>1.0837340360783996</v>
      </c>
      <c r="F112" s="41">
        <v>1.0301166495485894</v>
      </c>
      <c r="G112" s="41">
        <v>1.0472640466642857</v>
      </c>
      <c r="H112" s="41">
        <v>1.0185305790060035</v>
      </c>
      <c r="I112" s="41">
        <v>1.0003109605233893</v>
      </c>
      <c r="J112" s="41">
        <v>1.0143037126632102</v>
      </c>
      <c r="K112" s="41">
        <v>1.0031026859723844</v>
      </c>
      <c r="L112" s="41">
        <v>1.0113026033521533</v>
      </c>
      <c r="M112" s="41">
        <v>1</v>
      </c>
      <c r="N112" s="41">
        <v>1</v>
      </c>
      <c r="O112" s="41">
        <v>1</v>
      </c>
      <c r="P112" s="41" t="s">
        <v>595</v>
      </c>
      <c r="Q112" s="41" t="s">
        <v>595</v>
      </c>
      <c r="R112" s="41" t="s">
        <v>595</v>
      </c>
      <c r="S112" s="41" t="s">
        <v>595</v>
      </c>
      <c r="T112" s="41" t="s">
        <v>595</v>
      </c>
      <c r="U112" s="41" t="s">
        <v>595</v>
      </c>
      <c r="V112" s="41" t="s">
        <v>595</v>
      </c>
      <c r="W112" s="41" t="s">
        <v>595</v>
      </c>
      <c r="X112" s="41" t="s">
        <v>595</v>
      </c>
      <c r="Y112" s="41" t="s">
        <v>595</v>
      </c>
      <c r="Z112" s="41" t="s">
        <v>595</v>
      </c>
      <c r="AA112" s="41" t="s">
        <v>595</v>
      </c>
      <c r="AB112" s="41" t="s">
        <v>595</v>
      </c>
      <c r="AC112" s="41" t="s">
        <v>595</v>
      </c>
      <c r="AD112" s="41" t="s">
        <v>595</v>
      </c>
      <c r="AE112" s="41" t="s">
        <v>595</v>
      </c>
      <c r="AF112" s="41" t="s">
        <v>595</v>
      </c>
      <c r="AG112" s="41" t="s">
        <v>595</v>
      </c>
      <c r="AH112" s="41" t="s">
        <v>595</v>
      </c>
      <c r="AI112" s="41" t="s">
        <v>595</v>
      </c>
      <c r="AJ112" s="41" t="s">
        <v>595</v>
      </c>
      <c r="AK112" s="41" t="s">
        <v>595</v>
      </c>
      <c r="AL112" s="41" t="s">
        <v>595</v>
      </c>
      <c r="AO112" s="38" t="s">
        <v>528</v>
      </c>
      <c r="AP112" s="75" t="s">
        <v>551</v>
      </c>
      <c r="AQ112" s="41">
        <v>0</v>
      </c>
      <c r="AR112" s="91">
        <v>1</v>
      </c>
      <c r="AS112" s="91">
        <v>1</v>
      </c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</row>
    <row r="113" spans="1:80" x14ac:dyDescent="0.35">
      <c r="A113">
        <v>24</v>
      </c>
      <c r="B113" s="75">
        <v>202303</v>
      </c>
      <c r="C113" s="41">
        <v>6.2212395996472702</v>
      </c>
      <c r="D113" s="41">
        <v>1.1562119737825449</v>
      </c>
      <c r="E113" s="41">
        <v>1.0418216484961833</v>
      </c>
      <c r="F113" s="41">
        <v>1.0183725154956067</v>
      </c>
      <c r="G113" s="41">
        <v>1.0436893051267839</v>
      </c>
      <c r="H113" s="41">
        <v>1.0239852868110106</v>
      </c>
      <c r="I113" s="41">
        <v>1.0182552495636024</v>
      </c>
      <c r="J113" s="41">
        <v>1.0069675525134072</v>
      </c>
      <c r="K113" s="41">
        <v>1.0091511673571996</v>
      </c>
      <c r="L113" s="41">
        <v>1.0048868675292857</v>
      </c>
      <c r="M113" s="41">
        <v>1.0050862769501561</v>
      </c>
      <c r="N113" s="41">
        <v>1.0036948137902946</v>
      </c>
      <c r="O113" s="41" t="s">
        <v>595</v>
      </c>
      <c r="P113" s="41" t="s">
        <v>595</v>
      </c>
      <c r="Q113" s="41" t="s">
        <v>595</v>
      </c>
      <c r="R113" s="41" t="s">
        <v>595</v>
      </c>
      <c r="S113" s="41" t="s">
        <v>595</v>
      </c>
      <c r="T113" s="41" t="s">
        <v>595</v>
      </c>
      <c r="U113" s="41" t="s">
        <v>595</v>
      </c>
      <c r="V113" s="41" t="s">
        <v>595</v>
      </c>
      <c r="W113" s="41" t="s">
        <v>595</v>
      </c>
      <c r="X113" s="41" t="s">
        <v>595</v>
      </c>
      <c r="Y113" s="41" t="s">
        <v>595</v>
      </c>
      <c r="Z113" s="41" t="s">
        <v>595</v>
      </c>
      <c r="AA113" s="41" t="s">
        <v>595</v>
      </c>
      <c r="AB113" s="41" t="s">
        <v>595</v>
      </c>
      <c r="AC113" s="41" t="s">
        <v>595</v>
      </c>
      <c r="AD113" s="41" t="s">
        <v>595</v>
      </c>
      <c r="AE113" s="41" t="s">
        <v>595</v>
      </c>
      <c r="AF113" s="41" t="s">
        <v>595</v>
      </c>
      <c r="AG113" s="41" t="s">
        <v>595</v>
      </c>
      <c r="AH113" s="41" t="s">
        <v>595</v>
      </c>
      <c r="AI113" s="41" t="s">
        <v>595</v>
      </c>
      <c r="AJ113" s="41" t="s">
        <v>595</v>
      </c>
      <c r="AK113" s="41" t="s">
        <v>595</v>
      </c>
      <c r="AL113" s="41" t="s">
        <v>595</v>
      </c>
      <c r="AO113" s="38" t="s">
        <v>528</v>
      </c>
      <c r="AP113" s="75" t="s">
        <v>552</v>
      </c>
      <c r="AQ113" s="91">
        <v>0</v>
      </c>
      <c r="AR113" s="91">
        <v>1</v>
      </c>
      <c r="AS113" s="91">
        <v>0</v>
      </c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</row>
    <row r="114" spans="1:80" x14ac:dyDescent="0.35">
      <c r="A114">
        <v>25</v>
      </c>
      <c r="B114" s="75">
        <v>202304</v>
      </c>
      <c r="C114" s="41">
        <v>3.4270936640971854</v>
      </c>
      <c r="D114" s="41">
        <v>1.2134929914804888</v>
      </c>
      <c r="E114" s="41">
        <v>1.0538987113096467</v>
      </c>
      <c r="F114" s="41">
        <v>1.0273276241733271</v>
      </c>
      <c r="G114" s="41">
        <v>1.0221245043855252</v>
      </c>
      <c r="H114" s="41">
        <v>1.0084783084537885</v>
      </c>
      <c r="I114" s="41">
        <v>1.0085902699059726</v>
      </c>
      <c r="J114" s="41">
        <v>1.0288882693926567</v>
      </c>
      <c r="K114" s="41">
        <v>1.0143225539222875</v>
      </c>
      <c r="L114" s="41">
        <v>1.0016178700601326</v>
      </c>
      <c r="M114" s="41">
        <v>1.0003976676151407</v>
      </c>
      <c r="N114" s="41" t="s">
        <v>595</v>
      </c>
      <c r="O114" s="41" t="s">
        <v>595</v>
      </c>
      <c r="P114" s="41" t="s">
        <v>595</v>
      </c>
      <c r="Q114" s="41" t="s">
        <v>595</v>
      </c>
      <c r="R114" s="41" t="s">
        <v>595</v>
      </c>
      <c r="S114" s="41" t="s">
        <v>595</v>
      </c>
      <c r="T114" s="41" t="s">
        <v>595</v>
      </c>
      <c r="U114" s="41" t="s">
        <v>595</v>
      </c>
      <c r="V114" s="41" t="s">
        <v>595</v>
      </c>
      <c r="W114" s="41" t="s">
        <v>595</v>
      </c>
      <c r="X114" s="41" t="s">
        <v>595</v>
      </c>
      <c r="Y114" s="41" t="s">
        <v>595</v>
      </c>
      <c r="Z114" s="41" t="s">
        <v>595</v>
      </c>
      <c r="AA114" s="41" t="s">
        <v>595</v>
      </c>
      <c r="AB114" s="41" t="s">
        <v>595</v>
      </c>
      <c r="AC114" s="41" t="s">
        <v>595</v>
      </c>
      <c r="AD114" s="41" t="s">
        <v>595</v>
      </c>
      <c r="AE114" s="41" t="s">
        <v>595</v>
      </c>
      <c r="AF114" s="41" t="s">
        <v>595</v>
      </c>
      <c r="AG114" s="41" t="s">
        <v>595</v>
      </c>
      <c r="AH114" s="41" t="s">
        <v>595</v>
      </c>
      <c r="AI114" s="41" t="s">
        <v>595</v>
      </c>
      <c r="AJ114" s="41" t="s">
        <v>595</v>
      </c>
      <c r="AK114" s="41" t="s">
        <v>595</v>
      </c>
      <c r="AL114" s="41" t="s">
        <v>595</v>
      </c>
      <c r="AO114" s="38" t="s">
        <v>528</v>
      </c>
      <c r="AP114" s="75" t="s">
        <v>553</v>
      </c>
      <c r="AQ114" s="91">
        <v>1</v>
      </c>
      <c r="AR114" s="91">
        <v>1</v>
      </c>
      <c r="AS114" s="91">
        <v>1</v>
      </c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</row>
    <row r="115" spans="1:80" x14ac:dyDescent="0.35">
      <c r="A115">
        <v>26</v>
      </c>
      <c r="B115" s="75">
        <v>202305</v>
      </c>
      <c r="C115" s="41">
        <v>6.0637328708429665</v>
      </c>
      <c r="D115" s="41">
        <v>1.2577047183108314</v>
      </c>
      <c r="E115" s="41">
        <v>1.0712802792164713</v>
      </c>
      <c r="F115" s="41">
        <v>1.0282368323757023</v>
      </c>
      <c r="G115" s="41">
        <v>1.0123217450086255</v>
      </c>
      <c r="H115" s="41">
        <v>1.0103053091592746</v>
      </c>
      <c r="I115" s="41">
        <v>1.0147601383588507</v>
      </c>
      <c r="J115" s="41">
        <v>1.0039654879076618</v>
      </c>
      <c r="K115" s="41">
        <v>1.0068840829881487</v>
      </c>
      <c r="L115" s="41">
        <v>1.0021789031107846</v>
      </c>
      <c r="M115" s="41" t="s">
        <v>595</v>
      </c>
      <c r="N115" s="41" t="s">
        <v>595</v>
      </c>
      <c r="O115" s="41" t="s">
        <v>595</v>
      </c>
      <c r="P115" s="41" t="s">
        <v>595</v>
      </c>
      <c r="Q115" s="41" t="s">
        <v>595</v>
      </c>
      <c r="R115" s="41" t="s">
        <v>595</v>
      </c>
      <c r="S115" s="41" t="s">
        <v>595</v>
      </c>
      <c r="T115" s="41" t="s">
        <v>595</v>
      </c>
      <c r="U115" s="41" t="s">
        <v>595</v>
      </c>
      <c r="V115" s="41" t="s">
        <v>595</v>
      </c>
      <c r="W115" s="41" t="s">
        <v>595</v>
      </c>
      <c r="X115" s="41" t="s">
        <v>595</v>
      </c>
      <c r="Y115" s="41" t="s">
        <v>595</v>
      </c>
      <c r="Z115" s="41" t="s">
        <v>595</v>
      </c>
      <c r="AA115" s="41" t="s">
        <v>595</v>
      </c>
      <c r="AB115" s="41" t="s">
        <v>595</v>
      </c>
      <c r="AC115" s="41" t="s">
        <v>595</v>
      </c>
      <c r="AD115" s="41" t="s">
        <v>595</v>
      </c>
      <c r="AE115" s="41" t="s">
        <v>595</v>
      </c>
      <c r="AF115" s="41" t="s">
        <v>595</v>
      </c>
      <c r="AG115" s="41" t="s">
        <v>595</v>
      </c>
      <c r="AH115" s="41" t="s">
        <v>595</v>
      </c>
      <c r="AI115" s="41" t="s">
        <v>595</v>
      </c>
      <c r="AJ115" s="41" t="s">
        <v>595</v>
      </c>
      <c r="AK115" s="41" t="s">
        <v>595</v>
      </c>
      <c r="AL115" s="41" t="s">
        <v>595</v>
      </c>
      <c r="AO115" s="38" t="s">
        <v>528</v>
      </c>
      <c r="AP115" s="75" t="s">
        <v>554</v>
      </c>
      <c r="AQ115" s="91">
        <v>1</v>
      </c>
      <c r="AR115" s="91">
        <v>1</v>
      </c>
      <c r="AS115" s="91">
        <v>1</v>
      </c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</row>
    <row r="116" spans="1:80" x14ac:dyDescent="0.35">
      <c r="A116">
        <v>27</v>
      </c>
      <c r="B116" s="75">
        <v>202306</v>
      </c>
      <c r="C116" s="41">
        <v>4.6486137240932583</v>
      </c>
      <c r="D116" s="41">
        <v>1.1903914534111302</v>
      </c>
      <c r="E116" s="41">
        <v>1.0512827060359271</v>
      </c>
      <c r="F116" s="41">
        <v>1.0313307340326325</v>
      </c>
      <c r="G116" s="41">
        <v>1.021060788089615</v>
      </c>
      <c r="H116" s="41">
        <v>1.0103550955062104</v>
      </c>
      <c r="I116" s="41">
        <v>1.0082569684967733</v>
      </c>
      <c r="J116" s="41">
        <v>1.011507790078954</v>
      </c>
      <c r="K116" s="41">
        <v>1.034768909943127</v>
      </c>
      <c r="L116" s="41" t="s">
        <v>595</v>
      </c>
      <c r="M116" s="41" t="s">
        <v>595</v>
      </c>
      <c r="N116" s="41" t="s">
        <v>595</v>
      </c>
      <c r="O116" s="41" t="s">
        <v>595</v>
      </c>
      <c r="P116" s="41" t="s">
        <v>595</v>
      </c>
      <c r="Q116" s="41" t="s">
        <v>595</v>
      </c>
      <c r="R116" s="41" t="s">
        <v>595</v>
      </c>
      <c r="S116" s="41" t="s">
        <v>595</v>
      </c>
      <c r="T116" s="41" t="s">
        <v>595</v>
      </c>
      <c r="U116" s="41" t="s">
        <v>595</v>
      </c>
      <c r="V116" s="41" t="s">
        <v>595</v>
      </c>
      <c r="W116" s="41" t="s">
        <v>595</v>
      </c>
      <c r="X116" s="41" t="s">
        <v>595</v>
      </c>
      <c r="Y116" s="41" t="s">
        <v>595</v>
      </c>
      <c r="Z116" s="41" t="s">
        <v>595</v>
      </c>
      <c r="AA116" s="41" t="s">
        <v>595</v>
      </c>
      <c r="AB116" s="41" t="s">
        <v>595</v>
      </c>
      <c r="AC116" s="41" t="s">
        <v>595</v>
      </c>
      <c r="AD116" s="41" t="s">
        <v>595</v>
      </c>
      <c r="AE116" s="41" t="s">
        <v>595</v>
      </c>
      <c r="AF116" s="41" t="s">
        <v>595</v>
      </c>
      <c r="AG116" s="41" t="s">
        <v>595</v>
      </c>
      <c r="AH116" s="41" t="s">
        <v>595</v>
      </c>
      <c r="AI116" s="41" t="s">
        <v>595</v>
      </c>
      <c r="AJ116" s="41" t="s">
        <v>595</v>
      </c>
      <c r="AK116" s="41" t="s">
        <v>595</v>
      </c>
      <c r="AL116" s="41" t="s">
        <v>595</v>
      </c>
      <c r="AM116" s="38" t="s">
        <v>528</v>
      </c>
      <c r="AN116" s="38" t="s">
        <v>528</v>
      </c>
      <c r="AO116" s="38" t="s">
        <v>528</v>
      </c>
      <c r="AP116" s="75" t="s">
        <v>555</v>
      </c>
      <c r="AQ116" s="91">
        <v>1</v>
      </c>
      <c r="AR116" s="91">
        <v>1</v>
      </c>
      <c r="AS116" s="91">
        <v>0</v>
      </c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38" t="s">
        <v>528</v>
      </c>
      <c r="CB116" s="38" t="s">
        <v>528</v>
      </c>
    </row>
    <row r="117" spans="1:80" x14ac:dyDescent="0.35">
      <c r="A117">
        <v>28</v>
      </c>
      <c r="B117" s="75">
        <v>202307</v>
      </c>
      <c r="C117" s="41">
        <v>5.2625829611310886</v>
      </c>
      <c r="D117" s="41">
        <v>1.0913346855347017</v>
      </c>
      <c r="E117" s="41">
        <v>1.0622244368870903</v>
      </c>
      <c r="F117" s="41">
        <v>1.0649205010472678</v>
      </c>
      <c r="G117" s="41">
        <v>1.0223932316783193</v>
      </c>
      <c r="H117" s="41">
        <v>1.0287254868146061</v>
      </c>
      <c r="I117" s="41">
        <v>1.0044263188900497</v>
      </c>
      <c r="J117" s="41">
        <v>1.0071137644423223</v>
      </c>
      <c r="K117" s="41" t="s">
        <v>595</v>
      </c>
      <c r="L117" s="41" t="s">
        <v>595</v>
      </c>
      <c r="M117" s="41" t="s">
        <v>595</v>
      </c>
      <c r="N117" s="41" t="s">
        <v>595</v>
      </c>
      <c r="O117" s="41" t="s">
        <v>595</v>
      </c>
      <c r="P117" s="41" t="s">
        <v>595</v>
      </c>
      <c r="Q117" s="41" t="s">
        <v>595</v>
      </c>
      <c r="R117" s="41" t="s">
        <v>595</v>
      </c>
      <c r="S117" s="41" t="s">
        <v>595</v>
      </c>
      <c r="T117" s="41" t="s">
        <v>595</v>
      </c>
      <c r="U117" s="41" t="s">
        <v>595</v>
      </c>
      <c r="V117" s="41" t="s">
        <v>595</v>
      </c>
      <c r="W117" s="41" t="s">
        <v>595</v>
      </c>
      <c r="X117" s="41" t="s">
        <v>595</v>
      </c>
      <c r="Y117" s="41" t="s">
        <v>595</v>
      </c>
      <c r="Z117" s="41" t="s">
        <v>595</v>
      </c>
      <c r="AA117" s="41" t="s">
        <v>595</v>
      </c>
      <c r="AB117" s="41" t="s">
        <v>595</v>
      </c>
      <c r="AC117" s="41" t="s">
        <v>595</v>
      </c>
      <c r="AD117" s="41" t="s">
        <v>595</v>
      </c>
      <c r="AE117" s="41" t="s">
        <v>595</v>
      </c>
      <c r="AF117" s="41" t="s">
        <v>595</v>
      </c>
      <c r="AG117" s="41" t="s">
        <v>595</v>
      </c>
      <c r="AH117" s="41" t="s">
        <v>595</v>
      </c>
      <c r="AI117" s="41" t="s">
        <v>595</v>
      </c>
      <c r="AJ117" s="41" t="s">
        <v>595</v>
      </c>
      <c r="AK117" s="41" t="s">
        <v>595</v>
      </c>
      <c r="AL117" s="41" t="s">
        <v>595</v>
      </c>
      <c r="AO117" s="38" t="s">
        <v>528</v>
      </c>
      <c r="AP117" s="75" t="s">
        <v>556</v>
      </c>
      <c r="AQ117" s="91">
        <v>1</v>
      </c>
      <c r="AR117" s="91">
        <v>0</v>
      </c>
      <c r="AS117" s="91">
        <v>1</v>
      </c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</row>
    <row r="118" spans="1:80" x14ac:dyDescent="0.35">
      <c r="A118">
        <v>29</v>
      </c>
      <c r="B118" s="75">
        <v>202308</v>
      </c>
      <c r="C118" s="41">
        <v>1.8071051917678971</v>
      </c>
      <c r="D118" s="41">
        <v>1.3741322713317665</v>
      </c>
      <c r="E118" s="41">
        <v>1.081318806400654</v>
      </c>
      <c r="F118" s="41">
        <v>1.0470424079049139</v>
      </c>
      <c r="G118" s="41">
        <v>1.0265843079509309</v>
      </c>
      <c r="H118" s="41">
        <v>1.0255460971789414</v>
      </c>
      <c r="I118" s="41">
        <v>1.0083844992635502</v>
      </c>
      <c r="J118" s="41" t="s">
        <v>595</v>
      </c>
      <c r="K118" s="41" t="s">
        <v>595</v>
      </c>
      <c r="L118" s="41" t="s">
        <v>595</v>
      </c>
      <c r="M118" s="41" t="s">
        <v>595</v>
      </c>
      <c r="N118" s="41" t="s">
        <v>595</v>
      </c>
      <c r="O118" s="41" t="s">
        <v>595</v>
      </c>
      <c r="P118" s="41" t="s">
        <v>595</v>
      </c>
      <c r="Q118" s="41" t="s">
        <v>595</v>
      </c>
      <c r="R118" s="41" t="s">
        <v>595</v>
      </c>
      <c r="S118" s="41" t="s">
        <v>595</v>
      </c>
      <c r="T118" s="41" t="s">
        <v>595</v>
      </c>
      <c r="U118" s="41" t="s">
        <v>595</v>
      </c>
      <c r="V118" s="41" t="s">
        <v>595</v>
      </c>
      <c r="W118" s="41" t="s">
        <v>595</v>
      </c>
      <c r="X118" s="41" t="s">
        <v>595</v>
      </c>
      <c r="Y118" s="41" t="s">
        <v>595</v>
      </c>
      <c r="Z118" s="41" t="s">
        <v>595</v>
      </c>
      <c r="AA118" s="41" t="s">
        <v>595</v>
      </c>
      <c r="AB118" s="41" t="s">
        <v>595</v>
      </c>
      <c r="AC118" s="41" t="s">
        <v>595</v>
      </c>
      <c r="AD118" s="41" t="s">
        <v>595</v>
      </c>
      <c r="AE118" s="41" t="s">
        <v>595</v>
      </c>
      <c r="AF118" s="41" t="s">
        <v>595</v>
      </c>
      <c r="AG118" s="41" t="s">
        <v>595</v>
      </c>
      <c r="AH118" s="41" t="s">
        <v>595</v>
      </c>
      <c r="AI118" s="41" t="s">
        <v>595</v>
      </c>
      <c r="AJ118" s="41" t="s">
        <v>595</v>
      </c>
      <c r="AK118" s="41" t="s">
        <v>595</v>
      </c>
      <c r="AL118" s="41" t="s">
        <v>595</v>
      </c>
      <c r="AO118" s="38" t="s">
        <v>528</v>
      </c>
      <c r="AP118" s="75" t="s">
        <v>557</v>
      </c>
      <c r="AQ118" s="91">
        <v>0</v>
      </c>
      <c r="AR118" s="91">
        <v>0</v>
      </c>
      <c r="AS118" s="91">
        <v>1</v>
      </c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</row>
    <row r="119" spans="1:80" x14ac:dyDescent="0.35">
      <c r="A119">
        <v>30</v>
      </c>
      <c r="B119" s="75">
        <v>202309</v>
      </c>
      <c r="C119" s="41">
        <v>3.4805369287679992</v>
      </c>
      <c r="D119" s="41">
        <v>1.2900551216802074</v>
      </c>
      <c r="E119" s="41">
        <v>1.0560059359173182</v>
      </c>
      <c r="F119" s="41">
        <v>1.0343507554820046</v>
      </c>
      <c r="G119" s="41">
        <v>1.0414625263622417</v>
      </c>
      <c r="H119" s="41">
        <v>1.0173522251062757</v>
      </c>
      <c r="I119" s="41" t="s">
        <v>595</v>
      </c>
      <c r="J119" s="41" t="s">
        <v>595</v>
      </c>
      <c r="K119" s="41" t="s">
        <v>595</v>
      </c>
      <c r="L119" s="41" t="s">
        <v>595</v>
      </c>
      <c r="M119" s="41" t="s">
        <v>595</v>
      </c>
      <c r="N119" s="41" t="s">
        <v>595</v>
      </c>
      <c r="O119" s="41" t="s">
        <v>595</v>
      </c>
      <c r="P119" s="41" t="s">
        <v>595</v>
      </c>
      <c r="Q119" s="41" t="s">
        <v>595</v>
      </c>
      <c r="R119" s="41" t="s">
        <v>595</v>
      </c>
      <c r="S119" s="41" t="s">
        <v>595</v>
      </c>
      <c r="T119" s="41" t="s">
        <v>595</v>
      </c>
      <c r="U119" s="41" t="s">
        <v>595</v>
      </c>
      <c r="V119" s="41" t="s">
        <v>595</v>
      </c>
      <c r="W119" s="41" t="s">
        <v>595</v>
      </c>
      <c r="X119" s="41" t="s">
        <v>595</v>
      </c>
      <c r="Y119" s="41" t="s">
        <v>595</v>
      </c>
      <c r="Z119" s="41" t="s">
        <v>595</v>
      </c>
      <c r="AA119" s="41" t="s">
        <v>595</v>
      </c>
      <c r="AB119" s="41" t="s">
        <v>595</v>
      </c>
      <c r="AC119" s="41" t="s">
        <v>595</v>
      </c>
      <c r="AD119" s="41" t="s">
        <v>595</v>
      </c>
      <c r="AE119" s="41" t="s">
        <v>595</v>
      </c>
      <c r="AF119" s="41" t="s">
        <v>595</v>
      </c>
      <c r="AG119" s="41" t="s">
        <v>595</v>
      </c>
      <c r="AH119" s="41" t="s">
        <v>595</v>
      </c>
      <c r="AI119" s="41" t="s">
        <v>595</v>
      </c>
      <c r="AJ119" s="41" t="s">
        <v>595</v>
      </c>
      <c r="AK119" s="41" t="s">
        <v>595</v>
      </c>
      <c r="AL119" s="41" t="s">
        <v>595</v>
      </c>
      <c r="AO119" s="38" t="s">
        <v>528</v>
      </c>
      <c r="AP119" s="75" t="s">
        <v>558</v>
      </c>
      <c r="AQ119" s="91">
        <v>1</v>
      </c>
      <c r="AR119" s="91">
        <v>1</v>
      </c>
      <c r="AS119" s="91">
        <v>1</v>
      </c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</row>
    <row r="120" spans="1:80" x14ac:dyDescent="0.35">
      <c r="A120">
        <v>31</v>
      </c>
      <c r="B120" s="75">
        <v>202310</v>
      </c>
      <c r="C120" s="41">
        <v>8.1126210812579291</v>
      </c>
      <c r="D120" s="41">
        <v>1.2079067977901936</v>
      </c>
      <c r="E120" s="41">
        <v>1.0642187846292559</v>
      </c>
      <c r="F120" s="41">
        <v>1.0268422028552768</v>
      </c>
      <c r="G120" s="41">
        <v>1.0223878111104858</v>
      </c>
      <c r="H120" s="41" t="s">
        <v>595</v>
      </c>
      <c r="I120" s="41" t="s">
        <v>595</v>
      </c>
      <c r="J120" s="41" t="s">
        <v>595</v>
      </c>
      <c r="K120" s="41" t="s">
        <v>595</v>
      </c>
      <c r="L120" s="41" t="s">
        <v>595</v>
      </c>
      <c r="M120" s="41" t="s">
        <v>595</v>
      </c>
      <c r="N120" s="41" t="s">
        <v>595</v>
      </c>
      <c r="O120" s="41" t="s">
        <v>595</v>
      </c>
      <c r="P120" s="41" t="s">
        <v>595</v>
      </c>
      <c r="Q120" s="41" t="s">
        <v>595</v>
      </c>
      <c r="R120" s="41" t="s">
        <v>595</v>
      </c>
      <c r="S120" s="41" t="s">
        <v>595</v>
      </c>
      <c r="T120" s="41" t="s">
        <v>595</v>
      </c>
      <c r="U120" s="41" t="s">
        <v>595</v>
      </c>
      <c r="V120" s="41" t="s">
        <v>595</v>
      </c>
      <c r="W120" s="41" t="s">
        <v>595</v>
      </c>
      <c r="X120" s="41" t="s">
        <v>595</v>
      </c>
      <c r="Y120" s="41" t="s">
        <v>595</v>
      </c>
      <c r="Z120" s="41" t="s">
        <v>595</v>
      </c>
      <c r="AA120" s="41" t="s">
        <v>595</v>
      </c>
      <c r="AB120" s="41" t="s">
        <v>595</v>
      </c>
      <c r="AC120" s="41" t="s">
        <v>595</v>
      </c>
      <c r="AD120" s="41" t="s">
        <v>595</v>
      </c>
      <c r="AE120" s="41" t="s">
        <v>595</v>
      </c>
      <c r="AF120" s="41" t="s">
        <v>595</v>
      </c>
      <c r="AG120" s="41" t="s">
        <v>595</v>
      </c>
      <c r="AH120" s="41" t="s">
        <v>595</v>
      </c>
      <c r="AI120" s="41" t="s">
        <v>595</v>
      </c>
      <c r="AJ120" s="41" t="s">
        <v>595</v>
      </c>
      <c r="AK120" s="41" t="s">
        <v>595</v>
      </c>
      <c r="AL120" s="41" t="s">
        <v>595</v>
      </c>
      <c r="AO120" s="38" t="s">
        <v>528</v>
      </c>
      <c r="AP120" s="75" t="s">
        <v>559</v>
      </c>
      <c r="AQ120" s="91">
        <v>0</v>
      </c>
      <c r="AR120" s="91">
        <v>1</v>
      </c>
      <c r="AS120" s="91">
        <v>1</v>
      </c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</row>
    <row r="121" spans="1:80" x14ac:dyDescent="0.35">
      <c r="A121">
        <v>32</v>
      </c>
      <c r="B121" s="75">
        <v>202311</v>
      </c>
      <c r="C121" s="41">
        <v>4.7157574091188028</v>
      </c>
      <c r="D121" s="41">
        <v>1.3690555582698742</v>
      </c>
      <c r="E121" s="41">
        <v>1.1044693291700123</v>
      </c>
      <c r="F121" s="41">
        <v>1.0070505012673829</v>
      </c>
      <c r="G121" s="41" t="s">
        <v>595</v>
      </c>
      <c r="H121" s="41" t="s">
        <v>595</v>
      </c>
      <c r="I121" s="41" t="s">
        <v>595</v>
      </c>
      <c r="J121" s="41" t="s">
        <v>595</v>
      </c>
      <c r="K121" s="41" t="s">
        <v>595</v>
      </c>
      <c r="L121" s="41" t="s">
        <v>595</v>
      </c>
      <c r="M121" s="41" t="s">
        <v>595</v>
      </c>
      <c r="N121" s="41" t="s">
        <v>595</v>
      </c>
      <c r="O121" s="41" t="s">
        <v>595</v>
      </c>
      <c r="P121" s="41" t="s">
        <v>595</v>
      </c>
      <c r="Q121" s="41" t="s">
        <v>595</v>
      </c>
      <c r="R121" s="41" t="s">
        <v>595</v>
      </c>
      <c r="S121" s="41" t="s">
        <v>595</v>
      </c>
      <c r="T121" s="41" t="s">
        <v>595</v>
      </c>
      <c r="U121" s="41" t="s">
        <v>595</v>
      </c>
      <c r="V121" s="41" t="s">
        <v>595</v>
      </c>
      <c r="W121" s="41" t="s">
        <v>595</v>
      </c>
      <c r="X121" s="41" t="s">
        <v>595</v>
      </c>
      <c r="Y121" s="41" t="s">
        <v>595</v>
      </c>
      <c r="Z121" s="41" t="s">
        <v>595</v>
      </c>
      <c r="AA121" s="41" t="s">
        <v>595</v>
      </c>
      <c r="AB121" s="41" t="s">
        <v>595</v>
      </c>
      <c r="AC121" s="41" t="s">
        <v>595</v>
      </c>
      <c r="AD121" s="41" t="s">
        <v>595</v>
      </c>
      <c r="AE121" s="41" t="s">
        <v>595</v>
      </c>
      <c r="AF121" s="41" t="s">
        <v>595</v>
      </c>
      <c r="AG121" s="41" t="s">
        <v>595</v>
      </c>
      <c r="AH121" s="41" t="s">
        <v>595</v>
      </c>
      <c r="AI121" s="41" t="s">
        <v>595</v>
      </c>
      <c r="AJ121" s="41" t="s">
        <v>595</v>
      </c>
      <c r="AK121" s="41" t="s">
        <v>595</v>
      </c>
      <c r="AL121" s="41" t="s">
        <v>595</v>
      </c>
      <c r="AO121" s="38" t="s">
        <v>528</v>
      </c>
      <c r="AP121" s="75" t="s">
        <v>560</v>
      </c>
      <c r="AQ121" s="91">
        <v>1</v>
      </c>
      <c r="AR121" s="91">
        <v>0</v>
      </c>
      <c r="AS121" s="91">
        <v>0</v>
      </c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</row>
    <row r="122" spans="1:80" x14ac:dyDescent="0.35">
      <c r="A122">
        <v>33</v>
      </c>
      <c r="B122" s="75">
        <v>202312</v>
      </c>
      <c r="C122" s="41">
        <v>5.4820245405121675</v>
      </c>
      <c r="D122" s="41">
        <v>1.2241438209044628</v>
      </c>
      <c r="E122" s="41">
        <v>1.09082423627591</v>
      </c>
      <c r="F122" s="41" t="s">
        <v>595</v>
      </c>
      <c r="G122" s="41" t="s">
        <v>595</v>
      </c>
      <c r="H122" s="41" t="s">
        <v>595</v>
      </c>
      <c r="I122" s="41" t="s">
        <v>595</v>
      </c>
      <c r="J122" s="41" t="s">
        <v>595</v>
      </c>
      <c r="K122" s="41" t="s">
        <v>595</v>
      </c>
      <c r="L122" s="41" t="s">
        <v>595</v>
      </c>
      <c r="M122" s="41" t="s">
        <v>595</v>
      </c>
      <c r="N122" s="41" t="s">
        <v>595</v>
      </c>
      <c r="O122" s="41" t="s">
        <v>595</v>
      </c>
      <c r="P122" s="41" t="s">
        <v>595</v>
      </c>
      <c r="Q122" s="41" t="s">
        <v>595</v>
      </c>
      <c r="R122" s="41" t="s">
        <v>595</v>
      </c>
      <c r="S122" s="41" t="s">
        <v>595</v>
      </c>
      <c r="T122" s="41" t="s">
        <v>595</v>
      </c>
      <c r="U122" s="41" t="s">
        <v>595</v>
      </c>
      <c r="V122" s="41" t="s">
        <v>595</v>
      </c>
      <c r="W122" s="41" t="s">
        <v>595</v>
      </c>
      <c r="X122" s="41" t="s">
        <v>595</v>
      </c>
      <c r="Y122" s="41" t="s">
        <v>595</v>
      </c>
      <c r="Z122" s="41" t="s">
        <v>595</v>
      </c>
      <c r="AA122" s="41" t="s">
        <v>595</v>
      </c>
      <c r="AB122" s="41" t="s">
        <v>595</v>
      </c>
      <c r="AC122" s="41" t="s">
        <v>595</v>
      </c>
      <c r="AD122" s="41" t="s">
        <v>595</v>
      </c>
      <c r="AE122" s="41" t="s">
        <v>595</v>
      </c>
      <c r="AF122" s="41" t="s">
        <v>595</v>
      </c>
      <c r="AG122" s="41" t="s">
        <v>595</v>
      </c>
      <c r="AH122" s="41" t="s">
        <v>595</v>
      </c>
      <c r="AI122" s="41" t="s">
        <v>595</v>
      </c>
      <c r="AJ122" s="41" t="s">
        <v>595</v>
      </c>
      <c r="AK122" s="41" t="s">
        <v>595</v>
      </c>
      <c r="AL122" s="41" t="s">
        <v>595</v>
      </c>
      <c r="AO122" s="38" t="s">
        <v>528</v>
      </c>
      <c r="AP122" s="75" t="s">
        <v>561</v>
      </c>
      <c r="AQ122" s="91">
        <v>1</v>
      </c>
      <c r="AR122" s="91">
        <v>1</v>
      </c>
      <c r="AS122" s="91">
        <v>0</v>
      </c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</row>
    <row r="123" spans="1:80" x14ac:dyDescent="0.35">
      <c r="A123">
        <v>34</v>
      </c>
      <c r="B123" s="75">
        <v>202401</v>
      </c>
      <c r="C123" s="41">
        <v>4.8018110786197088</v>
      </c>
      <c r="D123" s="41">
        <v>1.112823747419704</v>
      </c>
      <c r="E123" s="41" t="s">
        <v>595</v>
      </c>
      <c r="F123" s="41" t="s">
        <v>595</v>
      </c>
      <c r="G123" s="41" t="s">
        <v>595</v>
      </c>
      <c r="H123" s="41" t="s">
        <v>595</v>
      </c>
      <c r="I123" s="41" t="s">
        <v>595</v>
      </c>
      <c r="J123" s="41" t="s">
        <v>595</v>
      </c>
      <c r="K123" s="41" t="s">
        <v>595</v>
      </c>
      <c r="L123" s="41" t="s">
        <v>595</v>
      </c>
      <c r="M123" s="41" t="s">
        <v>595</v>
      </c>
      <c r="N123" s="41" t="s">
        <v>595</v>
      </c>
      <c r="O123" s="41" t="s">
        <v>595</v>
      </c>
      <c r="P123" s="41" t="s">
        <v>595</v>
      </c>
      <c r="Q123" s="41" t="s">
        <v>595</v>
      </c>
      <c r="R123" s="41" t="s">
        <v>595</v>
      </c>
      <c r="S123" s="41" t="s">
        <v>595</v>
      </c>
      <c r="T123" s="41" t="s">
        <v>595</v>
      </c>
      <c r="U123" s="41" t="s">
        <v>595</v>
      </c>
      <c r="V123" s="41" t="s">
        <v>595</v>
      </c>
      <c r="W123" s="41" t="s">
        <v>595</v>
      </c>
      <c r="X123" s="41" t="s">
        <v>595</v>
      </c>
      <c r="Y123" s="41" t="s">
        <v>595</v>
      </c>
      <c r="Z123" s="41" t="s">
        <v>595</v>
      </c>
      <c r="AA123" s="41" t="s">
        <v>595</v>
      </c>
      <c r="AB123" s="41" t="s">
        <v>595</v>
      </c>
      <c r="AC123" s="41" t="s">
        <v>595</v>
      </c>
      <c r="AD123" s="41" t="s">
        <v>595</v>
      </c>
      <c r="AE123" s="41" t="s">
        <v>595</v>
      </c>
      <c r="AF123" s="41" t="s">
        <v>595</v>
      </c>
      <c r="AG123" s="41" t="s">
        <v>595</v>
      </c>
      <c r="AH123" s="41" t="s">
        <v>595</v>
      </c>
      <c r="AI123" s="41" t="s">
        <v>595</v>
      </c>
      <c r="AJ123" s="41" t="s">
        <v>595</v>
      </c>
      <c r="AK123" s="41" t="s">
        <v>595</v>
      </c>
      <c r="AL123" s="41" t="s">
        <v>595</v>
      </c>
      <c r="AO123" s="38" t="s">
        <v>528</v>
      </c>
      <c r="AP123" s="75" t="s">
        <v>562</v>
      </c>
      <c r="AQ123" s="91">
        <v>1</v>
      </c>
      <c r="AR123" s="91">
        <v>0</v>
      </c>
      <c r="AS123" s="41">
        <v>0</v>
      </c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</row>
    <row r="124" spans="1:80" x14ac:dyDescent="0.35">
      <c r="A124">
        <v>35</v>
      </c>
      <c r="B124" s="75">
        <v>202402</v>
      </c>
      <c r="C124" s="41">
        <v>2.3078170776421523</v>
      </c>
      <c r="D124" s="41" t="s">
        <v>595</v>
      </c>
      <c r="E124" s="41" t="s">
        <v>595</v>
      </c>
      <c r="F124" s="41" t="s">
        <v>595</v>
      </c>
      <c r="G124" s="41" t="s">
        <v>595</v>
      </c>
      <c r="H124" s="41" t="s">
        <v>595</v>
      </c>
      <c r="I124" s="41" t="s">
        <v>595</v>
      </c>
      <c r="J124" s="41" t="s">
        <v>595</v>
      </c>
      <c r="K124" s="41" t="s">
        <v>595</v>
      </c>
      <c r="L124" s="41" t="s">
        <v>595</v>
      </c>
      <c r="M124" s="41" t="s">
        <v>595</v>
      </c>
      <c r="N124" s="41" t="s">
        <v>595</v>
      </c>
      <c r="O124" s="41" t="s">
        <v>595</v>
      </c>
      <c r="P124" s="41" t="s">
        <v>595</v>
      </c>
      <c r="Q124" s="41" t="s">
        <v>595</v>
      </c>
      <c r="R124" s="41" t="s">
        <v>595</v>
      </c>
      <c r="S124" s="41" t="s">
        <v>595</v>
      </c>
      <c r="T124" s="41" t="s">
        <v>595</v>
      </c>
      <c r="U124" s="41" t="s">
        <v>595</v>
      </c>
      <c r="V124" s="41" t="s">
        <v>595</v>
      </c>
      <c r="W124" s="41" t="s">
        <v>595</v>
      </c>
      <c r="X124" s="41" t="s">
        <v>595</v>
      </c>
      <c r="Y124" s="41" t="s">
        <v>595</v>
      </c>
      <c r="Z124" s="41" t="s">
        <v>595</v>
      </c>
      <c r="AA124" s="41" t="s">
        <v>595</v>
      </c>
      <c r="AB124" s="41" t="s">
        <v>595</v>
      </c>
      <c r="AC124" s="41" t="s">
        <v>595</v>
      </c>
      <c r="AD124" s="41" t="s">
        <v>595</v>
      </c>
      <c r="AE124" s="41" t="s">
        <v>595</v>
      </c>
      <c r="AF124" s="41" t="s">
        <v>595</v>
      </c>
      <c r="AG124" s="41" t="s">
        <v>595</v>
      </c>
      <c r="AH124" s="41" t="s">
        <v>595</v>
      </c>
      <c r="AI124" s="41" t="s">
        <v>595</v>
      </c>
      <c r="AJ124" s="41" t="s">
        <v>595</v>
      </c>
      <c r="AK124" s="41" t="s">
        <v>595</v>
      </c>
      <c r="AL124" s="41" t="s">
        <v>595</v>
      </c>
      <c r="AO124" s="38" t="s">
        <v>528</v>
      </c>
      <c r="AP124" s="75" t="s">
        <v>563</v>
      </c>
      <c r="AQ124" s="91">
        <v>0</v>
      </c>
      <c r="AR124" s="41">
        <v>0</v>
      </c>
      <c r="AS124" s="41">
        <v>0</v>
      </c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</row>
    <row r="125" spans="1:80" x14ac:dyDescent="0.35">
      <c r="A125">
        <v>36</v>
      </c>
      <c r="B125" s="75">
        <v>202403</v>
      </c>
      <c r="C125" s="41"/>
      <c r="D125" s="41" t="s">
        <v>595</v>
      </c>
      <c r="E125" s="41" t="s">
        <v>595</v>
      </c>
      <c r="F125" s="41" t="s">
        <v>595</v>
      </c>
      <c r="G125" s="41" t="s">
        <v>595</v>
      </c>
      <c r="H125" s="41" t="s">
        <v>595</v>
      </c>
      <c r="I125" s="41" t="s">
        <v>595</v>
      </c>
      <c r="J125" s="41" t="s">
        <v>595</v>
      </c>
      <c r="K125" s="41" t="s">
        <v>595</v>
      </c>
      <c r="L125" s="41" t="s">
        <v>595</v>
      </c>
      <c r="M125" s="41" t="s">
        <v>595</v>
      </c>
      <c r="N125" s="41" t="s">
        <v>595</v>
      </c>
      <c r="O125" s="41" t="s">
        <v>595</v>
      </c>
      <c r="P125" s="41" t="s">
        <v>595</v>
      </c>
      <c r="Q125" s="41" t="s">
        <v>595</v>
      </c>
      <c r="R125" s="41" t="s">
        <v>595</v>
      </c>
      <c r="S125" s="41" t="s">
        <v>595</v>
      </c>
      <c r="T125" s="41" t="s">
        <v>595</v>
      </c>
      <c r="U125" s="41" t="s">
        <v>595</v>
      </c>
      <c r="V125" s="41" t="s">
        <v>595</v>
      </c>
      <c r="W125" s="41" t="s">
        <v>595</v>
      </c>
      <c r="X125" s="41" t="s">
        <v>595</v>
      </c>
      <c r="Y125" s="41" t="s">
        <v>595</v>
      </c>
      <c r="Z125" s="41" t="s">
        <v>595</v>
      </c>
      <c r="AA125" s="41" t="s">
        <v>595</v>
      </c>
      <c r="AB125" s="41" t="s">
        <v>595</v>
      </c>
      <c r="AC125" s="41" t="s">
        <v>595</v>
      </c>
      <c r="AD125" s="41" t="s">
        <v>595</v>
      </c>
      <c r="AE125" s="41" t="s">
        <v>595</v>
      </c>
      <c r="AF125" s="41" t="s">
        <v>595</v>
      </c>
      <c r="AG125" s="41" t="s">
        <v>595</v>
      </c>
      <c r="AH125" s="41" t="s">
        <v>595</v>
      </c>
      <c r="AI125" s="41" t="s">
        <v>595</v>
      </c>
      <c r="AJ125" s="41" t="s">
        <v>595</v>
      </c>
      <c r="AK125" s="41" t="s">
        <v>595</v>
      </c>
      <c r="AL125" s="41" t="s">
        <v>595</v>
      </c>
      <c r="AN125" s="38"/>
      <c r="AO125" s="38"/>
      <c r="AP125" s="75" t="s">
        <v>564</v>
      </c>
      <c r="AQ125" s="41">
        <v>0</v>
      </c>
      <c r="AR125" s="41">
        <v>0</v>
      </c>
      <c r="AS125" s="41">
        <v>0</v>
      </c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B125" s="38"/>
    </row>
    <row r="126" spans="1:80" x14ac:dyDescent="0.35">
      <c r="B126" s="76" t="s">
        <v>527</v>
      </c>
      <c r="C126" s="77">
        <v>1</v>
      </c>
      <c r="D126" s="77">
        <v>2</v>
      </c>
      <c r="E126" s="77">
        <v>3</v>
      </c>
      <c r="F126" s="77">
        <v>4</v>
      </c>
      <c r="G126" s="77">
        <v>5</v>
      </c>
      <c r="H126" s="77">
        <v>6</v>
      </c>
      <c r="I126" s="77">
        <v>7</v>
      </c>
      <c r="J126" s="77">
        <v>8</v>
      </c>
      <c r="K126" s="77">
        <v>9</v>
      </c>
      <c r="L126" s="77">
        <v>10</v>
      </c>
      <c r="M126" s="77">
        <v>11</v>
      </c>
      <c r="N126" s="77">
        <v>12</v>
      </c>
      <c r="O126" s="77">
        <v>13</v>
      </c>
      <c r="P126" s="77">
        <v>14</v>
      </c>
      <c r="Q126" s="77">
        <v>15</v>
      </c>
      <c r="R126" s="77">
        <v>16</v>
      </c>
      <c r="S126" s="77">
        <v>17</v>
      </c>
      <c r="T126" s="77">
        <v>18</v>
      </c>
      <c r="U126" s="77">
        <v>19</v>
      </c>
      <c r="V126" s="77">
        <v>20</v>
      </c>
      <c r="W126" s="77">
        <v>21</v>
      </c>
      <c r="X126" s="77">
        <v>22</v>
      </c>
      <c r="Y126" s="77">
        <v>23</v>
      </c>
      <c r="Z126" s="77">
        <v>24</v>
      </c>
      <c r="AA126" s="77">
        <v>25</v>
      </c>
      <c r="AB126" s="77">
        <v>26</v>
      </c>
      <c r="AC126" s="77">
        <v>27</v>
      </c>
      <c r="AD126" s="77">
        <v>28</v>
      </c>
      <c r="AE126" s="77">
        <v>29</v>
      </c>
      <c r="AF126" s="77">
        <v>30</v>
      </c>
      <c r="AG126" s="77">
        <v>31</v>
      </c>
      <c r="AH126" s="77">
        <v>32</v>
      </c>
      <c r="AI126" s="77">
        <v>33</v>
      </c>
      <c r="AJ126" s="77">
        <v>34</v>
      </c>
      <c r="AK126" s="77">
        <v>35</v>
      </c>
      <c r="AL126" s="38"/>
      <c r="AM126" s="38"/>
      <c r="AN126" s="38"/>
      <c r="AO126" s="38"/>
    </row>
    <row r="127" spans="1:80" x14ac:dyDescent="0.35">
      <c r="B127" s="78" t="s">
        <v>565</v>
      </c>
      <c r="C127" s="89">
        <v>4.7352691471478963</v>
      </c>
      <c r="D127" s="89">
        <v>1.2346805662536153</v>
      </c>
      <c r="E127" s="89">
        <v>1.0691155966400714</v>
      </c>
      <c r="F127" s="79">
        <v>1.0275845374513783</v>
      </c>
      <c r="G127" s="79">
        <v>1.0670613677638185</v>
      </c>
      <c r="H127" s="79">
        <v>1.0137302291509174</v>
      </c>
      <c r="I127" s="79">
        <v>1.0061023132719906</v>
      </c>
      <c r="J127" s="79">
        <v>1.0075614348186528</v>
      </c>
      <c r="K127" s="79">
        <v>1.0072643906149403</v>
      </c>
      <c r="L127" s="79">
        <v>1.0039667865273845</v>
      </c>
      <c r="M127" s="79">
        <v>1.0012389896433747</v>
      </c>
      <c r="N127" s="79">
        <v>1.0012159877789555</v>
      </c>
      <c r="O127" s="79">
        <v>1.0003360413780005</v>
      </c>
      <c r="P127" s="79">
        <v>1.0004825663646533</v>
      </c>
      <c r="Q127" s="79">
        <v>1.0001173053408068</v>
      </c>
      <c r="R127" s="79">
        <v>1.000008501817226</v>
      </c>
      <c r="S127" s="79">
        <v>1</v>
      </c>
      <c r="T127" s="79">
        <v>1.0007606104844984</v>
      </c>
      <c r="U127" s="79">
        <v>1</v>
      </c>
      <c r="V127" s="79">
        <v>1</v>
      </c>
      <c r="W127" s="79">
        <v>1.0000499235482925</v>
      </c>
      <c r="X127" s="79">
        <v>1</v>
      </c>
      <c r="Y127" s="79">
        <v>1</v>
      </c>
      <c r="Z127" s="79">
        <v>1.0001325361029636</v>
      </c>
      <c r="AA127" s="89">
        <v>1</v>
      </c>
      <c r="AB127" s="89">
        <v>1</v>
      </c>
      <c r="AC127" s="89">
        <v>1</v>
      </c>
      <c r="AD127" s="89">
        <v>1</v>
      </c>
      <c r="AE127" s="89">
        <v>1</v>
      </c>
      <c r="AF127" s="89">
        <v>1</v>
      </c>
      <c r="AG127" s="89">
        <v>1</v>
      </c>
      <c r="AH127" s="89">
        <v>1</v>
      </c>
      <c r="AI127" s="89">
        <v>1</v>
      </c>
      <c r="AJ127" s="89">
        <v>1</v>
      </c>
      <c r="AK127" s="89">
        <v>1</v>
      </c>
      <c r="AL127" s="10"/>
    </row>
    <row r="128" spans="1:80" x14ac:dyDescent="0.35">
      <c r="B128" s="78" t="s">
        <v>46</v>
      </c>
      <c r="C128" s="79">
        <v>7.1534386515325199</v>
      </c>
      <c r="D128" s="79">
        <v>1.5106720292427547</v>
      </c>
      <c r="E128" s="79">
        <v>1.2235326857266238</v>
      </c>
      <c r="F128" s="79">
        <v>1.1444344181039376</v>
      </c>
      <c r="G128" s="79">
        <v>1.1137131558463997</v>
      </c>
      <c r="H128" s="79">
        <v>1.0437198735629858</v>
      </c>
      <c r="I128" s="79">
        <v>1.0295834567715196</v>
      </c>
      <c r="J128" s="79">
        <v>1.0233387232985922</v>
      </c>
      <c r="K128" s="79">
        <v>1.0156588848428676</v>
      </c>
      <c r="L128" s="79">
        <v>1.0083339531369735</v>
      </c>
      <c r="M128" s="79">
        <v>1.0043499114394956</v>
      </c>
      <c r="N128" s="79">
        <v>1.0031070721658863</v>
      </c>
      <c r="O128" s="79">
        <v>1.0018887876442379</v>
      </c>
      <c r="P128" s="79">
        <v>1.0015522246545259</v>
      </c>
      <c r="Q128" s="79">
        <v>1.0010691423577318</v>
      </c>
      <c r="R128" s="79">
        <v>1.0009517253744555</v>
      </c>
      <c r="S128" s="79">
        <v>1.0009432155381834</v>
      </c>
      <c r="T128" s="79">
        <v>1.0009432155381834</v>
      </c>
      <c r="U128" s="79">
        <v>1.0001824662679286</v>
      </c>
      <c r="V128" s="79">
        <v>1.0001824662679286</v>
      </c>
      <c r="W128" s="79">
        <v>1.0001824662679286</v>
      </c>
      <c r="X128" s="79">
        <v>1.0001325361029636</v>
      </c>
      <c r="Y128" s="79">
        <v>1.0001325361029636</v>
      </c>
      <c r="Z128" s="79">
        <v>1.0001325361029636</v>
      </c>
      <c r="AA128" s="79">
        <v>1</v>
      </c>
      <c r="AB128" s="79">
        <v>1</v>
      </c>
      <c r="AC128" s="79">
        <v>1</v>
      </c>
      <c r="AD128" s="79">
        <v>1</v>
      </c>
      <c r="AE128" s="79">
        <v>1</v>
      </c>
      <c r="AF128" s="79">
        <v>1</v>
      </c>
      <c r="AG128" s="79">
        <v>1</v>
      </c>
      <c r="AH128" s="79">
        <v>1</v>
      </c>
      <c r="AI128" s="79">
        <v>1</v>
      </c>
      <c r="AJ128" s="79">
        <v>1</v>
      </c>
      <c r="AK128" s="79">
        <v>1</v>
      </c>
      <c r="AL128" s="10"/>
    </row>
    <row r="129" spans="2:37" x14ac:dyDescent="0.35">
      <c r="B129" s="78" t="s">
        <v>566</v>
      </c>
      <c r="C129" s="64">
        <v>0.13979290921657161</v>
      </c>
      <c r="D129" s="64">
        <v>0.66195705000327831</v>
      </c>
      <c r="E129" s="64">
        <v>0.81730550533362045</v>
      </c>
      <c r="F129" s="64">
        <v>0.87379406297196827</v>
      </c>
      <c r="G129" s="64">
        <v>0.89789726802681069</v>
      </c>
      <c r="H129" s="64">
        <v>0.95811148693208492</v>
      </c>
      <c r="I129" s="64">
        <v>0.97126657719978826</v>
      </c>
      <c r="J129" s="64">
        <v>0.97719355012447584</v>
      </c>
      <c r="K129" s="64">
        <v>0.98458253545894969</v>
      </c>
      <c r="L129" s="64">
        <v>0.99173492758917203</v>
      </c>
      <c r="M129" s="64">
        <v>0.99566892833866927</v>
      </c>
      <c r="N129" s="64">
        <v>0.99690255182911069</v>
      </c>
      <c r="O129" s="64">
        <v>0.99811477314894492</v>
      </c>
      <c r="P129" s="64">
        <v>0.99845018101271621</v>
      </c>
      <c r="Q129" s="64">
        <v>0.99893199948685485</v>
      </c>
      <c r="R129" s="64">
        <v>0.99904917954549755</v>
      </c>
      <c r="S129" s="64">
        <v>0.99905767327902184</v>
      </c>
      <c r="T129" s="64">
        <v>0.99905767327902184</v>
      </c>
      <c r="U129" s="64">
        <v>0.9998175670199364</v>
      </c>
      <c r="V129" s="64">
        <v>0.9998175670199364</v>
      </c>
      <c r="W129" s="64">
        <v>0.9998175670199364</v>
      </c>
      <c r="X129" s="64">
        <v>0.99986748146052717</v>
      </c>
      <c r="Y129" s="64">
        <v>0.99986748146052717</v>
      </c>
      <c r="Z129" s="64">
        <v>0.99986748146052717</v>
      </c>
      <c r="AA129" s="64">
        <v>1</v>
      </c>
      <c r="AB129" s="64">
        <v>1</v>
      </c>
      <c r="AC129" s="64">
        <v>1</v>
      </c>
      <c r="AD129" s="64">
        <v>1</v>
      </c>
      <c r="AE129" s="64">
        <v>1</v>
      </c>
      <c r="AF129" s="64">
        <v>1</v>
      </c>
      <c r="AG129" s="64">
        <v>1</v>
      </c>
      <c r="AH129" s="64">
        <v>1</v>
      </c>
      <c r="AI129" s="64">
        <v>1</v>
      </c>
      <c r="AJ129" s="64">
        <v>1</v>
      </c>
      <c r="AK129" s="64">
        <v>1</v>
      </c>
    </row>
    <row r="130" spans="2:37" x14ac:dyDescent="0.35">
      <c r="B130" s="78" t="s">
        <v>575</v>
      </c>
      <c r="C130" s="79">
        <v>8.5033929831312953</v>
      </c>
      <c r="D130" s="79">
        <v>2.0461166256228456</v>
      </c>
      <c r="E130" s="79">
        <v>1.1143805320909683</v>
      </c>
      <c r="F130" s="79">
        <v>1.0649205010472678</v>
      </c>
      <c r="G130" s="79">
        <v>1.4790232239415497</v>
      </c>
      <c r="H130" s="79">
        <v>1.0654550571715076</v>
      </c>
      <c r="I130" s="79">
        <v>1.0428254450265857</v>
      </c>
      <c r="J130" s="79">
        <v>1.0805306866727287</v>
      </c>
      <c r="K130" s="79">
        <v>1.034768909943127</v>
      </c>
      <c r="L130" s="79">
        <v>1.0188631487497792</v>
      </c>
      <c r="M130" s="79">
        <v>1.0050862769501561</v>
      </c>
      <c r="N130" s="79">
        <v>1.0408588903453115</v>
      </c>
      <c r="O130" s="79">
        <v>1.3590042015270776</v>
      </c>
      <c r="P130" s="79">
        <v>1.1960303222663748</v>
      </c>
      <c r="Q130" s="79">
        <v>1.0014076640896816</v>
      </c>
      <c r="R130" s="79">
        <v>1.0020837995735279</v>
      </c>
      <c r="S130" s="79">
        <v>1</v>
      </c>
      <c r="T130" s="79">
        <v>1.0077403188238809</v>
      </c>
      <c r="U130" s="79">
        <v>1</v>
      </c>
      <c r="V130" s="79">
        <v>1</v>
      </c>
      <c r="W130" s="79">
        <v>1.0005990825795086</v>
      </c>
      <c r="X130" s="79">
        <v>1</v>
      </c>
      <c r="Y130" s="79">
        <v>1</v>
      </c>
      <c r="Z130" s="79">
        <v>1.0015904332355641</v>
      </c>
      <c r="AA130" s="79">
        <v>1</v>
      </c>
      <c r="AB130" s="79">
        <v>1</v>
      </c>
      <c r="AC130" s="79">
        <v>1</v>
      </c>
      <c r="AD130" s="79">
        <v>1</v>
      </c>
      <c r="AE130" s="79">
        <v>1</v>
      </c>
      <c r="AF130" s="79">
        <v>1</v>
      </c>
      <c r="AG130" s="79">
        <v>1</v>
      </c>
      <c r="AH130" s="79">
        <v>1</v>
      </c>
      <c r="AI130" s="79">
        <v>1</v>
      </c>
      <c r="AJ130" s="79">
        <v>1</v>
      </c>
      <c r="AK130" s="79">
        <v>1</v>
      </c>
    </row>
    <row r="131" spans="2:37" x14ac:dyDescent="0.35">
      <c r="B131" s="78" t="s">
        <v>576</v>
      </c>
      <c r="C131" s="79">
        <v>1.6588145227771709</v>
      </c>
      <c r="D131" s="79">
        <v>1.0252400480216468</v>
      </c>
      <c r="E131" s="79">
        <v>1.0109941929116832</v>
      </c>
      <c r="F131" s="79">
        <v>1.0001085404078716</v>
      </c>
      <c r="G131" s="79">
        <v>1.0001860204714628</v>
      </c>
      <c r="H131" s="79">
        <v>1</v>
      </c>
      <c r="I131" s="79">
        <v>1</v>
      </c>
      <c r="J131" s="79">
        <v>1</v>
      </c>
      <c r="K131" s="79">
        <v>1</v>
      </c>
      <c r="L131" s="79">
        <v>1</v>
      </c>
      <c r="M131" s="79">
        <v>1</v>
      </c>
      <c r="N131" s="79">
        <v>0.99907184443616415</v>
      </c>
      <c r="O131" s="79">
        <v>1</v>
      </c>
      <c r="P131" s="79">
        <v>1</v>
      </c>
      <c r="Q131" s="79">
        <v>1</v>
      </c>
      <c r="R131" s="79">
        <v>1</v>
      </c>
      <c r="S131" s="79">
        <v>1</v>
      </c>
      <c r="T131" s="79">
        <v>1</v>
      </c>
      <c r="U131" s="79">
        <v>1</v>
      </c>
      <c r="V131" s="79">
        <v>1</v>
      </c>
      <c r="W131" s="79">
        <v>1</v>
      </c>
      <c r="X131" s="79">
        <v>1</v>
      </c>
      <c r="Y131" s="79">
        <v>1</v>
      </c>
      <c r="Z131" s="79">
        <v>1</v>
      </c>
      <c r="AA131" s="79">
        <v>1</v>
      </c>
      <c r="AB131" s="79">
        <v>1</v>
      </c>
      <c r="AC131" s="79">
        <v>1</v>
      </c>
      <c r="AD131" s="79">
        <v>1</v>
      </c>
      <c r="AE131" s="79">
        <v>1</v>
      </c>
      <c r="AF131" s="79">
        <v>1</v>
      </c>
      <c r="AG131" s="79">
        <v>1</v>
      </c>
      <c r="AH131" s="79">
        <v>1</v>
      </c>
      <c r="AI131" s="79">
        <v>1</v>
      </c>
      <c r="AJ131" s="79">
        <v>1</v>
      </c>
      <c r="AK131" s="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30"/>
  <sheetViews>
    <sheetView workbookViewId="0">
      <selection sqref="A1:A1048576"/>
    </sheetView>
  </sheetViews>
  <sheetFormatPr defaultColWidth="8.90625" defaultRowHeight="14.5" x14ac:dyDescent="0.35"/>
  <cols>
    <col min="1" max="1" width="14.453125" customWidth="1"/>
    <col min="2" max="38" width="15.6328125" customWidth="1"/>
    <col min="39" max="39" width="7.90625" customWidth="1"/>
    <col min="40" max="48" width="11.90625" bestFit="1" customWidth="1"/>
    <col min="49" max="49" width="12.90625" bestFit="1" customWidth="1"/>
  </cols>
  <sheetData>
    <row r="1" spans="1:40" x14ac:dyDescent="0.35">
      <c r="A1" t="s">
        <v>3</v>
      </c>
      <c r="B1" s="65">
        <v>45292</v>
      </c>
    </row>
    <row r="4" spans="1:40" x14ac:dyDescent="0.35">
      <c r="A4" s="12"/>
      <c r="B4" s="13" t="s">
        <v>4</v>
      </c>
      <c r="C4" s="14"/>
      <c r="D4" s="15"/>
      <c r="E4" s="15"/>
      <c r="F4" s="1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40" x14ac:dyDescent="0.35">
      <c r="A5" s="12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5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19" customFormat="1" x14ac:dyDescent="0.35">
      <c r="A7" s="66" t="str">
        <f t="shared" ref="A7:A42" si="2">TEXT(AM7,"YYYYMM")</f>
        <v>202101</v>
      </c>
      <c r="B7" s="17" t="e">
        <f ca="1">OFFSET(#REF!,ROW(A$1)-1,COLUMN($A1)-1)</f>
        <v>#REF!</v>
      </c>
      <c r="C7" s="17" t="e">
        <f ca="1">OFFSET(#REF!,ROW(B$1)-1,COLUMN($A1)-1)</f>
        <v>#REF!</v>
      </c>
      <c r="D7" s="17" t="e">
        <f ca="1">OFFSET(#REF!,ROW(C$1)-1,COLUMN($A1)-1)</f>
        <v>#REF!</v>
      </c>
      <c r="E7" s="17" t="e">
        <f ca="1">OFFSET(#REF!,ROW(D$1)-1,COLUMN($A1)-1)</f>
        <v>#REF!</v>
      </c>
      <c r="F7" s="17" t="e">
        <f ca="1">OFFSET(#REF!,ROW(E$1)-1,COLUMN($A1)-1)</f>
        <v>#REF!</v>
      </c>
      <c r="G7" s="17" t="e">
        <f ca="1">OFFSET(#REF!,ROW(F$1)-1,COLUMN($A1)-1)</f>
        <v>#REF!</v>
      </c>
      <c r="H7" s="17" t="e">
        <f ca="1">OFFSET(#REF!,ROW(G$1)-1,COLUMN($A1)-1)</f>
        <v>#REF!</v>
      </c>
      <c r="I7" s="17" t="e">
        <f ca="1">OFFSET(#REF!,ROW(H$1)-1,COLUMN($A1)-1)</f>
        <v>#REF!</v>
      </c>
      <c r="J7" s="17" t="e">
        <f ca="1">OFFSET(#REF!,ROW(I$1)-1,COLUMN($A1)-1)</f>
        <v>#REF!</v>
      </c>
      <c r="K7" s="17" t="e">
        <f ca="1">OFFSET(#REF!,ROW(J$1)-1,COLUMN($A1)-1)</f>
        <v>#REF!</v>
      </c>
      <c r="L7" s="17" t="e">
        <f ca="1">OFFSET(#REF!,ROW(K$1)-1,COLUMN($A1)-1)</f>
        <v>#REF!</v>
      </c>
      <c r="M7" s="17" t="e">
        <f ca="1">OFFSET(#REF!,ROW(L$1)-1,COLUMN($A1)-1)</f>
        <v>#REF!</v>
      </c>
      <c r="N7" s="18" t="e">
        <f ca="1">OFFSET(#REF!,ROW(M$1)-1,COLUMN($A1)-1)</f>
        <v>#REF!</v>
      </c>
      <c r="O7" s="18" t="e">
        <f ca="1">OFFSET(#REF!,ROW(N$1)-1,COLUMN($A1)-1)</f>
        <v>#REF!</v>
      </c>
      <c r="P7" s="18" t="e">
        <f ca="1">OFFSET(#REF!,ROW(O$1)-1,COLUMN($A1)-1)</f>
        <v>#REF!</v>
      </c>
      <c r="Q7" s="18" t="e">
        <f ca="1">OFFSET(#REF!,ROW(P$1)-1,COLUMN($A1)-1)</f>
        <v>#REF!</v>
      </c>
      <c r="R7" s="18" t="e">
        <f ca="1">OFFSET(#REF!,ROW(Q$1)-1,COLUMN($A1)-1)</f>
        <v>#REF!</v>
      </c>
      <c r="S7" s="18" t="e">
        <f ca="1">OFFSET(#REF!,ROW(R$1)-1,COLUMN($A1)-1)</f>
        <v>#REF!</v>
      </c>
      <c r="T7" s="18" t="e">
        <f ca="1">OFFSET(#REF!,ROW(S$1)-1,COLUMN($A1)-1)</f>
        <v>#REF!</v>
      </c>
      <c r="U7" s="18" t="e">
        <f ca="1">OFFSET(#REF!,ROW(T$1)-1,COLUMN($A1)-1)</f>
        <v>#REF!</v>
      </c>
      <c r="V7" s="18" t="e">
        <f ca="1">OFFSET(#REF!,ROW(U$1)-1,COLUMN($A1)-1)</f>
        <v>#REF!</v>
      </c>
      <c r="W7" s="18" t="e">
        <f ca="1">OFFSET(#REF!,ROW(V$1)-1,COLUMN($A1)-1)</f>
        <v>#REF!</v>
      </c>
      <c r="X7" s="18" t="e">
        <f ca="1">OFFSET(#REF!,ROW(W$1)-1,COLUMN($A1)-1)</f>
        <v>#REF!</v>
      </c>
      <c r="Y7" s="18" t="e">
        <f ca="1">OFFSET(#REF!,ROW(X$1)-1,COLUMN($A1)-1)</f>
        <v>#REF!</v>
      </c>
      <c r="Z7" s="18" t="e">
        <f ca="1">OFFSET(#REF!,ROW(Y$1)-1,COLUMN($A1)-1)</f>
        <v>#REF!</v>
      </c>
      <c r="AA7" s="18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66">
        <f t="shared" ref="AM7:AM40" si="3">EDATE(AM8,-1)</f>
        <v>44197</v>
      </c>
    </row>
    <row r="8" spans="1:40" s="19" customFormat="1" x14ac:dyDescent="0.35">
      <c r="A8" s="66" t="str">
        <f t="shared" si="2"/>
        <v>202102</v>
      </c>
      <c r="B8" s="17" t="e">
        <f ca="1">OFFSET(#REF!,ROW(A$1)-1,COLUMN($A2)-1)</f>
        <v>#REF!</v>
      </c>
      <c r="C8" s="17" t="e">
        <f ca="1">OFFSET(#REF!,ROW(B$1)-1,COLUMN($A2)-1)</f>
        <v>#REF!</v>
      </c>
      <c r="D8" s="17" t="e">
        <f ca="1">OFFSET(#REF!,ROW(C$1)-1,COLUMN($A2)-1)</f>
        <v>#REF!</v>
      </c>
      <c r="E8" s="17" t="e">
        <f ca="1">OFFSET(#REF!,ROW(D$1)-1,COLUMN($A2)-1)</f>
        <v>#REF!</v>
      </c>
      <c r="F8" s="17" t="e">
        <f ca="1">OFFSET(#REF!,ROW(E$1)-1,COLUMN($A2)-1)</f>
        <v>#REF!</v>
      </c>
      <c r="G8" s="17" t="e">
        <f ca="1">OFFSET(#REF!,ROW(F$1)-1,COLUMN($A2)-1)</f>
        <v>#REF!</v>
      </c>
      <c r="H8" s="17" t="e">
        <f ca="1">OFFSET(#REF!,ROW(G$1)-1,COLUMN($A2)-1)</f>
        <v>#REF!</v>
      </c>
      <c r="I8" s="17" t="e">
        <f ca="1">OFFSET(#REF!,ROW(H$1)-1,COLUMN($A2)-1)</f>
        <v>#REF!</v>
      </c>
      <c r="J8" s="17" t="e">
        <f ca="1">OFFSET(#REF!,ROW(I$1)-1,COLUMN($A2)-1)</f>
        <v>#REF!</v>
      </c>
      <c r="K8" s="17" t="e">
        <f ca="1">OFFSET(#REF!,ROW(J$1)-1,COLUMN($A2)-1)</f>
        <v>#REF!</v>
      </c>
      <c r="L8" s="17" t="e">
        <f ca="1">OFFSET(#REF!,ROW(K$1)-1,COLUMN($A2)-1)</f>
        <v>#REF!</v>
      </c>
      <c r="M8" s="17" t="e">
        <f ca="1">OFFSET(#REF!,ROW(L$1)-1,COLUMN($A2)-1)</f>
        <v>#REF!</v>
      </c>
      <c r="N8" s="18" t="e">
        <f ca="1">OFFSET(#REF!,ROW(M$1)-1,COLUMN($A2)-1)</f>
        <v>#REF!</v>
      </c>
      <c r="O8" s="18" t="e">
        <f ca="1">OFFSET(#REF!,ROW(N$1)-1,COLUMN($A2)-1)</f>
        <v>#REF!</v>
      </c>
      <c r="P8" s="18" t="e">
        <f ca="1">OFFSET(#REF!,ROW(O$1)-1,COLUMN($A2)-1)</f>
        <v>#REF!</v>
      </c>
      <c r="Q8" s="18" t="e">
        <f ca="1">OFFSET(#REF!,ROW(P$1)-1,COLUMN($A2)-1)</f>
        <v>#REF!</v>
      </c>
      <c r="R8" s="18" t="e">
        <f ca="1">OFFSET(#REF!,ROW(Q$1)-1,COLUMN($A2)-1)</f>
        <v>#REF!</v>
      </c>
      <c r="S8" s="18" t="e">
        <f ca="1">OFFSET(#REF!,ROW(R$1)-1,COLUMN($A2)-1)</f>
        <v>#REF!</v>
      </c>
      <c r="T8" s="18" t="e">
        <f ca="1">OFFSET(#REF!,ROW(S$1)-1,COLUMN($A2)-1)</f>
        <v>#REF!</v>
      </c>
      <c r="U8" s="18" t="e">
        <f ca="1">OFFSET(#REF!,ROW(T$1)-1,COLUMN($A2)-1)</f>
        <v>#REF!</v>
      </c>
      <c r="V8" s="18" t="e">
        <f ca="1">OFFSET(#REF!,ROW(U$1)-1,COLUMN($A2)-1)</f>
        <v>#REF!</v>
      </c>
      <c r="W8" s="18" t="e">
        <f ca="1">OFFSET(#REF!,ROW(V$1)-1,COLUMN($A2)-1)</f>
        <v>#REF!</v>
      </c>
      <c r="X8" s="18" t="e">
        <f ca="1">OFFSET(#REF!,ROW(W$1)-1,COLUMN($A2)-1)</f>
        <v>#REF!</v>
      </c>
      <c r="Y8" s="18" t="e">
        <f ca="1">OFFSET(#REF!,ROW(X$1)-1,COLUMN($A2)-1)</f>
        <v>#REF!</v>
      </c>
      <c r="Z8" s="18" t="e">
        <f ca="1">OFFSET(#REF!,ROW(Y$1)-1,COLUMN($A2)-1)</f>
        <v>#REF!</v>
      </c>
      <c r="AA8" s="18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66">
        <f t="shared" si="3"/>
        <v>44228</v>
      </c>
    </row>
    <row r="9" spans="1:40" s="19" customFormat="1" x14ac:dyDescent="0.35">
      <c r="A9" s="66" t="str">
        <f t="shared" si="2"/>
        <v>202103</v>
      </c>
      <c r="B9" s="17" t="e">
        <f ca="1">OFFSET(#REF!,ROW(A$1)-1,COLUMN($A3)-1)</f>
        <v>#REF!</v>
      </c>
      <c r="C9" s="17" t="e">
        <f ca="1">OFFSET(#REF!,ROW(B$1)-1,COLUMN($A3)-1)</f>
        <v>#REF!</v>
      </c>
      <c r="D9" s="17" t="e">
        <f ca="1">OFFSET(#REF!,ROW(C$1)-1,COLUMN($A3)-1)</f>
        <v>#REF!</v>
      </c>
      <c r="E9" s="17" t="e">
        <f ca="1">OFFSET(#REF!,ROW(D$1)-1,COLUMN($A3)-1)</f>
        <v>#REF!</v>
      </c>
      <c r="F9" s="17" t="e">
        <f ca="1">OFFSET(#REF!,ROW(E$1)-1,COLUMN($A3)-1)</f>
        <v>#REF!</v>
      </c>
      <c r="G9" s="17" t="e">
        <f ca="1">OFFSET(#REF!,ROW(F$1)-1,COLUMN($A3)-1)</f>
        <v>#REF!</v>
      </c>
      <c r="H9" s="17" t="e">
        <f ca="1">OFFSET(#REF!,ROW(G$1)-1,COLUMN($A3)-1)</f>
        <v>#REF!</v>
      </c>
      <c r="I9" s="17" t="e">
        <f ca="1">OFFSET(#REF!,ROW(H$1)-1,COLUMN($A3)-1)</f>
        <v>#REF!</v>
      </c>
      <c r="J9" s="17" t="e">
        <f ca="1">OFFSET(#REF!,ROW(I$1)-1,COLUMN($A3)-1)</f>
        <v>#REF!</v>
      </c>
      <c r="K9" s="17" t="e">
        <f ca="1">OFFSET(#REF!,ROW(J$1)-1,COLUMN($A3)-1)</f>
        <v>#REF!</v>
      </c>
      <c r="L9" s="17" t="e">
        <f ca="1">OFFSET(#REF!,ROW(K$1)-1,COLUMN($A3)-1)</f>
        <v>#REF!</v>
      </c>
      <c r="M9" s="17" t="e">
        <f ca="1">OFFSET(#REF!,ROW(L$1)-1,COLUMN($A3)-1)</f>
        <v>#REF!</v>
      </c>
      <c r="N9" s="18" t="e">
        <f ca="1">OFFSET(#REF!,ROW(M$1)-1,COLUMN($A3)-1)</f>
        <v>#REF!</v>
      </c>
      <c r="O9" s="18" t="e">
        <f ca="1">OFFSET(#REF!,ROW(N$1)-1,COLUMN($A3)-1)</f>
        <v>#REF!</v>
      </c>
      <c r="P9" s="18" t="e">
        <f ca="1">OFFSET(#REF!,ROW(O$1)-1,COLUMN($A3)-1)</f>
        <v>#REF!</v>
      </c>
      <c r="Q9" s="18" t="e">
        <f ca="1">OFFSET(#REF!,ROW(P$1)-1,COLUMN($A3)-1)</f>
        <v>#REF!</v>
      </c>
      <c r="R9" s="18" t="e">
        <f ca="1">OFFSET(#REF!,ROW(Q$1)-1,COLUMN($A3)-1)</f>
        <v>#REF!</v>
      </c>
      <c r="S9" s="18" t="e">
        <f ca="1">OFFSET(#REF!,ROW(R$1)-1,COLUMN($A3)-1)</f>
        <v>#REF!</v>
      </c>
      <c r="T9" s="18" t="e">
        <f ca="1">OFFSET(#REF!,ROW(S$1)-1,COLUMN($A3)-1)</f>
        <v>#REF!</v>
      </c>
      <c r="U9" s="18" t="e">
        <f ca="1">OFFSET(#REF!,ROW(T$1)-1,COLUMN($A3)-1)</f>
        <v>#REF!</v>
      </c>
      <c r="V9" s="18" t="e">
        <f ca="1">OFFSET(#REF!,ROW(U$1)-1,COLUMN($A3)-1)</f>
        <v>#REF!</v>
      </c>
      <c r="W9" s="18" t="e">
        <f ca="1">OFFSET(#REF!,ROW(V$1)-1,COLUMN($A3)-1)</f>
        <v>#REF!</v>
      </c>
      <c r="X9" s="18" t="e">
        <f ca="1">OFFSET(#REF!,ROW(W$1)-1,COLUMN($A3)-1)</f>
        <v>#REF!</v>
      </c>
      <c r="Y9" s="18" t="e">
        <f ca="1">OFFSET(#REF!,ROW(X$1)-1,COLUMN($A3)-1)</f>
        <v>#REF!</v>
      </c>
      <c r="Z9" s="18" t="e">
        <f ca="1">OFFSET(#REF!,ROW(Y$1)-1,COLUMN($A3)-1)</f>
        <v>#REF!</v>
      </c>
      <c r="AA9" s="18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66">
        <f t="shared" si="3"/>
        <v>44256</v>
      </c>
    </row>
    <row r="10" spans="1:40" s="19" customFormat="1" x14ac:dyDescent="0.35">
      <c r="A10" s="66" t="str">
        <f t="shared" si="2"/>
        <v>202104</v>
      </c>
      <c r="B10" s="17" t="e">
        <f ca="1">OFFSET(#REF!,ROW(A$1)-1,COLUMN($A4)-1)</f>
        <v>#REF!</v>
      </c>
      <c r="C10" s="17" t="e">
        <f ca="1">OFFSET(#REF!,ROW(B$1)-1,COLUMN($A4)-1)</f>
        <v>#REF!</v>
      </c>
      <c r="D10" s="17" t="e">
        <f ca="1">OFFSET(#REF!,ROW(C$1)-1,COLUMN($A4)-1)</f>
        <v>#REF!</v>
      </c>
      <c r="E10" s="17" t="e">
        <f ca="1">OFFSET(#REF!,ROW(D$1)-1,COLUMN($A4)-1)</f>
        <v>#REF!</v>
      </c>
      <c r="F10" s="17" t="e">
        <f ca="1">OFFSET(#REF!,ROW(E$1)-1,COLUMN($A4)-1)</f>
        <v>#REF!</v>
      </c>
      <c r="G10" s="17" t="e">
        <f ca="1">OFFSET(#REF!,ROW(F$1)-1,COLUMN($A4)-1)</f>
        <v>#REF!</v>
      </c>
      <c r="H10" s="17" t="e">
        <f ca="1">OFFSET(#REF!,ROW(G$1)-1,COLUMN($A4)-1)</f>
        <v>#REF!</v>
      </c>
      <c r="I10" s="17" t="e">
        <f ca="1">OFFSET(#REF!,ROW(H$1)-1,COLUMN($A4)-1)</f>
        <v>#REF!</v>
      </c>
      <c r="J10" s="17" t="e">
        <f ca="1">OFFSET(#REF!,ROW(I$1)-1,COLUMN($A4)-1)</f>
        <v>#REF!</v>
      </c>
      <c r="K10" s="17" t="e">
        <f ca="1">OFFSET(#REF!,ROW(J$1)-1,COLUMN($A4)-1)</f>
        <v>#REF!</v>
      </c>
      <c r="L10" s="17" t="e">
        <f ca="1">OFFSET(#REF!,ROW(K$1)-1,COLUMN($A4)-1)</f>
        <v>#REF!</v>
      </c>
      <c r="M10" s="17" t="e">
        <f ca="1">OFFSET(#REF!,ROW(L$1)-1,COLUMN($A4)-1)</f>
        <v>#REF!</v>
      </c>
      <c r="N10" s="18" t="e">
        <f ca="1">OFFSET(#REF!,ROW(M$1)-1,COLUMN($A4)-1)</f>
        <v>#REF!</v>
      </c>
      <c r="O10" s="18" t="e">
        <f ca="1">OFFSET(#REF!,ROW(N$1)-1,COLUMN($A4)-1)</f>
        <v>#REF!</v>
      </c>
      <c r="P10" s="18" t="e">
        <f ca="1">OFFSET(#REF!,ROW(O$1)-1,COLUMN($A4)-1)</f>
        <v>#REF!</v>
      </c>
      <c r="Q10" s="18" t="e">
        <f ca="1">OFFSET(#REF!,ROW(P$1)-1,COLUMN($A4)-1)</f>
        <v>#REF!</v>
      </c>
      <c r="R10" s="18" t="e">
        <f ca="1">OFFSET(#REF!,ROW(Q$1)-1,COLUMN($A4)-1)</f>
        <v>#REF!</v>
      </c>
      <c r="S10" s="18" t="e">
        <f ca="1">OFFSET(#REF!,ROW(R$1)-1,COLUMN($A4)-1)</f>
        <v>#REF!</v>
      </c>
      <c r="T10" s="18" t="e">
        <f ca="1">OFFSET(#REF!,ROW(S$1)-1,COLUMN($A4)-1)</f>
        <v>#REF!</v>
      </c>
      <c r="U10" s="18" t="e">
        <f ca="1">OFFSET(#REF!,ROW(T$1)-1,COLUMN($A4)-1)</f>
        <v>#REF!</v>
      </c>
      <c r="V10" s="18" t="e">
        <f ca="1">OFFSET(#REF!,ROW(U$1)-1,COLUMN($A4)-1)</f>
        <v>#REF!</v>
      </c>
      <c r="W10" s="18" t="e">
        <f ca="1">OFFSET(#REF!,ROW(V$1)-1,COLUMN($A4)-1)</f>
        <v>#REF!</v>
      </c>
      <c r="X10" s="18" t="e">
        <f ca="1">OFFSET(#REF!,ROW(W$1)-1,COLUMN($A4)-1)</f>
        <v>#REF!</v>
      </c>
      <c r="Y10" s="18" t="e">
        <f ca="1">OFFSET(#REF!,ROW(X$1)-1,COLUMN($A4)-1)</f>
        <v>#REF!</v>
      </c>
      <c r="Z10" s="18" t="e">
        <f ca="1">OFFSET(#REF!,ROW(Y$1)-1,COLUMN($A4)-1)</f>
        <v>#REF!</v>
      </c>
      <c r="AA10" s="18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66">
        <f t="shared" si="3"/>
        <v>44287</v>
      </c>
    </row>
    <row r="11" spans="1:40" s="19" customFormat="1" x14ac:dyDescent="0.35">
      <c r="A11" s="66" t="str">
        <f t="shared" si="2"/>
        <v>202105</v>
      </c>
      <c r="B11" s="17" t="e">
        <f ca="1">OFFSET(#REF!,ROW(A$1)-1,COLUMN($A5)-1)</f>
        <v>#REF!</v>
      </c>
      <c r="C11" s="17" t="e">
        <f ca="1">OFFSET(#REF!,ROW(B$1)-1,COLUMN($A5)-1)</f>
        <v>#REF!</v>
      </c>
      <c r="D11" s="17" t="e">
        <f ca="1">OFFSET(#REF!,ROW(C$1)-1,COLUMN($A5)-1)</f>
        <v>#REF!</v>
      </c>
      <c r="E11" s="17" t="e">
        <f ca="1">OFFSET(#REF!,ROW(D$1)-1,COLUMN($A5)-1)</f>
        <v>#REF!</v>
      </c>
      <c r="F11" s="17" t="e">
        <f ca="1">OFFSET(#REF!,ROW(E$1)-1,COLUMN($A5)-1)</f>
        <v>#REF!</v>
      </c>
      <c r="G11" s="17" t="e">
        <f ca="1">OFFSET(#REF!,ROW(F$1)-1,COLUMN($A5)-1)</f>
        <v>#REF!</v>
      </c>
      <c r="H11" s="17" t="e">
        <f ca="1">OFFSET(#REF!,ROW(G$1)-1,COLUMN($A5)-1)</f>
        <v>#REF!</v>
      </c>
      <c r="I11" s="17" t="e">
        <f ca="1">OFFSET(#REF!,ROW(H$1)-1,COLUMN($A5)-1)</f>
        <v>#REF!</v>
      </c>
      <c r="J11" s="17" t="e">
        <f ca="1">OFFSET(#REF!,ROW(I$1)-1,COLUMN($A5)-1)</f>
        <v>#REF!</v>
      </c>
      <c r="K11" s="17" t="e">
        <f ca="1">OFFSET(#REF!,ROW(J$1)-1,COLUMN($A5)-1)</f>
        <v>#REF!</v>
      </c>
      <c r="L11" s="17" t="e">
        <f ca="1">OFFSET(#REF!,ROW(K$1)-1,COLUMN($A5)-1)</f>
        <v>#REF!</v>
      </c>
      <c r="M11" s="17" t="e">
        <f ca="1">OFFSET(#REF!,ROW(L$1)-1,COLUMN($A5)-1)</f>
        <v>#REF!</v>
      </c>
      <c r="N11" s="18" t="e">
        <f ca="1">OFFSET(#REF!,ROW(M$1)-1,COLUMN($A5)-1)</f>
        <v>#REF!</v>
      </c>
      <c r="O11" s="18" t="e">
        <f ca="1">OFFSET(#REF!,ROW(N$1)-1,COLUMN($A5)-1)</f>
        <v>#REF!</v>
      </c>
      <c r="P11" s="18" t="e">
        <f ca="1">OFFSET(#REF!,ROW(O$1)-1,COLUMN($A5)-1)</f>
        <v>#REF!</v>
      </c>
      <c r="Q11" s="18" t="e">
        <f ca="1">OFFSET(#REF!,ROW(P$1)-1,COLUMN($A5)-1)</f>
        <v>#REF!</v>
      </c>
      <c r="R11" s="18" t="e">
        <f ca="1">OFFSET(#REF!,ROW(Q$1)-1,COLUMN($A5)-1)</f>
        <v>#REF!</v>
      </c>
      <c r="S11" s="18" t="e">
        <f ca="1">OFFSET(#REF!,ROW(R$1)-1,COLUMN($A5)-1)</f>
        <v>#REF!</v>
      </c>
      <c r="T11" s="18" t="e">
        <f ca="1">OFFSET(#REF!,ROW(S$1)-1,COLUMN($A5)-1)</f>
        <v>#REF!</v>
      </c>
      <c r="U11" s="18" t="e">
        <f ca="1">OFFSET(#REF!,ROW(T$1)-1,COLUMN($A5)-1)</f>
        <v>#REF!</v>
      </c>
      <c r="V11" s="18" t="e">
        <f ca="1">OFFSET(#REF!,ROW(U$1)-1,COLUMN($A5)-1)</f>
        <v>#REF!</v>
      </c>
      <c r="W11" s="18" t="e">
        <f ca="1">OFFSET(#REF!,ROW(V$1)-1,COLUMN($A5)-1)</f>
        <v>#REF!</v>
      </c>
      <c r="X11" s="18" t="e">
        <f ca="1">OFFSET(#REF!,ROW(W$1)-1,COLUMN($A5)-1)</f>
        <v>#REF!</v>
      </c>
      <c r="Y11" s="18" t="e">
        <f ca="1">OFFSET(#REF!,ROW(X$1)-1,COLUMN($A5)-1)</f>
        <v>#REF!</v>
      </c>
      <c r="Z11" s="18" t="e">
        <f ca="1">OFFSET(#REF!,ROW(Y$1)-1,COLUMN($A5)-1)</f>
        <v>#REF!</v>
      </c>
      <c r="AA11" s="18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66">
        <f t="shared" si="3"/>
        <v>44317</v>
      </c>
    </row>
    <row r="12" spans="1:40" s="19" customFormat="1" x14ac:dyDescent="0.35">
      <c r="A12" s="66" t="str">
        <f t="shared" si="2"/>
        <v>202106</v>
      </c>
      <c r="B12" s="17" t="e">
        <f ca="1">OFFSET(#REF!,ROW(A$1)-1,COLUMN($A6)-1)</f>
        <v>#REF!</v>
      </c>
      <c r="C12" s="17" t="e">
        <f ca="1">OFFSET(#REF!,ROW(B$1)-1,COLUMN($A6)-1)</f>
        <v>#REF!</v>
      </c>
      <c r="D12" s="17" t="e">
        <f ca="1">OFFSET(#REF!,ROW(C$1)-1,COLUMN($A6)-1)</f>
        <v>#REF!</v>
      </c>
      <c r="E12" s="17" t="e">
        <f ca="1">OFFSET(#REF!,ROW(D$1)-1,COLUMN($A6)-1)</f>
        <v>#REF!</v>
      </c>
      <c r="F12" s="17" t="e">
        <f ca="1">OFFSET(#REF!,ROW(E$1)-1,COLUMN($A6)-1)</f>
        <v>#REF!</v>
      </c>
      <c r="G12" s="17" t="e">
        <f ca="1">OFFSET(#REF!,ROW(F$1)-1,COLUMN($A6)-1)</f>
        <v>#REF!</v>
      </c>
      <c r="H12" s="17" t="e">
        <f ca="1">OFFSET(#REF!,ROW(G$1)-1,COLUMN($A6)-1)</f>
        <v>#REF!</v>
      </c>
      <c r="I12" s="17" t="e">
        <f ca="1">OFFSET(#REF!,ROW(H$1)-1,COLUMN($A6)-1)</f>
        <v>#REF!</v>
      </c>
      <c r="J12" s="17" t="e">
        <f ca="1">OFFSET(#REF!,ROW(I$1)-1,COLUMN($A6)-1)</f>
        <v>#REF!</v>
      </c>
      <c r="K12" s="17" t="e">
        <f ca="1">OFFSET(#REF!,ROW(J$1)-1,COLUMN($A6)-1)</f>
        <v>#REF!</v>
      </c>
      <c r="L12" s="17" t="e">
        <f ca="1">OFFSET(#REF!,ROW(K$1)-1,COLUMN($A6)-1)</f>
        <v>#REF!</v>
      </c>
      <c r="M12" s="17" t="e">
        <f ca="1">OFFSET(#REF!,ROW(L$1)-1,COLUMN($A6)-1)</f>
        <v>#REF!</v>
      </c>
      <c r="N12" s="18" t="e">
        <f ca="1">OFFSET(#REF!,ROW(M$1)-1,COLUMN($A6)-1)</f>
        <v>#REF!</v>
      </c>
      <c r="O12" s="18" t="e">
        <f ca="1">OFFSET(#REF!,ROW(N$1)-1,COLUMN($A6)-1)</f>
        <v>#REF!</v>
      </c>
      <c r="P12" s="18" t="e">
        <f ca="1">OFFSET(#REF!,ROW(O$1)-1,COLUMN($A6)-1)</f>
        <v>#REF!</v>
      </c>
      <c r="Q12" s="18" t="e">
        <f ca="1">OFFSET(#REF!,ROW(P$1)-1,COLUMN($A6)-1)</f>
        <v>#REF!</v>
      </c>
      <c r="R12" s="18" t="e">
        <f ca="1">OFFSET(#REF!,ROW(Q$1)-1,COLUMN($A6)-1)</f>
        <v>#REF!</v>
      </c>
      <c r="S12" s="18" t="e">
        <f ca="1">OFFSET(#REF!,ROW(R$1)-1,COLUMN($A6)-1)</f>
        <v>#REF!</v>
      </c>
      <c r="T12" s="18" t="e">
        <f ca="1">OFFSET(#REF!,ROW(S$1)-1,COLUMN($A6)-1)</f>
        <v>#REF!</v>
      </c>
      <c r="U12" s="18" t="e">
        <f ca="1">OFFSET(#REF!,ROW(T$1)-1,COLUMN($A6)-1)</f>
        <v>#REF!</v>
      </c>
      <c r="V12" s="18" t="e">
        <f ca="1">OFFSET(#REF!,ROW(U$1)-1,COLUMN($A6)-1)</f>
        <v>#REF!</v>
      </c>
      <c r="W12" s="18" t="e">
        <f ca="1">OFFSET(#REF!,ROW(V$1)-1,COLUMN($A6)-1)</f>
        <v>#REF!</v>
      </c>
      <c r="X12" s="18" t="e">
        <f ca="1">OFFSET(#REF!,ROW(W$1)-1,COLUMN($A6)-1)</f>
        <v>#REF!</v>
      </c>
      <c r="Y12" s="18" t="e">
        <f ca="1">OFFSET(#REF!,ROW(X$1)-1,COLUMN($A6)-1)</f>
        <v>#REF!</v>
      </c>
      <c r="Z12" s="18" t="e">
        <f ca="1">OFFSET(#REF!,ROW(Y$1)-1,COLUMN($A6)-1)</f>
        <v>#REF!</v>
      </c>
      <c r="AA12" s="18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66">
        <f t="shared" si="3"/>
        <v>44348</v>
      </c>
    </row>
    <row r="13" spans="1:40" s="19" customFormat="1" x14ac:dyDescent="0.35">
      <c r="A13" s="66" t="str">
        <f t="shared" si="2"/>
        <v>202107</v>
      </c>
      <c r="B13" s="17" t="e">
        <f ca="1">OFFSET(#REF!,ROW(A$1)-1,COLUMN($A7)-1)</f>
        <v>#REF!</v>
      </c>
      <c r="C13" s="17" t="e">
        <f ca="1">OFFSET(#REF!,ROW(B$1)-1,COLUMN($A7)-1)</f>
        <v>#REF!</v>
      </c>
      <c r="D13" s="17" t="e">
        <f ca="1">OFFSET(#REF!,ROW(C$1)-1,COLUMN($A7)-1)</f>
        <v>#REF!</v>
      </c>
      <c r="E13" s="17" t="e">
        <f ca="1">OFFSET(#REF!,ROW(D$1)-1,COLUMN($A7)-1)</f>
        <v>#REF!</v>
      </c>
      <c r="F13" s="17" t="e">
        <f ca="1">OFFSET(#REF!,ROW(E$1)-1,COLUMN($A7)-1)</f>
        <v>#REF!</v>
      </c>
      <c r="G13" s="17" t="e">
        <f ca="1">OFFSET(#REF!,ROW(F$1)-1,COLUMN($A7)-1)</f>
        <v>#REF!</v>
      </c>
      <c r="H13" s="17" t="e">
        <f ca="1">OFFSET(#REF!,ROW(G$1)-1,COLUMN($A7)-1)</f>
        <v>#REF!</v>
      </c>
      <c r="I13" s="17" t="e">
        <f ca="1">OFFSET(#REF!,ROW(H$1)-1,COLUMN($A7)-1)</f>
        <v>#REF!</v>
      </c>
      <c r="J13" s="17" t="e">
        <f ca="1">OFFSET(#REF!,ROW(I$1)-1,COLUMN($A7)-1)</f>
        <v>#REF!</v>
      </c>
      <c r="K13" s="17" t="e">
        <f ca="1">OFFSET(#REF!,ROW(J$1)-1,COLUMN($A7)-1)</f>
        <v>#REF!</v>
      </c>
      <c r="L13" s="17" t="e">
        <f ca="1">OFFSET(#REF!,ROW(K$1)-1,COLUMN($A7)-1)</f>
        <v>#REF!</v>
      </c>
      <c r="M13" s="17" t="e">
        <f ca="1">OFFSET(#REF!,ROW(L$1)-1,COLUMN($A7)-1)</f>
        <v>#REF!</v>
      </c>
      <c r="N13" s="18" t="e">
        <f ca="1">OFFSET(#REF!,ROW(M$1)-1,COLUMN($A7)-1)</f>
        <v>#REF!</v>
      </c>
      <c r="O13" s="18" t="e">
        <f ca="1">OFFSET(#REF!,ROW(N$1)-1,COLUMN($A7)-1)</f>
        <v>#REF!</v>
      </c>
      <c r="P13" s="18" t="e">
        <f ca="1">OFFSET(#REF!,ROW(O$1)-1,COLUMN($A7)-1)</f>
        <v>#REF!</v>
      </c>
      <c r="Q13" s="18" t="e">
        <f ca="1">OFFSET(#REF!,ROW(P$1)-1,COLUMN($A7)-1)</f>
        <v>#REF!</v>
      </c>
      <c r="R13" s="18" t="e">
        <f ca="1">OFFSET(#REF!,ROW(Q$1)-1,COLUMN($A7)-1)</f>
        <v>#REF!</v>
      </c>
      <c r="S13" s="18" t="e">
        <f ca="1">OFFSET(#REF!,ROW(R$1)-1,COLUMN($A7)-1)</f>
        <v>#REF!</v>
      </c>
      <c r="T13" s="18" t="e">
        <f ca="1">OFFSET(#REF!,ROW(S$1)-1,COLUMN($A7)-1)</f>
        <v>#REF!</v>
      </c>
      <c r="U13" s="18" t="e">
        <f ca="1">OFFSET(#REF!,ROW(T$1)-1,COLUMN($A7)-1)</f>
        <v>#REF!</v>
      </c>
      <c r="V13" s="18" t="e">
        <f ca="1">OFFSET(#REF!,ROW(U$1)-1,COLUMN($A7)-1)</f>
        <v>#REF!</v>
      </c>
      <c r="W13" s="18" t="e">
        <f ca="1">OFFSET(#REF!,ROW(V$1)-1,COLUMN($A7)-1)</f>
        <v>#REF!</v>
      </c>
      <c r="X13" s="18" t="e">
        <f ca="1">OFFSET(#REF!,ROW(W$1)-1,COLUMN($A7)-1)</f>
        <v>#REF!</v>
      </c>
      <c r="Y13" s="18" t="e">
        <f ca="1">OFFSET(#REF!,ROW(X$1)-1,COLUMN($A7)-1)</f>
        <v>#REF!</v>
      </c>
      <c r="Z13" s="18" t="e">
        <f ca="1">OFFSET(#REF!,ROW(Y$1)-1,COLUMN($A7)-1)</f>
        <v>#REF!</v>
      </c>
      <c r="AA13" s="18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66">
        <f t="shared" si="3"/>
        <v>44378</v>
      </c>
    </row>
    <row r="14" spans="1:40" s="19" customFormat="1" x14ac:dyDescent="0.35">
      <c r="A14" s="66" t="str">
        <f t="shared" si="2"/>
        <v>202108</v>
      </c>
      <c r="B14" s="17" t="e">
        <f ca="1">OFFSET(#REF!,ROW(A$1)-1,COLUMN($A8)-1)</f>
        <v>#REF!</v>
      </c>
      <c r="C14" s="17" t="e">
        <f ca="1">OFFSET(#REF!,ROW(B$1)-1,COLUMN($A8)-1)</f>
        <v>#REF!</v>
      </c>
      <c r="D14" s="17" t="e">
        <f ca="1">OFFSET(#REF!,ROW(C$1)-1,COLUMN($A8)-1)</f>
        <v>#REF!</v>
      </c>
      <c r="E14" s="17" t="e">
        <f ca="1">OFFSET(#REF!,ROW(D$1)-1,COLUMN($A8)-1)</f>
        <v>#REF!</v>
      </c>
      <c r="F14" s="17" t="e">
        <f ca="1">OFFSET(#REF!,ROW(E$1)-1,COLUMN($A8)-1)</f>
        <v>#REF!</v>
      </c>
      <c r="G14" s="17" t="e">
        <f ca="1">OFFSET(#REF!,ROW(F$1)-1,COLUMN($A8)-1)</f>
        <v>#REF!</v>
      </c>
      <c r="H14" s="17" t="e">
        <f ca="1">OFFSET(#REF!,ROW(G$1)-1,COLUMN($A8)-1)</f>
        <v>#REF!</v>
      </c>
      <c r="I14" s="17" t="e">
        <f ca="1">OFFSET(#REF!,ROW(H$1)-1,COLUMN($A8)-1)</f>
        <v>#REF!</v>
      </c>
      <c r="J14" s="17" t="e">
        <f ca="1">OFFSET(#REF!,ROW(I$1)-1,COLUMN($A8)-1)</f>
        <v>#REF!</v>
      </c>
      <c r="K14" s="17" t="e">
        <f ca="1">OFFSET(#REF!,ROW(J$1)-1,COLUMN($A8)-1)</f>
        <v>#REF!</v>
      </c>
      <c r="L14" s="17" t="e">
        <f ca="1">OFFSET(#REF!,ROW(K$1)-1,COLUMN($A8)-1)</f>
        <v>#REF!</v>
      </c>
      <c r="M14" s="17" t="e">
        <f ca="1">OFFSET(#REF!,ROW(L$1)-1,COLUMN($A8)-1)</f>
        <v>#REF!</v>
      </c>
      <c r="N14" s="18" t="e">
        <f ca="1">OFFSET(#REF!,ROW(M$1)-1,COLUMN($A8)-1)</f>
        <v>#REF!</v>
      </c>
      <c r="O14" s="18" t="e">
        <f ca="1">OFFSET(#REF!,ROW(N$1)-1,COLUMN($A8)-1)</f>
        <v>#REF!</v>
      </c>
      <c r="P14" s="18" t="e">
        <f ca="1">OFFSET(#REF!,ROW(O$1)-1,COLUMN($A8)-1)</f>
        <v>#REF!</v>
      </c>
      <c r="Q14" s="18" t="e">
        <f ca="1">OFFSET(#REF!,ROW(P$1)-1,COLUMN($A8)-1)</f>
        <v>#REF!</v>
      </c>
      <c r="R14" s="18" t="e">
        <f ca="1">OFFSET(#REF!,ROW(Q$1)-1,COLUMN($A8)-1)</f>
        <v>#REF!</v>
      </c>
      <c r="S14" s="18" t="e">
        <f ca="1">OFFSET(#REF!,ROW(R$1)-1,COLUMN($A8)-1)</f>
        <v>#REF!</v>
      </c>
      <c r="T14" s="18" t="e">
        <f ca="1">OFFSET(#REF!,ROW(S$1)-1,COLUMN($A8)-1)</f>
        <v>#REF!</v>
      </c>
      <c r="U14" s="18" t="e">
        <f ca="1">OFFSET(#REF!,ROW(T$1)-1,COLUMN($A8)-1)</f>
        <v>#REF!</v>
      </c>
      <c r="V14" s="18" t="e">
        <f ca="1">OFFSET(#REF!,ROW(U$1)-1,COLUMN($A8)-1)</f>
        <v>#REF!</v>
      </c>
      <c r="W14" s="18" t="e">
        <f ca="1">OFFSET(#REF!,ROW(V$1)-1,COLUMN($A8)-1)</f>
        <v>#REF!</v>
      </c>
      <c r="X14" s="18" t="e">
        <f ca="1">OFFSET(#REF!,ROW(W$1)-1,COLUMN($A8)-1)</f>
        <v>#REF!</v>
      </c>
      <c r="Y14" s="18" t="e">
        <f ca="1">OFFSET(#REF!,ROW(X$1)-1,COLUMN($A8)-1)</f>
        <v>#REF!</v>
      </c>
      <c r="Z14" s="18" t="e">
        <f ca="1">OFFSET(#REF!,ROW(Y$1)-1,COLUMN($A8)-1)</f>
        <v>#REF!</v>
      </c>
      <c r="AA14" s="18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66">
        <f t="shared" si="3"/>
        <v>44409</v>
      </c>
    </row>
    <row r="15" spans="1:40" s="19" customFormat="1" x14ac:dyDescent="0.35">
      <c r="A15" s="66" t="str">
        <f t="shared" si="2"/>
        <v>202109</v>
      </c>
      <c r="B15" s="17" t="e">
        <f ca="1">OFFSET(#REF!,ROW(A$1)-1,COLUMN($A9)-1)</f>
        <v>#REF!</v>
      </c>
      <c r="C15" s="17" t="e">
        <f ca="1">OFFSET(#REF!,ROW(B$1)-1,COLUMN($A9)-1)</f>
        <v>#REF!</v>
      </c>
      <c r="D15" s="17" t="e">
        <f ca="1">OFFSET(#REF!,ROW(C$1)-1,COLUMN($A9)-1)</f>
        <v>#REF!</v>
      </c>
      <c r="E15" s="17" t="e">
        <f ca="1">OFFSET(#REF!,ROW(D$1)-1,COLUMN($A9)-1)</f>
        <v>#REF!</v>
      </c>
      <c r="F15" s="17" t="e">
        <f ca="1">OFFSET(#REF!,ROW(E$1)-1,COLUMN($A9)-1)</f>
        <v>#REF!</v>
      </c>
      <c r="G15" s="17" t="e">
        <f ca="1">OFFSET(#REF!,ROW(F$1)-1,COLUMN($A9)-1)</f>
        <v>#REF!</v>
      </c>
      <c r="H15" s="17" t="e">
        <f ca="1">OFFSET(#REF!,ROW(G$1)-1,COLUMN($A9)-1)</f>
        <v>#REF!</v>
      </c>
      <c r="I15" s="17" t="e">
        <f ca="1">OFFSET(#REF!,ROW(H$1)-1,COLUMN($A9)-1)</f>
        <v>#REF!</v>
      </c>
      <c r="J15" s="17" t="e">
        <f ca="1">OFFSET(#REF!,ROW(I$1)-1,COLUMN($A9)-1)</f>
        <v>#REF!</v>
      </c>
      <c r="K15" s="17" t="e">
        <f ca="1">OFFSET(#REF!,ROW(J$1)-1,COLUMN($A9)-1)</f>
        <v>#REF!</v>
      </c>
      <c r="L15" s="17" t="e">
        <f ca="1">OFFSET(#REF!,ROW(K$1)-1,COLUMN($A9)-1)</f>
        <v>#REF!</v>
      </c>
      <c r="M15" s="17" t="e">
        <f ca="1">OFFSET(#REF!,ROW(L$1)-1,COLUMN($A9)-1)</f>
        <v>#REF!</v>
      </c>
      <c r="N15" s="18" t="e">
        <f ca="1">OFFSET(#REF!,ROW(M$1)-1,COLUMN($A9)-1)</f>
        <v>#REF!</v>
      </c>
      <c r="O15" s="18" t="e">
        <f ca="1">OFFSET(#REF!,ROW(N$1)-1,COLUMN($A9)-1)</f>
        <v>#REF!</v>
      </c>
      <c r="P15" s="18" t="e">
        <f ca="1">OFFSET(#REF!,ROW(O$1)-1,COLUMN($A9)-1)</f>
        <v>#REF!</v>
      </c>
      <c r="Q15" s="18" t="e">
        <f ca="1">OFFSET(#REF!,ROW(P$1)-1,COLUMN($A9)-1)</f>
        <v>#REF!</v>
      </c>
      <c r="R15" s="18" t="e">
        <f ca="1">OFFSET(#REF!,ROW(Q$1)-1,COLUMN($A9)-1)</f>
        <v>#REF!</v>
      </c>
      <c r="S15" s="18" t="e">
        <f ca="1">OFFSET(#REF!,ROW(R$1)-1,COLUMN($A9)-1)</f>
        <v>#REF!</v>
      </c>
      <c r="T15" s="18" t="e">
        <f ca="1">OFFSET(#REF!,ROW(S$1)-1,COLUMN($A9)-1)</f>
        <v>#REF!</v>
      </c>
      <c r="U15" s="18" t="e">
        <f ca="1">OFFSET(#REF!,ROW(T$1)-1,COLUMN($A9)-1)</f>
        <v>#REF!</v>
      </c>
      <c r="V15" s="18" t="e">
        <f ca="1">OFFSET(#REF!,ROW(U$1)-1,COLUMN($A9)-1)</f>
        <v>#REF!</v>
      </c>
      <c r="W15" s="18" t="e">
        <f ca="1">OFFSET(#REF!,ROW(V$1)-1,COLUMN($A9)-1)</f>
        <v>#REF!</v>
      </c>
      <c r="X15" s="18" t="e">
        <f ca="1">OFFSET(#REF!,ROW(W$1)-1,COLUMN($A9)-1)</f>
        <v>#REF!</v>
      </c>
      <c r="Y15" s="18" t="e">
        <f ca="1">OFFSET(#REF!,ROW(X$1)-1,COLUMN($A9)-1)</f>
        <v>#REF!</v>
      </c>
      <c r="Z15" s="18" t="e">
        <f ca="1">OFFSET(#REF!,ROW(Y$1)-1,COLUMN($A9)-1)</f>
        <v>#REF!</v>
      </c>
      <c r="AA15" s="18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66">
        <f t="shared" si="3"/>
        <v>44440</v>
      </c>
    </row>
    <row r="16" spans="1:40" s="19" customFormat="1" x14ac:dyDescent="0.35">
      <c r="A16" s="66" t="str">
        <f t="shared" si="2"/>
        <v>202110</v>
      </c>
      <c r="B16" s="17" t="e">
        <f ca="1">OFFSET(#REF!,ROW(A$1)-1,COLUMN($A10)-1)</f>
        <v>#REF!</v>
      </c>
      <c r="C16" s="17" t="e">
        <f ca="1">OFFSET(#REF!,ROW(B$1)-1,COLUMN($A10)-1)</f>
        <v>#REF!</v>
      </c>
      <c r="D16" s="17" t="e">
        <f ca="1">OFFSET(#REF!,ROW(C$1)-1,COLUMN($A10)-1)</f>
        <v>#REF!</v>
      </c>
      <c r="E16" s="17" t="e">
        <f ca="1">OFFSET(#REF!,ROW(D$1)-1,COLUMN($A10)-1)</f>
        <v>#REF!</v>
      </c>
      <c r="F16" s="17" t="e">
        <f ca="1">OFFSET(#REF!,ROW(E$1)-1,COLUMN($A10)-1)</f>
        <v>#REF!</v>
      </c>
      <c r="G16" s="17" t="e">
        <f ca="1">OFFSET(#REF!,ROW(F$1)-1,COLUMN($A10)-1)</f>
        <v>#REF!</v>
      </c>
      <c r="H16" s="17" t="e">
        <f ca="1">OFFSET(#REF!,ROW(G$1)-1,COLUMN($A10)-1)</f>
        <v>#REF!</v>
      </c>
      <c r="I16" s="17" t="e">
        <f ca="1">OFFSET(#REF!,ROW(H$1)-1,COLUMN($A10)-1)</f>
        <v>#REF!</v>
      </c>
      <c r="J16" s="17" t="e">
        <f ca="1">OFFSET(#REF!,ROW(I$1)-1,COLUMN($A10)-1)</f>
        <v>#REF!</v>
      </c>
      <c r="K16" s="17" t="e">
        <f ca="1">OFFSET(#REF!,ROW(J$1)-1,COLUMN($A10)-1)</f>
        <v>#REF!</v>
      </c>
      <c r="L16" s="17" t="e">
        <f ca="1">OFFSET(#REF!,ROW(K$1)-1,COLUMN($A10)-1)</f>
        <v>#REF!</v>
      </c>
      <c r="M16" s="17" t="e">
        <f ca="1">OFFSET(#REF!,ROW(L$1)-1,COLUMN($A10)-1)</f>
        <v>#REF!</v>
      </c>
      <c r="N16" s="18" t="e">
        <f ca="1">OFFSET(#REF!,ROW(M$1)-1,COLUMN($A10)-1)</f>
        <v>#REF!</v>
      </c>
      <c r="O16" s="18" t="e">
        <f ca="1">OFFSET(#REF!,ROW(N$1)-1,COLUMN($A10)-1)</f>
        <v>#REF!</v>
      </c>
      <c r="P16" s="18" t="e">
        <f ca="1">OFFSET(#REF!,ROW(O$1)-1,COLUMN($A10)-1)</f>
        <v>#REF!</v>
      </c>
      <c r="Q16" s="18" t="e">
        <f ca="1">OFFSET(#REF!,ROW(P$1)-1,COLUMN($A10)-1)</f>
        <v>#REF!</v>
      </c>
      <c r="R16" s="18" t="e">
        <f ca="1">OFFSET(#REF!,ROW(Q$1)-1,COLUMN($A10)-1)</f>
        <v>#REF!</v>
      </c>
      <c r="S16" s="18" t="e">
        <f ca="1">OFFSET(#REF!,ROW(R$1)-1,COLUMN($A10)-1)</f>
        <v>#REF!</v>
      </c>
      <c r="T16" s="18" t="e">
        <f ca="1">OFFSET(#REF!,ROW(S$1)-1,COLUMN($A10)-1)</f>
        <v>#REF!</v>
      </c>
      <c r="U16" s="18" t="e">
        <f ca="1">OFFSET(#REF!,ROW(T$1)-1,COLUMN($A10)-1)</f>
        <v>#REF!</v>
      </c>
      <c r="V16" s="18" t="e">
        <f ca="1">OFFSET(#REF!,ROW(U$1)-1,COLUMN($A10)-1)</f>
        <v>#REF!</v>
      </c>
      <c r="W16" s="18" t="e">
        <f ca="1">OFFSET(#REF!,ROW(V$1)-1,COLUMN($A10)-1)</f>
        <v>#REF!</v>
      </c>
      <c r="X16" s="18" t="e">
        <f ca="1">OFFSET(#REF!,ROW(W$1)-1,COLUMN($A10)-1)</f>
        <v>#REF!</v>
      </c>
      <c r="Y16" s="18" t="e">
        <f ca="1">OFFSET(#REF!,ROW(X$1)-1,COLUMN($A10)-1)</f>
        <v>#REF!</v>
      </c>
      <c r="Z16" s="18" t="e">
        <f ca="1">OFFSET(#REF!,ROW(Y$1)-1,COLUMN($A10)-1)</f>
        <v>#REF!</v>
      </c>
      <c r="AA16" s="18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66">
        <f t="shared" si="3"/>
        <v>44470</v>
      </c>
    </row>
    <row r="17" spans="1:39" s="19" customFormat="1" x14ac:dyDescent="0.35">
      <c r="A17" s="66" t="str">
        <f t="shared" si="2"/>
        <v>202111</v>
      </c>
      <c r="B17" s="17" t="e">
        <f ca="1">OFFSET(#REF!,ROW(A$1)-1,COLUMN($A11)-1)</f>
        <v>#REF!</v>
      </c>
      <c r="C17" s="17" t="e">
        <f ca="1">OFFSET(#REF!,ROW(B$1)-1,COLUMN($A11)-1)</f>
        <v>#REF!</v>
      </c>
      <c r="D17" s="17" t="e">
        <f ca="1">OFFSET(#REF!,ROW(C$1)-1,COLUMN($A11)-1)</f>
        <v>#REF!</v>
      </c>
      <c r="E17" s="17" t="e">
        <f ca="1">OFFSET(#REF!,ROW(D$1)-1,COLUMN($A11)-1)</f>
        <v>#REF!</v>
      </c>
      <c r="F17" s="17" t="e">
        <f ca="1">OFFSET(#REF!,ROW(E$1)-1,COLUMN($A11)-1)</f>
        <v>#REF!</v>
      </c>
      <c r="G17" s="17" t="e">
        <f ca="1">OFFSET(#REF!,ROW(F$1)-1,COLUMN($A11)-1)</f>
        <v>#REF!</v>
      </c>
      <c r="H17" s="17" t="e">
        <f ca="1">OFFSET(#REF!,ROW(G$1)-1,COLUMN($A11)-1)</f>
        <v>#REF!</v>
      </c>
      <c r="I17" s="17" t="e">
        <f ca="1">OFFSET(#REF!,ROW(H$1)-1,COLUMN($A11)-1)</f>
        <v>#REF!</v>
      </c>
      <c r="J17" s="17" t="e">
        <f ca="1">OFFSET(#REF!,ROW(I$1)-1,COLUMN($A11)-1)</f>
        <v>#REF!</v>
      </c>
      <c r="K17" s="17" t="e">
        <f ca="1">OFFSET(#REF!,ROW(J$1)-1,COLUMN($A11)-1)</f>
        <v>#REF!</v>
      </c>
      <c r="L17" s="17" t="e">
        <f ca="1">OFFSET(#REF!,ROW(K$1)-1,COLUMN($A11)-1)</f>
        <v>#REF!</v>
      </c>
      <c r="M17" s="17" t="e">
        <f ca="1">OFFSET(#REF!,ROW(L$1)-1,COLUMN($A11)-1)</f>
        <v>#REF!</v>
      </c>
      <c r="N17" s="18" t="e">
        <f ca="1">OFFSET(#REF!,ROW(M$1)-1,COLUMN($A11)-1)</f>
        <v>#REF!</v>
      </c>
      <c r="O17" s="18" t="e">
        <f ca="1">OFFSET(#REF!,ROW(N$1)-1,COLUMN($A11)-1)</f>
        <v>#REF!</v>
      </c>
      <c r="P17" s="18" t="e">
        <f ca="1">OFFSET(#REF!,ROW(O$1)-1,COLUMN($A11)-1)</f>
        <v>#REF!</v>
      </c>
      <c r="Q17" s="18" t="e">
        <f ca="1">OFFSET(#REF!,ROW(P$1)-1,COLUMN($A11)-1)</f>
        <v>#REF!</v>
      </c>
      <c r="R17" s="18" t="e">
        <f ca="1">OFFSET(#REF!,ROW(Q$1)-1,COLUMN($A11)-1)</f>
        <v>#REF!</v>
      </c>
      <c r="S17" s="18" t="e">
        <f ca="1">OFFSET(#REF!,ROW(R$1)-1,COLUMN($A11)-1)</f>
        <v>#REF!</v>
      </c>
      <c r="T17" s="18" t="e">
        <f ca="1">OFFSET(#REF!,ROW(S$1)-1,COLUMN($A11)-1)</f>
        <v>#REF!</v>
      </c>
      <c r="U17" s="18" t="e">
        <f ca="1">OFFSET(#REF!,ROW(T$1)-1,COLUMN($A11)-1)</f>
        <v>#REF!</v>
      </c>
      <c r="V17" s="18" t="e">
        <f ca="1">OFFSET(#REF!,ROW(U$1)-1,COLUMN($A11)-1)</f>
        <v>#REF!</v>
      </c>
      <c r="W17" s="18" t="e">
        <f ca="1">OFFSET(#REF!,ROW(V$1)-1,COLUMN($A11)-1)</f>
        <v>#REF!</v>
      </c>
      <c r="X17" s="18" t="e">
        <f ca="1">OFFSET(#REF!,ROW(W$1)-1,COLUMN($A11)-1)</f>
        <v>#REF!</v>
      </c>
      <c r="Y17" s="18" t="e">
        <f ca="1">OFFSET(#REF!,ROW(X$1)-1,COLUMN($A11)-1)</f>
        <v>#REF!</v>
      </c>
      <c r="Z17" s="18" t="e">
        <f ca="1">OFFSET(#REF!,ROW(Y$1)-1,COLUMN($A11)-1)</f>
        <v>#REF!</v>
      </c>
      <c r="AA17" s="18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66">
        <f t="shared" si="3"/>
        <v>44501</v>
      </c>
    </row>
    <row r="18" spans="1:39" s="19" customFormat="1" x14ac:dyDescent="0.35">
      <c r="A18" s="66" t="str">
        <f t="shared" si="2"/>
        <v>202112</v>
      </c>
      <c r="B18" s="17" t="e">
        <f ca="1">OFFSET(#REF!,ROW(A$1)-1,COLUMN($A12)-1)</f>
        <v>#REF!</v>
      </c>
      <c r="C18" s="17" t="e">
        <f ca="1">OFFSET(#REF!,ROW(B$1)-1,COLUMN($A12)-1)</f>
        <v>#REF!</v>
      </c>
      <c r="D18" s="17" t="e">
        <f ca="1">OFFSET(#REF!,ROW(C$1)-1,COLUMN($A12)-1)</f>
        <v>#REF!</v>
      </c>
      <c r="E18" s="17" t="e">
        <f ca="1">OFFSET(#REF!,ROW(D$1)-1,COLUMN($A12)-1)</f>
        <v>#REF!</v>
      </c>
      <c r="F18" s="17" t="e">
        <f ca="1">OFFSET(#REF!,ROW(E$1)-1,COLUMN($A12)-1)</f>
        <v>#REF!</v>
      </c>
      <c r="G18" s="17" t="e">
        <f ca="1">OFFSET(#REF!,ROW(F$1)-1,COLUMN($A12)-1)</f>
        <v>#REF!</v>
      </c>
      <c r="H18" s="17" t="e">
        <f ca="1">OFFSET(#REF!,ROW(G$1)-1,COLUMN($A12)-1)</f>
        <v>#REF!</v>
      </c>
      <c r="I18" s="17" t="e">
        <f ca="1">OFFSET(#REF!,ROW(H$1)-1,COLUMN($A12)-1)</f>
        <v>#REF!</v>
      </c>
      <c r="J18" s="17" t="e">
        <f ca="1">OFFSET(#REF!,ROW(I$1)-1,COLUMN($A12)-1)</f>
        <v>#REF!</v>
      </c>
      <c r="K18" s="17" t="e">
        <f ca="1">OFFSET(#REF!,ROW(J$1)-1,COLUMN($A12)-1)</f>
        <v>#REF!</v>
      </c>
      <c r="L18" s="17" t="e">
        <f ca="1">OFFSET(#REF!,ROW(K$1)-1,COLUMN($A12)-1)</f>
        <v>#REF!</v>
      </c>
      <c r="M18" s="17" t="e">
        <f ca="1">OFFSET(#REF!,ROW(L$1)-1,COLUMN($A12)-1)</f>
        <v>#REF!</v>
      </c>
      <c r="N18" s="18" t="e">
        <f ca="1">OFFSET(#REF!,ROW(M$1)-1,COLUMN($A12)-1)</f>
        <v>#REF!</v>
      </c>
      <c r="O18" s="18" t="e">
        <f ca="1">OFFSET(#REF!,ROW(N$1)-1,COLUMN($A12)-1)</f>
        <v>#REF!</v>
      </c>
      <c r="P18" s="18" t="e">
        <f ca="1">OFFSET(#REF!,ROW(O$1)-1,COLUMN($A12)-1)</f>
        <v>#REF!</v>
      </c>
      <c r="Q18" s="18" t="e">
        <f ca="1">OFFSET(#REF!,ROW(P$1)-1,COLUMN($A12)-1)</f>
        <v>#REF!</v>
      </c>
      <c r="R18" s="18" t="e">
        <f ca="1">OFFSET(#REF!,ROW(Q$1)-1,COLUMN($A12)-1)</f>
        <v>#REF!</v>
      </c>
      <c r="S18" s="18" t="e">
        <f ca="1">OFFSET(#REF!,ROW(R$1)-1,COLUMN($A12)-1)</f>
        <v>#REF!</v>
      </c>
      <c r="T18" s="18" t="e">
        <f ca="1">OFFSET(#REF!,ROW(S$1)-1,COLUMN($A12)-1)</f>
        <v>#REF!</v>
      </c>
      <c r="U18" s="18" t="e">
        <f ca="1">OFFSET(#REF!,ROW(T$1)-1,COLUMN($A12)-1)</f>
        <v>#REF!</v>
      </c>
      <c r="V18" s="18" t="e">
        <f ca="1">OFFSET(#REF!,ROW(U$1)-1,COLUMN($A12)-1)</f>
        <v>#REF!</v>
      </c>
      <c r="W18" s="18" t="e">
        <f ca="1">OFFSET(#REF!,ROW(V$1)-1,COLUMN($A12)-1)</f>
        <v>#REF!</v>
      </c>
      <c r="X18" s="18" t="e">
        <f ca="1">OFFSET(#REF!,ROW(W$1)-1,COLUMN($A12)-1)</f>
        <v>#REF!</v>
      </c>
      <c r="Y18" s="18" t="e">
        <f ca="1">OFFSET(#REF!,ROW(X$1)-1,COLUMN($A12)-1)</f>
        <v>#REF!</v>
      </c>
      <c r="Z18" s="18" t="e">
        <f ca="1">OFFSET(#REF!,ROW(Y$1)-1,COLUMN($A12)-1)</f>
        <v>#REF!</v>
      </c>
      <c r="AA18" s="18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66">
        <f t="shared" si="3"/>
        <v>44531</v>
      </c>
    </row>
    <row r="19" spans="1:39" x14ac:dyDescent="0.35">
      <c r="A19" s="66" t="str">
        <f t="shared" si="2"/>
        <v>202201</v>
      </c>
      <c r="B19" s="17" t="e">
        <f ca="1">OFFSET(#REF!,ROW(A$1)-1,COLUMN($A13)-1)</f>
        <v>#REF!</v>
      </c>
      <c r="C19" s="17" t="e">
        <f ca="1">OFFSET(#REF!,ROW(B$1)-1,COLUMN($A13)-1)</f>
        <v>#REF!</v>
      </c>
      <c r="D19" s="17" t="e">
        <f ca="1">OFFSET(#REF!,ROW(C$1)-1,COLUMN($A13)-1)</f>
        <v>#REF!</v>
      </c>
      <c r="E19" s="17" t="e">
        <f ca="1">OFFSET(#REF!,ROW(D$1)-1,COLUMN($A13)-1)</f>
        <v>#REF!</v>
      </c>
      <c r="F19" s="17" t="e">
        <f ca="1">OFFSET(#REF!,ROW(E$1)-1,COLUMN($A13)-1)</f>
        <v>#REF!</v>
      </c>
      <c r="G19" s="17" t="e">
        <f ca="1">OFFSET(#REF!,ROW(F$1)-1,COLUMN($A13)-1)</f>
        <v>#REF!</v>
      </c>
      <c r="H19" s="17" t="e">
        <f ca="1">OFFSET(#REF!,ROW(G$1)-1,COLUMN($A13)-1)</f>
        <v>#REF!</v>
      </c>
      <c r="I19" s="17" t="e">
        <f ca="1">OFFSET(#REF!,ROW(H$1)-1,COLUMN($A13)-1)</f>
        <v>#REF!</v>
      </c>
      <c r="J19" s="17" t="e">
        <f ca="1">OFFSET(#REF!,ROW(I$1)-1,COLUMN($A13)-1)</f>
        <v>#REF!</v>
      </c>
      <c r="K19" s="17" t="e">
        <f ca="1">OFFSET(#REF!,ROW(J$1)-1,COLUMN($A13)-1)</f>
        <v>#REF!</v>
      </c>
      <c r="L19" s="17" t="e">
        <f ca="1">OFFSET(#REF!,ROW(K$1)-1,COLUMN($A13)-1)</f>
        <v>#REF!</v>
      </c>
      <c r="M19" s="17" t="e">
        <f ca="1">OFFSET(#REF!,ROW(L$1)-1,COLUMN($A13)-1)</f>
        <v>#REF!</v>
      </c>
      <c r="N19" s="20" t="e">
        <f ca="1">OFFSET(#REF!,ROW(M$1)-1,COLUMN($A13)-1)</f>
        <v>#REF!</v>
      </c>
      <c r="O19" s="20" t="e">
        <f ca="1">OFFSET(#REF!,ROW(N$1)-1,COLUMN($A13)-1)</f>
        <v>#REF!</v>
      </c>
      <c r="P19" s="20" t="e">
        <f ca="1">OFFSET(#REF!,ROW(O$1)-1,COLUMN($A13)-1)</f>
        <v>#REF!</v>
      </c>
      <c r="Q19" s="20" t="e">
        <f ca="1">OFFSET(#REF!,ROW(P$1)-1,COLUMN($A13)-1)</f>
        <v>#REF!</v>
      </c>
      <c r="R19" s="20" t="e">
        <f ca="1">OFFSET(#REF!,ROW(Q$1)-1,COLUMN($A13)-1)</f>
        <v>#REF!</v>
      </c>
      <c r="S19" s="20" t="e">
        <f ca="1">OFFSET(#REF!,ROW(R$1)-1,COLUMN($A13)-1)</f>
        <v>#REF!</v>
      </c>
      <c r="T19" s="20" t="e">
        <f ca="1">OFFSET(#REF!,ROW(S$1)-1,COLUMN($A13)-1)</f>
        <v>#REF!</v>
      </c>
      <c r="U19" s="20" t="e">
        <f ca="1">OFFSET(#REF!,ROW(T$1)-1,COLUMN($A13)-1)</f>
        <v>#REF!</v>
      </c>
      <c r="V19" s="20" t="e">
        <f ca="1">OFFSET(#REF!,ROW(U$1)-1,COLUMN($A13)-1)</f>
        <v>#REF!</v>
      </c>
      <c r="W19" s="20" t="e">
        <f ca="1">OFFSET(#REF!,ROW(V$1)-1,COLUMN($A13)-1)</f>
        <v>#REF!</v>
      </c>
      <c r="X19" s="20" t="e">
        <f ca="1">OFFSET(#REF!,ROW(W$1)-1,COLUMN($A13)-1)</f>
        <v>#REF!</v>
      </c>
      <c r="Y19" s="20" t="e">
        <f ca="1">OFFSET(#REF!,ROW(X$1)-1,COLUMN($A13)-1)</f>
        <v>#REF!</v>
      </c>
      <c r="Z19" s="20" t="e">
        <f ca="1">OFFSET(#REF!,ROW(Y$1)-1,COLUMN($A13)-1)</f>
        <v>#REF!</v>
      </c>
      <c r="AA19" s="20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66">
        <f t="shared" si="3"/>
        <v>44562</v>
      </c>
    </row>
    <row r="20" spans="1:39" x14ac:dyDescent="0.35">
      <c r="A20" s="66" t="str">
        <f t="shared" si="2"/>
        <v>202202</v>
      </c>
      <c r="B20" s="17" t="e">
        <f ca="1">OFFSET(#REF!,ROW(A$1)-1,COLUMN($A14)-1)</f>
        <v>#REF!</v>
      </c>
      <c r="C20" s="17" t="e">
        <f ca="1">OFFSET(#REF!,ROW(B$1)-1,COLUMN($A14)-1)</f>
        <v>#REF!</v>
      </c>
      <c r="D20" s="17" t="e">
        <f ca="1">OFFSET(#REF!,ROW(C$1)-1,COLUMN($A14)-1)</f>
        <v>#REF!</v>
      </c>
      <c r="E20" s="17" t="e">
        <f ca="1">OFFSET(#REF!,ROW(D$1)-1,COLUMN($A14)-1)</f>
        <v>#REF!</v>
      </c>
      <c r="F20" s="17" t="e">
        <f ca="1">OFFSET(#REF!,ROW(E$1)-1,COLUMN($A14)-1)</f>
        <v>#REF!</v>
      </c>
      <c r="G20" s="17" t="e">
        <f ca="1">OFFSET(#REF!,ROW(F$1)-1,COLUMN($A14)-1)</f>
        <v>#REF!</v>
      </c>
      <c r="H20" s="17" t="e">
        <f ca="1">OFFSET(#REF!,ROW(G$1)-1,COLUMN($A14)-1)</f>
        <v>#REF!</v>
      </c>
      <c r="I20" s="17" t="e">
        <f ca="1">OFFSET(#REF!,ROW(H$1)-1,COLUMN($A14)-1)</f>
        <v>#REF!</v>
      </c>
      <c r="J20" s="17" t="e">
        <f ca="1">OFFSET(#REF!,ROW(I$1)-1,COLUMN($A14)-1)</f>
        <v>#REF!</v>
      </c>
      <c r="K20" s="17" t="e">
        <f ca="1">OFFSET(#REF!,ROW(J$1)-1,COLUMN($A14)-1)</f>
        <v>#REF!</v>
      </c>
      <c r="L20" s="17" t="e">
        <f ca="1">OFFSET(#REF!,ROW(K$1)-1,COLUMN($A14)-1)</f>
        <v>#REF!</v>
      </c>
      <c r="M20" s="17" t="e">
        <f ca="1">OFFSET(#REF!,ROW(L$1)-1,COLUMN($A14)-1)</f>
        <v>#REF!</v>
      </c>
      <c r="N20" s="20" t="e">
        <f ca="1">OFFSET(#REF!,ROW(M$1)-1,COLUMN($A14)-1)</f>
        <v>#REF!</v>
      </c>
      <c r="O20" s="20" t="e">
        <f ca="1">OFFSET(#REF!,ROW(N$1)-1,COLUMN($A14)-1)</f>
        <v>#REF!</v>
      </c>
      <c r="P20" s="20" t="e">
        <f ca="1">OFFSET(#REF!,ROW(O$1)-1,COLUMN($A14)-1)</f>
        <v>#REF!</v>
      </c>
      <c r="Q20" s="20" t="e">
        <f ca="1">OFFSET(#REF!,ROW(P$1)-1,COLUMN($A14)-1)</f>
        <v>#REF!</v>
      </c>
      <c r="R20" s="20" t="e">
        <f ca="1">OFFSET(#REF!,ROW(Q$1)-1,COLUMN($A14)-1)</f>
        <v>#REF!</v>
      </c>
      <c r="S20" s="20" t="e">
        <f ca="1">OFFSET(#REF!,ROW(R$1)-1,COLUMN($A14)-1)</f>
        <v>#REF!</v>
      </c>
      <c r="T20" s="20" t="e">
        <f ca="1">OFFSET(#REF!,ROW(S$1)-1,COLUMN($A14)-1)</f>
        <v>#REF!</v>
      </c>
      <c r="U20" s="20" t="e">
        <f ca="1">OFFSET(#REF!,ROW(T$1)-1,COLUMN($A14)-1)</f>
        <v>#REF!</v>
      </c>
      <c r="V20" s="20" t="e">
        <f ca="1">OFFSET(#REF!,ROW(U$1)-1,COLUMN($A14)-1)</f>
        <v>#REF!</v>
      </c>
      <c r="W20" s="20" t="e">
        <f ca="1">OFFSET(#REF!,ROW(V$1)-1,COLUMN($A14)-1)</f>
        <v>#REF!</v>
      </c>
      <c r="X20" s="20" t="e">
        <f ca="1">OFFSET(#REF!,ROW(W$1)-1,COLUMN($A14)-1)</f>
        <v>#REF!</v>
      </c>
      <c r="Y20" s="20" t="e">
        <f ca="1">OFFSET(#REF!,ROW(X$1)-1,COLUMN($A14)-1)</f>
        <v>#REF!</v>
      </c>
      <c r="Z20" s="20" t="e">
        <f ca="1">OFFSET(#REF!,ROW(Y$1)-1,COLUMN($A14)-1)</f>
        <v>#REF!</v>
      </c>
      <c r="AA20" s="20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66">
        <f t="shared" si="3"/>
        <v>44593</v>
      </c>
    </row>
    <row r="21" spans="1:39" x14ac:dyDescent="0.35">
      <c r="A21" s="66" t="str">
        <f t="shared" si="2"/>
        <v>202203</v>
      </c>
      <c r="B21" s="17" t="e">
        <f ca="1">OFFSET(#REF!,ROW(A$1)-1,COLUMN($A15)-1)</f>
        <v>#REF!</v>
      </c>
      <c r="C21" s="17" t="e">
        <f ca="1">OFFSET(#REF!,ROW(B$1)-1,COLUMN($A15)-1)</f>
        <v>#REF!</v>
      </c>
      <c r="D21" s="17" t="e">
        <f ca="1">OFFSET(#REF!,ROW(C$1)-1,COLUMN($A15)-1)</f>
        <v>#REF!</v>
      </c>
      <c r="E21" s="17" t="e">
        <f ca="1">OFFSET(#REF!,ROW(D$1)-1,COLUMN($A15)-1)</f>
        <v>#REF!</v>
      </c>
      <c r="F21" s="17" t="e">
        <f ca="1">OFFSET(#REF!,ROW(E$1)-1,COLUMN($A15)-1)</f>
        <v>#REF!</v>
      </c>
      <c r="G21" s="17" t="e">
        <f ca="1">OFFSET(#REF!,ROW(F$1)-1,COLUMN($A15)-1)</f>
        <v>#REF!</v>
      </c>
      <c r="H21" s="17" t="e">
        <f ca="1">OFFSET(#REF!,ROW(G$1)-1,COLUMN($A15)-1)</f>
        <v>#REF!</v>
      </c>
      <c r="I21" s="17" t="e">
        <f ca="1">OFFSET(#REF!,ROW(H$1)-1,COLUMN($A15)-1)</f>
        <v>#REF!</v>
      </c>
      <c r="J21" s="17" t="e">
        <f ca="1">OFFSET(#REF!,ROW(I$1)-1,COLUMN($A15)-1)</f>
        <v>#REF!</v>
      </c>
      <c r="K21" s="17" t="e">
        <f ca="1">OFFSET(#REF!,ROW(J$1)-1,COLUMN($A15)-1)</f>
        <v>#REF!</v>
      </c>
      <c r="L21" s="17" t="e">
        <f ca="1">OFFSET(#REF!,ROW(K$1)-1,COLUMN($A15)-1)</f>
        <v>#REF!</v>
      </c>
      <c r="M21" s="17" t="e">
        <f ca="1">OFFSET(#REF!,ROW(L$1)-1,COLUMN($A15)-1)</f>
        <v>#REF!</v>
      </c>
      <c r="N21" s="20" t="e">
        <f ca="1">OFFSET(#REF!,ROW(M$1)-1,COLUMN($A15)-1)</f>
        <v>#REF!</v>
      </c>
      <c r="O21" s="20" t="e">
        <f ca="1">OFFSET(#REF!,ROW(N$1)-1,COLUMN($A15)-1)</f>
        <v>#REF!</v>
      </c>
      <c r="P21" s="20" t="e">
        <f ca="1">OFFSET(#REF!,ROW(O$1)-1,COLUMN($A15)-1)</f>
        <v>#REF!</v>
      </c>
      <c r="Q21" s="20" t="e">
        <f ca="1">OFFSET(#REF!,ROW(P$1)-1,COLUMN($A15)-1)</f>
        <v>#REF!</v>
      </c>
      <c r="R21" s="20" t="e">
        <f ca="1">OFFSET(#REF!,ROW(Q$1)-1,COLUMN($A15)-1)</f>
        <v>#REF!</v>
      </c>
      <c r="S21" s="20" t="e">
        <f ca="1">OFFSET(#REF!,ROW(R$1)-1,COLUMN($A15)-1)</f>
        <v>#REF!</v>
      </c>
      <c r="T21" s="20" t="e">
        <f ca="1">OFFSET(#REF!,ROW(S$1)-1,COLUMN($A15)-1)</f>
        <v>#REF!</v>
      </c>
      <c r="U21" s="20" t="e">
        <f ca="1">OFFSET(#REF!,ROW(T$1)-1,COLUMN($A15)-1)</f>
        <v>#REF!</v>
      </c>
      <c r="V21" s="20" t="e">
        <f ca="1">OFFSET(#REF!,ROW(U$1)-1,COLUMN($A15)-1)</f>
        <v>#REF!</v>
      </c>
      <c r="W21" s="20" t="e">
        <f ca="1">OFFSET(#REF!,ROW(V$1)-1,COLUMN($A15)-1)</f>
        <v>#REF!</v>
      </c>
      <c r="X21" s="20" t="e">
        <f ca="1">OFFSET(#REF!,ROW(W$1)-1,COLUMN($A15)-1)</f>
        <v>#REF!</v>
      </c>
      <c r="Y21" s="20" t="e">
        <f ca="1">OFFSET(#REF!,ROW(X$1)-1,COLUMN($A15)-1)</f>
        <v>#REF!</v>
      </c>
      <c r="Z21" s="20" t="e">
        <f ca="1">OFFSET(#REF!,ROW(Y$1)-1,COLUMN($A15)-1)</f>
        <v>#REF!</v>
      </c>
      <c r="AA21" s="20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66">
        <f t="shared" si="3"/>
        <v>44621</v>
      </c>
    </row>
    <row r="22" spans="1:39" x14ac:dyDescent="0.35">
      <c r="A22" s="66" t="str">
        <f t="shared" si="2"/>
        <v>202204</v>
      </c>
      <c r="B22" s="17" t="e">
        <f ca="1">OFFSET(#REF!,ROW(A$1)-1,COLUMN($A16)-1)</f>
        <v>#REF!</v>
      </c>
      <c r="C22" s="17" t="e">
        <f ca="1">OFFSET(#REF!,ROW(B$1)-1,COLUMN($A16)-1)</f>
        <v>#REF!</v>
      </c>
      <c r="D22" s="17" t="e">
        <f ca="1">OFFSET(#REF!,ROW(C$1)-1,COLUMN($A16)-1)</f>
        <v>#REF!</v>
      </c>
      <c r="E22" s="17" t="e">
        <f ca="1">OFFSET(#REF!,ROW(D$1)-1,COLUMN($A16)-1)</f>
        <v>#REF!</v>
      </c>
      <c r="F22" s="17" t="e">
        <f ca="1">OFFSET(#REF!,ROW(E$1)-1,COLUMN($A16)-1)</f>
        <v>#REF!</v>
      </c>
      <c r="G22" s="17" t="e">
        <f ca="1">OFFSET(#REF!,ROW(F$1)-1,COLUMN($A16)-1)</f>
        <v>#REF!</v>
      </c>
      <c r="H22" s="17" t="e">
        <f ca="1">OFFSET(#REF!,ROW(G$1)-1,COLUMN($A16)-1)</f>
        <v>#REF!</v>
      </c>
      <c r="I22" s="17" t="e">
        <f ca="1">OFFSET(#REF!,ROW(H$1)-1,COLUMN($A16)-1)</f>
        <v>#REF!</v>
      </c>
      <c r="J22" s="17" t="e">
        <f ca="1">OFFSET(#REF!,ROW(I$1)-1,COLUMN($A16)-1)</f>
        <v>#REF!</v>
      </c>
      <c r="K22" s="17" t="e">
        <f ca="1">OFFSET(#REF!,ROW(J$1)-1,COLUMN($A16)-1)</f>
        <v>#REF!</v>
      </c>
      <c r="L22" s="17" t="e">
        <f ca="1">OFFSET(#REF!,ROW(K$1)-1,COLUMN($A16)-1)</f>
        <v>#REF!</v>
      </c>
      <c r="M22" s="17" t="e">
        <f ca="1">OFFSET(#REF!,ROW(L$1)-1,COLUMN($A16)-1)</f>
        <v>#REF!</v>
      </c>
      <c r="N22" s="20" t="e">
        <f ca="1">OFFSET(#REF!,ROW(M$1)-1,COLUMN($A16)-1)</f>
        <v>#REF!</v>
      </c>
      <c r="O22" s="20" t="e">
        <f ca="1">OFFSET(#REF!,ROW(N$1)-1,COLUMN($A16)-1)</f>
        <v>#REF!</v>
      </c>
      <c r="P22" s="20" t="e">
        <f ca="1">OFFSET(#REF!,ROW(O$1)-1,COLUMN($A16)-1)</f>
        <v>#REF!</v>
      </c>
      <c r="Q22" s="20" t="e">
        <f ca="1">OFFSET(#REF!,ROW(P$1)-1,COLUMN($A16)-1)</f>
        <v>#REF!</v>
      </c>
      <c r="R22" s="20" t="e">
        <f ca="1">OFFSET(#REF!,ROW(Q$1)-1,COLUMN($A16)-1)</f>
        <v>#REF!</v>
      </c>
      <c r="S22" s="20" t="e">
        <f ca="1">OFFSET(#REF!,ROW(R$1)-1,COLUMN($A16)-1)</f>
        <v>#REF!</v>
      </c>
      <c r="T22" s="20" t="e">
        <f ca="1">OFFSET(#REF!,ROW(S$1)-1,COLUMN($A16)-1)</f>
        <v>#REF!</v>
      </c>
      <c r="U22" s="20" t="e">
        <f ca="1">OFFSET(#REF!,ROW(T$1)-1,COLUMN($A16)-1)</f>
        <v>#REF!</v>
      </c>
      <c r="V22" s="20" t="e">
        <f ca="1">OFFSET(#REF!,ROW(U$1)-1,COLUMN($A16)-1)</f>
        <v>#REF!</v>
      </c>
      <c r="W22" s="20" t="e">
        <f ca="1">OFFSET(#REF!,ROW(V$1)-1,COLUMN($A16)-1)</f>
        <v>#REF!</v>
      </c>
      <c r="X22" s="20" t="e">
        <f ca="1">OFFSET(#REF!,ROW(W$1)-1,COLUMN($A16)-1)</f>
        <v>#REF!</v>
      </c>
      <c r="Y22" s="20" t="e">
        <f ca="1">OFFSET(#REF!,ROW(X$1)-1,COLUMN($A16)-1)</f>
        <v>#REF!</v>
      </c>
      <c r="Z22" s="20" t="e">
        <f ca="1">OFFSET(#REF!,ROW(Y$1)-1,COLUMN($A16)-1)</f>
        <v>#REF!</v>
      </c>
      <c r="AA22" s="20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66">
        <f t="shared" si="3"/>
        <v>44652</v>
      </c>
    </row>
    <row r="23" spans="1:39" x14ac:dyDescent="0.35">
      <c r="A23" s="66" t="str">
        <f t="shared" si="2"/>
        <v>202205</v>
      </c>
      <c r="B23" s="17" t="e">
        <f ca="1">OFFSET(#REF!,ROW(A$1)-1,COLUMN($A17)-1)</f>
        <v>#REF!</v>
      </c>
      <c r="C23" s="17" t="e">
        <f ca="1">OFFSET(#REF!,ROW(B$1)-1,COLUMN($A17)-1)</f>
        <v>#REF!</v>
      </c>
      <c r="D23" s="17" t="e">
        <f ca="1">OFFSET(#REF!,ROW(C$1)-1,COLUMN($A17)-1)</f>
        <v>#REF!</v>
      </c>
      <c r="E23" s="17" t="e">
        <f ca="1">OFFSET(#REF!,ROW(D$1)-1,COLUMN($A17)-1)</f>
        <v>#REF!</v>
      </c>
      <c r="F23" s="17" t="e">
        <f ca="1">OFFSET(#REF!,ROW(E$1)-1,COLUMN($A17)-1)</f>
        <v>#REF!</v>
      </c>
      <c r="G23" s="17" t="e">
        <f ca="1">OFFSET(#REF!,ROW(F$1)-1,COLUMN($A17)-1)</f>
        <v>#REF!</v>
      </c>
      <c r="H23" s="17" t="e">
        <f ca="1">OFFSET(#REF!,ROW(G$1)-1,COLUMN($A17)-1)</f>
        <v>#REF!</v>
      </c>
      <c r="I23" s="17" t="e">
        <f ca="1">OFFSET(#REF!,ROW(H$1)-1,COLUMN($A17)-1)</f>
        <v>#REF!</v>
      </c>
      <c r="J23" s="17" t="e">
        <f ca="1">OFFSET(#REF!,ROW(I$1)-1,COLUMN($A17)-1)</f>
        <v>#REF!</v>
      </c>
      <c r="K23" s="17" t="e">
        <f ca="1">OFFSET(#REF!,ROW(J$1)-1,COLUMN($A17)-1)</f>
        <v>#REF!</v>
      </c>
      <c r="L23" s="17" t="e">
        <f ca="1">OFFSET(#REF!,ROW(K$1)-1,COLUMN($A17)-1)</f>
        <v>#REF!</v>
      </c>
      <c r="M23" s="17" t="e">
        <f ca="1">OFFSET(#REF!,ROW(L$1)-1,COLUMN($A17)-1)</f>
        <v>#REF!</v>
      </c>
      <c r="N23" s="20" t="e">
        <f ca="1">OFFSET(#REF!,ROW(M$1)-1,COLUMN($A17)-1)</f>
        <v>#REF!</v>
      </c>
      <c r="O23" s="20" t="e">
        <f ca="1">OFFSET(#REF!,ROW(N$1)-1,COLUMN($A17)-1)</f>
        <v>#REF!</v>
      </c>
      <c r="P23" s="20" t="e">
        <f ca="1">OFFSET(#REF!,ROW(O$1)-1,COLUMN($A17)-1)</f>
        <v>#REF!</v>
      </c>
      <c r="Q23" s="20" t="e">
        <f ca="1">OFFSET(#REF!,ROW(P$1)-1,COLUMN($A17)-1)</f>
        <v>#REF!</v>
      </c>
      <c r="R23" s="20" t="e">
        <f ca="1">OFFSET(#REF!,ROW(Q$1)-1,COLUMN($A17)-1)</f>
        <v>#REF!</v>
      </c>
      <c r="S23" s="20" t="e">
        <f ca="1">OFFSET(#REF!,ROW(R$1)-1,COLUMN($A17)-1)</f>
        <v>#REF!</v>
      </c>
      <c r="T23" s="20" t="e">
        <f ca="1">OFFSET(#REF!,ROW(S$1)-1,COLUMN($A17)-1)</f>
        <v>#REF!</v>
      </c>
      <c r="U23" s="20" t="e">
        <f ca="1">OFFSET(#REF!,ROW(T$1)-1,COLUMN($A17)-1)</f>
        <v>#REF!</v>
      </c>
      <c r="V23" s="20" t="e">
        <f ca="1">OFFSET(#REF!,ROW(U$1)-1,COLUMN($A17)-1)</f>
        <v>#REF!</v>
      </c>
      <c r="W23" s="20" t="e">
        <f ca="1">OFFSET(#REF!,ROW(V$1)-1,COLUMN($A17)-1)</f>
        <v>#REF!</v>
      </c>
      <c r="X23" s="20" t="e">
        <f ca="1">OFFSET(#REF!,ROW(W$1)-1,COLUMN($A17)-1)</f>
        <v>#REF!</v>
      </c>
      <c r="Y23" s="20" t="e">
        <f ca="1">OFFSET(#REF!,ROW(X$1)-1,COLUMN($A17)-1)</f>
        <v>#REF!</v>
      </c>
      <c r="Z23" s="20" t="e">
        <f ca="1">OFFSET(#REF!,ROW(Y$1)-1,COLUMN($A17)-1)</f>
        <v>#REF!</v>
      </c>
      <c r="AA23" s="20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66">
        <f t="shared" si="3"/>
        <v>44682</v>
      </c>
    </row>
    <row r="24" spans="1:39" x14ac:dyDescent="0.35">
      <c r="A24" s="66" t="str">
        <f t="shared" si="2"/>
        <v>202206</v>
      </c>
      <c r="B24" s="17" t="e">
        <f ca="1">OFFSET(#REF!,ROW(A$1)-1,COLUMN($A18)-1)</f>
        <v>#REF!</v>
      </c>
      <c r="C24" s="17" t="e">
        <f ca="1">OFFSET(#REF!,ROW(B$1)-1,COLUMN($A18)-1)</f>
        <v>#REF!</v>
      </c>
      <c r="D24" s="17" t="e">
        <f ca="1">OFFSET(#REF!,ROW(C$1)-1,COLUMN($A18)-1)</f>
        <v>#REF!</v>
      </c>
      <c r="E24" s="17" t="e">
        <f ca="1">OFFSET(#REF!,ROW(D$1)-1,COLUMN($A18)-1)</f>
        <v>#REF!</v>
      </c>
      <c r="F24" s="17" t="e">
        <f ca="1">OFFSET(#REF!,ROW(E$1)-1,COLUMN($A18)-1)</f>
        <v>#REF!</v>
      </c>
      <c r="G24" s="17" t="e">
        <f ca="1">OFFSET(#REF!,ROW(F$1)-1,COLUMN($A18)-1)</f>
        <v>#REF!</v>
      </c>
      <c r="H24" s="17" t="e">
        <f ca="1">OFFSET(#REF!,ROW(G$1)-1,COLUMN($A18)-1)</f>
        <v>#REF!</v>
      </c>
      <c r="I24" s="17" t="e">
        <f ca="1">OFFSET(#REF!,ROW(H$1)-1,COLUMN($A18)-1)</f>
        <v>#REF!</v>
      </c>
      <c r="J24" s="17" t="e">
        <f ca="1">OFFSET(#REF!,ROW(I$1)-1,COLUMN($A18)-1)</f>
        <v>#REF!</v>
      </c>
      <c r="K24" s="17" t="e">
        <f ca="1">OFFSET(#REF!,ROW(J$1)-1,COLUMN($A18)-1)</f>
        <v>#REF!</v>
      </c>
      <c r="L24" s="17" t="e">
        <f ca="1">OFFSET(#REF!,ROW(K$1)-1,COLUMN($A18)-1)</f>
        <v>#REF!</v>
      </c>
      <c r="M24" s="17" t="e">
        <f ca="1">OFFSET(#REF!,ROW(L$1)-1,COLUMN($A18)-1)</f>
        <v>#REF!</v>
      </c>
      <c r="N24" s="20" t="e">
        <f ca="1">OFFSET(#REF!,ROW(M$1)-1,COLUMN($A18)-1)</f>
        <v>#REF!</v>
      </c>
      <c r="O24" s="20" t="e">
        <f ca="1">OFFSET(#REF!,ROW(N$1)-1,COLUMN($A18)-1)</f>
        <v>#REF!</v>
      </c>
      <c r="P24" s="20" t="e">
        <f ca="1">OFFSET(#REF!,ROW(O$1)-1,COLUMN($A18)-1)</f>
        <v>#REF!</v>
      </c>
      <c r="Q24" s="20" t="e">
        <f ca="1">OFFSET(#REF!,ROW(P$1)-1,COLUMN($A18)-1)</f>
        <v>#REF!</v>
      </c>
      <c r="R24" s="20" t="e">
        <f ca="1">OFFSET(#REF!,ROW(Q$1)-1,COLUMN($A18)-1)</f>
        <v>#REF!</v>
      </c>
      <c r="S24" s="20" t="e">
        <f ca="1">OFFSET(#REF!,ROW(R$1)-1,COLUMN($A18)-1)</f>
        <v>#REF!</v>
      </c>
      <c r="T24" s="20" t="e">
        <f ca="1">OFFSET(#REF!,ROW(S$1)-1,COLUMN($A18)-1)</f>
        <v>#REF!</v>
      </c>
      <c r="U24" s="20" t="e">
        <f ca="1">OFFSET(#REF!,ROW(T$1)-1,COLUMN($A18)-1)</f>
        <v>#REF!</v>
      </c>
      <c r="V24" s="20" t="e">
        <f ca="1">OFFSET(#REF!,ROW(U$1)-1,COLUMN($A18)-1)</f>
        <v>#REF!</v>
      </c>
      <c r="W24" s="20" t="e">
        <f ca="1">OFFSET(#REF!,ROW(V$1)-1,COLUMN($A18)-1)</f>
        <v>#REF!</v>
      </c>
      <c r="X24" s="20" t="e">
        <f ca="1">OFFSET(#REF!,ROW(W$1)-1,COLUMN($A18)-1)</f>
        <v>#REF!</v>
      </c>
      <c r="Y24" s="20" t="e">
        <f ca="1">OFFSET(#REF!,ROW(X$1)-1,COLUMN($A18)-1)</f>
        <v>#REF!</v>
      </c>
      <c r="Z24" s="20" t="e">
        <f ca="1">OFFSET(#REF!,ROW(Y$1)-1,COLUMN($A18)-1)</f>
        <v>#REF!</v>
      </c>
      <c r="AA24" s="20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66">
        <f t="shared" si="3"/>
        <v>44713</v>
      </c>
    </row>
    <row r="25" spans="1:39" x14ac:dyDescent="0.35">
      <c r="A25" s="66" t="str">
        <f t="shared" si="2"/>
        <v>202207</v>
      </c>
      <c r="B25" s="17" t="e">
        <f ca="1">OFFSET(#REF!,ROW(A$1)-1,COLUMN($A19)-1)</f>
        <v>#REF!</v>
      </c>
      <c r="C25" s="17" t="e">
        <f ca="1">OFFSET(#REF!,ROW(B$1)-1,COLUMN($A19)-1)</f>
        <v>#REF!</v>
      </c>
      <c r="D25" s="17" t="e">
        <f ca="1">OFFSET(#REF!,ROW(C$1)-1,COLUMN($A19)-1)</f>
        <v>#REF!</v>
      </c>
      <c r="E25" s="17" t="e">
        <f ca="1">OFFSET(#REF!,ROW(D$1)-1,COLUMN($A19)-1)</f>
        <v>#REF!</v>
      </c>
      <c r="F25" s="17" t="e">
        <f ca="1">OFFSET(#REF!,ROW(E$1)-1,COLUMN($A19)-1)</f>
        <v>#REF!</v>
      </c>
      <c r="G25" s="17" t="e">
        <f ca="1">OFFSET(#REF!,ROW(F$1)-1,COLUMN($A19)-1)</f>
        <v>#REF!</v>
      </c>
      <c r="H25" s="17" t="e">
        <f ca="1">OFFSET(#REF!,ROW(G$1)-1,COLUMN($A19)-1)</f>
        <v>#REF!</v>
      </c>
      <c r="I25" s="17" t="e">
        <f ca="1">OFFSET(#REF!,ROW(H$1)-1,COLUMN($A19)-1)</f>
        <v>#REF!</v>
      </c>
      <c r="J25" s="17" t="e">
        <f ca="1">OFFSET(#REF!,ROW(I$1)-1,COLUMN($A19)-1)</f>
        <v>#REF!</v>
      </c>
      <c r="K25" s="17" t="e">
        <f ca="1">OFFSET(#REF!,ROW(J$1)-1,COLUMN($A19)-1)</f>
        <v>#REF!</v>
      </c>
      <c r="L25" s="17" t="e">
        <f ca="1">OFFSET(#REF!,ROW(K$1)-1,COLUMN($A19)-1)</f>
        <v>#REF!</v>
      </c>
      <c r="M25" s="17" t="e">
        <f ca="1">OFFSET(#REF!,ROW(L$1)-1,COLUMN($A19)-1)</f>
        <v>#REF!</v>
      </c>
      <c r="N25" s="20" t="e">
        <f ca="1">OFFSET(#REF!,ROW(M$1)-1,COLUMN($A19)-1)</f>
        <v>#REF!</v>
      </c>
      <c r="O25" s="20" t="e">
        <f ca="1">OFFSET(#REF!,ROW(N$1)-1,COLUMN($A19)-1)</f>
        <v>#REF!</v>
      </c>
      <c r="P25" s="20" t="e">
        <f ca="1">OFFSET(#REF!,ROW(O$1)-1,COLUMN($A19)-1)</f>
        <v>#REF!</v>
      </c>
      <c r="Q25" s="20" t="e">
        <f ca="1">OFFSET(#REF!,ROW(P$1)-1,COLUMN($A19)-1)</f>
        <v>#REF!</v>
      </c>
      <c r="R25" s="20" t="e">
        <f ca="1">OFFSET(#REF!,ROW(Q$1)-1,COLUMN($A19)-1)</f>
        <v>#REF!</v>
      </c>
      <c r="S25" s="20" t="e">
        <f ca="1">OFFSET(#REF!,ROW(R$1)-1,COLUMN($A19)-1)</f>
        <v>#REF!</v>
      </c>
      <c r="T25" s="20" t="e">
        <f ca="1">OFFSET(#REF!,ROW(S$1)-1,COLUMN($A19)-1)</f>
        <v>#REF!</v>
      </c>
      <c r="U25" s="20" t="e">
        <f ca="1">OFFSET(#REF!,ROW(T$1)-1,COLUMN($A19)-1)</f>
        <v>#REF!</v>
      </c>
      <c r="V25" s="20" t="e">
        <f ca="1">OFFSET(#REF!,ROW(U$1)-1,COLUMN($A19)-1)</f>
        <v>#REF!</v>
      </c>
      <c r="W25" s="20" t="e">
        <f ca="1">OFFSET(#REF!,ROW(V$1)-1,COLUMN($A19)-1)</f>
        <v>#REF!</v>
      </c>
      <c r="X25" s="20" t="e">
        <f ca="1">OFFSET(#REF!,ROW(W$1)-1,COLUMN($A19)-1)</f>
        <v>#REF!</v>
      </c>
      <c r="Y25" s="20" t="e">
        <f ca="1">OFFSET(#REF!,ROW(X$1)-1,COLUMN($A19)-1)</f>
        <v>#REF!</v>
      </c>
      <c r="Z25" s="20" t="e">
        <f ca="1">OFFSET(#REF!,ROW(Y$1)-1,COLUMN($A19)-1)</f>
        <v>#REF!</v>
      </c>
      <c r="AA25" s="20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66">
        <f t="shared" si="3"/>
        <v>44743</v>
      </c>
    </row>
    <row r="26" spans="1:39" x14ac:dyDescent="0.35">
      <c r="A26" s="66" t="str">
        <f t="shared" si="2"/>
        <v>202208</v>
      </c>
      <c r="B26" s="17" t="e">
        <f ca="1">OFFSET(#REF!,ROW(A$1)-1,COLUMN($A20)-1)</f>
        <v>#REF!</v>
      </c>
      <c r="C26" s="17" t="e">
        <f ca="1">OFFSET(#REF!,ROW(B$1)-1,COLUMN($A20)-1)</f>
        <v>#REF!</v>
      </c>
      <c r="D26" s="17" t="e">
        <f ca="1">OFFSET(#REF!,ROW(C$1)-1,COLUMN($A20)-1)</f>
        <v>#REF!</v>
      </c>
      <c r="E26" s="17" t="e">
        <f ca="1">OFFSET(#REF!,ROW(D$1)-1,COLUMN($A20)-1)</f>
        <v>#REF!</v>
      </c>
      <c r="F26" s="17" t="e">
        <f ca="1">OFFSET(#REF!,ROW(E$1)-1,COLUMN($A20)-1)</f>
        <v>#REF!</v>
      </c>
      <c r="G26" s="17" t="e">
        <f ca="1">OFFSET(#REF!,ROW(F$1)-1,COLUMN($A20)-1)</f>
        <v>#REF!</v>
      </c>
      <c r="H26" s="17" t="e">
        <f ca="1">OFFSET(#REF!,ROW(G$1)-1,COLUMN($A20)-1)</f>
        <v>#REF!</v>
      </c>
      <c r="I26" s="17" t="e">
        <f ca="1">OFFSET(#REF!,ROW(H$1)-1,COLUMN($A20)-1)</f>
        <v>#REF!</v>
      </c>
      <c r="J26" s="17" t="e">
        <f ca="1">OFFSET(#REF!,ROW(I$1)-1,COLUMN($A20)-1)</f>
        <v>#REF!</v>
      </c>
      <c r="K26" s="17" t="e">
        <f ca="1">OFFSET(#REF!,ROW(J$1)-1,COLUMN($A20)-1)</f>
        <v>#REF!</v>
      </c>
      <c r="L26" s="17" t="e">
        <f ca="1">OFFSET(#REF!,ROW(K$1)-1,COLUMN($A20)-1)</f>
        <v>#REF!</v>
      </c>
      <c r="M26" s="17" t="e">
        <f ca="1">OFFSET(#REF!,ROW(L$1)-1,COLUMN($A20)-1)</f>
        <v>#REF!</v>
      </c>
      <c r="N26" s="20" t="e">
        <f ca="1">OFFSET(#REF!,ROW(M$1)-1,COLUMN($A20)-1)</f>
        <v>#REF!</v>
      </c>
      <c r="O26" s="20" t="e">
        <f ca="1">OFFSET(#REF!,ROW(N$1)-1,COLUMN($A20)-1)</f>
        <v>#REF!</v>
      </c>
      <c r="P26" s="20" t="e">
        <f ca="1">OFFSET(#REF!,ROW(O$1)-1,COLUMN($A20)-1)</f>
        <v>#REF!</v>
      </c>
      <c r="Q26" s="20" t="e">
        <f ca="1">OFFSET(#REF!,ROW(P$1)-1,COLUMN($A20)-1)</f>
        <v>#REF!</v>
      </c>
      <c r="R26" s="20" t="e">
        <f ca="1">OFFSET(#REF!,ROW(Q$1)-1,COLUMN($A20)-1)</f>
        <v>#REF!</v>
      </c>
      <c r="S26" s="20" t="e">
        <f ca="1">OFFSET(#REF!,ROW(R$1)-1,COLUMN($A20)-1)</f>
        <v>#REF!</v>
      </c>
      <c r="T26" s="20" t="e">
        <f ca="1">OFFSET(#REF!,ROW(S$1)-1,COLUMN($A20)-1)</f>
        <v>#REF!</v>
      </c>
      <c r="U26" s="20" t="e">
        <f ca="1">OFFSET(#REF!,ROW(T$1)-1,COLUMN($A20)-1)</f>
        <v>#REF!</v>
      </c>
      <c r="V26" s="20" t="e">
        <f ca="1">OFFSET(#REF!,ROW(U$1)-1,COLUMN($A20)-1)</f>
        <v>#REF!</v>
      </c>
      <c r="W26" s="20" t="e">
        <f ca="1">OFFSET(#REF!,ROW(V$1)-1,COLUMN($A20)-1)</f>
        <v>#REF!</v>
      </c>
      <c r="X26" s="20" t="e">
        <f ca="1">OFFSET(#REF!,ROW(W$1)-1,COLUMN($A20)-1)</f>
        <v>#REF!</v>
      </c>
      <c r="Y26" s="20" t="e">
        <f ca="1">OFFSET(#REF!,ROW(X$1)-1,COLUMN($A20)-1)</f>
        <v>#REF!</v>
      </c>
      <c r="Z26" s="20" t="e">
        <f ca="1">OFFSET(#REF!,ROW(Y$1)-1,COLUMN($A20)-1)</f>
        <v>#REF!</v>
      </c>
      <c r="AA26" s="20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66">
        <f t="shared" si="3"/>
        <v>44774</v>
      </c>
    </row>
    <row r="27" spans="1:39" x14ac:dyDescent="0.35">
      <c r="A27" s="66" t="str">
        <f t="shared" si="2"/>
        <v>202209</v>
      </c>
      <c r="B27" s="17" t="e">
        <f ca="1">OFFSET(#REF!,ROW(A$1)-1,COLUMN($A21)-1)</f>
        <v>#REF!</v>
      </c>
      <c r="C27" s="17" t="e">
        <f ca="1">OFFSET(#REF!,ROW(B$1)-1,COLUMN($A21)-1)</f>
        <v>#REF!</v>
      </c>
      <c r="D27" s="17" t="e">
        <f ca="1">OFFSET(#REF!,ROW(C$1)-1,COLUMN($A21)-1)</f>
        <v>#REF!</v>
      </c>
      <c r="E27" s="17" t="e">
        <f ca="1">OFFSET(#REF!,ROW(D$1)-1,COLUMN($A21)-1)</f>
        <v>#REF!</v>
      </c>
      <c r="F27" s="17" t="e">
        <f ca="1">OFFSET(#REF!,ROW(E$1)-1,COLUMN($A21)-1)</f>
        <v>#REF!</v>
      </c>
      <c r="G27" s="17" t="e">
        <f ca="1">OFFSET(#REF!,ROW(F$1)-1,COLUMN($A21)-1)</f>
        <v>#REF!</v>
      </c>
      <c r="H27" s="17" t="e">
        <f ca="1">OFFSET(#REF!,ROW(G$1)-1,COLUMN($A21)-1)</f>
        <v>#REF!</v>
      </c>
      <c r="I27" s="17" t="e">
        <f ca="1">OFFSET(#REF!,ROW(H$1)-1,COLUMN($A21)-1)</f>
        <v>#REF!</v>
      </c>
      <c r="J27" s="17" t="e">
        <f ca="1">OFFSET(#REF!,ROW(I$1)-1,COLUMN($A21)-1)</f>
        <v>#REF!</v>
      </c>
      <c r="K27" s="17" t="e">
        <f ca="1">OFFSET(#REF!,ROW(J$1)-1,COLUMN($A21)-1)</f>
        <v>#REF!</v>
      </c>
      <c r="L27" s="17" t="e">
        <f ca="1">OFFSET(#REF!,ROW(K$1)-1,COLUMN($A21)-1)</f>
        <v>#REF!</v>
      </c>
      <c r="M27" s="17" t="e">
        <f ca="1">OFFSET(#REF!,ROW(L$1)-1,COLUMN($A21)-1)</f>
        <v>#REF!</v>
      </c>
      <c r="N27" s="20" t="e">
        <f ca="1">OFFSET(#REF!,ROW(M$1)-1,COLUMN($A21)-1)</f>
        <v>#REF!</v>
      </c>
      <c r="O27" s="20" t="e">
        <f ca="1">OFFSET(#REF!,ROW(N$1)-1,COLUMN($A21)-1)</f>
        <v>#REF!</v>
      </c>
      <c r="P27" s="20" t="e">
        <f ca="1">OFFSET(#REF!,ROW(O$1)-1,COLUMN($A21)-1)</f>
        <v>#REF!</v>
      </c>
      <c r="Q27" s="20" t="e">
        <f ca="1">OFFSET(#REF!,ROW(P$1)-1,COLUMN($A21)-1)</f>
        <v>#REF!</v>
      </c>
      <c r="R27" s="20" t="e">
        <f ca="1">OFFSET(#REF!,ROW(Q$1)-1,COLUMN($A21)-1)</f>
        <v>#REF!</v>
      </c>
      <c r="S27" s="20" t="e">
        <f ca="1">OFFSET(#REF!,ROW(R$1)-1,COLUMN($A21)-1)</f>
        <v>#REF!</v>
      </c>
      <c r="T27" s="20" t="e">
        <f ca="1">OFFSET(#REF!,ROW(S$1)-1,COLUMN($A21)-1)</f>
        <v>#REF!</v>
      </c>
      <c r="U27" s="20" t="e">
        <f ca="1">OFFSET(#REF!,ROW(T$1)-1,COLUMN($A21)-1)</f>
        <v>#REF!</v>
      </c>
      <c r="V27" s="20" t="e">
        <f ca="1">OFFSET(#REF!,ROW(U$1)-1,COLUMN($A21)-1)</f>
        <v>#REF!</v>
      </c>
      <c r="W27" s="20" t="e">
        <f ca="1">OFFSET(#REF!,ROW(V$1)-1,COLUMN($A21)-1)</f>
        <v>#REF!</v>
      </c>
      <c r="X27" s="20" t="e">
        <f ca="1">OFFSET(#REF!,ROW(W$1)-1,COLUMN($A21)-1)</f>
        <v>#REF!</v>
      </c>
      <c r="Y27" s="20" t="e">
        <f ca="1">OFFSET(#REF!,ROW(X$1)-1,COLUMN($A21)-1)</f>
        <v>#REF!</v>
      </c>
      <c r="Z27" s="20" t="e">
        <f ca="1">OFFSET(#REF!,ROW(Y$1)-1,COLUMN($A21)-1)</f>
        <v>#REF!</v>
      </c>
      <c r="AA27" s="20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66">
        <f t="shared" si="3"/>
        <v>44805</v>
      </c>
    </row>
    <row r="28" spans="1:39" x14ac:dyDescent="0.35">
      <c r="A28" s="66" t="str">
        <f t="shared" si="2"/>
        <v>202210</v>
      </c>
      <c r="B28" s="17" t="e">
        <f ca="1">OFFSET(#REF!,ROW(A$1)-1,COLUMN($A22)-1)</f>
        <v>#REF!</v>
      </c>
      <c r="C28" s="17" t="e">
        <f ca="1">OFFSET(#REF!,ROW(B$1)-1,COLUMN($A22)-1)</f>
        <v>#REF!</v>
      </c>
      <c r="D28" s="17" t="e">
        <f ca="1">OFFSET(#REF!,ROW(C$1)-1,COLUMN($A22)-1)</f>
        <v>#REF!</v>
      </c>
      <c r="E28" s="17" t="e">
        <f ca="1">OFFSET(#REF!,ROW(D$1)-1,COLUMN($A22)-1)</f>
        <v>#REF!</v>
      </c>
      <c r="F28" s="17" t="e">
        <f ca="1">OFFSET(#REF!,ROW(E$1)-1,COLUMN($A22)-1)</f>
        <v>#REF!</v>
      </c>
      <c r="G28" s="17" t="e">
        <f ca="1">OFFSET(#REF!,ROW(F$1)-1,COLUMN($A22)-1)</f>
        <v>#REF!</v>
      </c>
      <c r="H28" s="17" t="e">
        <f ca="1">OFFSET(#REF!,ROW(G$1)-1,COLUMN($A22)-1)</f>
        <v>#REF!</v>
      </c>
      <c r="I28" s="17" t="e">
        <f ca="1">OFFSET(#REF!,ROW(H$1)-1,COLUMN($A22)-1)</f>
        <v>#REF!</v>
      </c>
      <c r="J28" s="17" t="e">
        <f ca="1">OFFSET(#REF!,ROW(I$1)-1,COLUMN($A22)-1)</f>
        <v>#REF!</v>
      </c>
      <c r="K28" s="17" t="e">
        <f ca="1">OFFSET(#REF!,ROW(J$1)-1,COLUMN($A22)-1)</f>
        <v>#REF!</v>
      </c>
      <c r="L28" s="17" t="e">
        <f ca="1">OFFSET(#REF!,ROW(K$1)-1,COLUMN($A22)-1)</f>
        <v>#REF!</v>
      </c>
      <c r="M28" s="17" t="e">
        <f ca="1">OFFSET(#REF!,ROW(L$1)-1,COLUMN($A22)-1)</f>
        <v>#REF!</v>
      </c>
      <c r="N28" s="20" t="e">
        <f ca="1">OFFSET(#REF!,ROW(M$1)-1,COLUMN($A22)-1)</f>
        <v>#REF!</v>
      </c>
      <c r="O28" s="20" t="e">
        <f ca="1">OFFSET(#REF!,ROW(N$1)-1,COLUMN($A22)-1)</f>
        <v>#REF!</v>
      </c>
      <c r="P28" s="20" t="e">
        <f ca="1">OFFSET(#REF!,ROW(O$1)-1,COLUMN($A22)-1)</f>
        <v>#REF!</v>
      </c>
      <c r="Q28" s="20" t="e">
        <f ca="1">OFFSET(#REF!,ROW(P$1)-1,COLUMN($A22)-1)</f>
        <v>#REF!</v>
      </c>
      <c r="R28" s="20" t="e">
        <f ca="1">OFFSET(#REF!,ROW(Q$1)-1,COLUMN($A22)-1)</f>
        <v>#REF!</v>
      </c>
      <c r="S28" s="20" t="e">
        <f ca="1">OFFSET(#REF!,ROW(R$1)-1,COLUMN($A22)-1)</f>
        <v>#REF!</v>
      </c>
      <c r="T28" s="20" t="e">
        <f ca="1">OFFSET(#REF!,ROW(S$1)-1,COLUMN($A22)-1)</f>
        <v>#REF!</v>
      </c>
      <c r="U28" s="20" t="e">
        <f ca="1">OFFSET(#REF!,ROW(T$1)-1,COLUMN($A22)-1)</f>
        <v>#REF!</v>
      </c>
      <c r="V28" s="20" t="e">
        <f ca="1">OFFSET(#REF!,ROW(U$1)-1,COLUMN($A22)-1)</f>
        <v>#REF!</v>
      </c>
      <c r="W28" s="20" t="e">
        <f ca="1">OFFSET(#REF!,ROW(V$1)-1,COLUMN($A22)-1)</f>
        <v>#REF!</v>
      </c>
      <c r="X28" s="20" t="e">
        <f ca="1">OFFSET(#REF!,ROW(W$1)-1,COLUMN($A22)-1)</f>
        <v>#REF!</v>
      </c>
      <c r="Y28" s="20" t="e">
        <f ca="1">OFFSET(#REF!,ROW(X$1)-1,COLUMN($A22)-1)</f>
        <v>#REF!</v>
      </c>
      <c r="Z28" s="20" t="e">
        <f ca="1">OFFSET(#REF!,ROW(Y$1)-1,COLUMN($A22)-1)</f>
        <v>#REF!</v>
      </c>
      <c r="AA28" s="20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66">
        <f t="shared" si="3"/>
        <v>44835</v>
      </c>
    </row>
    <row r="29" spans="1:39" x14ac:dyDescent="0.35">
      <c r="A29" s="66" t="str">
        <f t="shared" si="2"/>
        <v>202211</v>
      </c>
      <c r="B29" s="17" t="e">
        <f ca="1">OFFSET(#REF!,ROW(A$1)-1,COLUMN($A23)-1)</f>
        <v>#REF!</v>
      </c>
      <c r="C29" s="17" t="e">
        <f ca="1">OFFSET(#REF!,ROW(B$1)-1,COLUMN($A23)-1)</f>
        <v>#REF!</v>
      </c>
      <c r="D29" s="17" t="e">
        <f ca="1">OFFSET(#REF!,ROW(C$1)-1,COLUMN($A23)-1)</f>
        <v>#REF!</v>
      </c>
      <c r="E29" s="17" t="e">
        <f ca="1">OFFSET(#REF!,ROW(D$1)-1,COLUMN($A23)-1)</f>
        <v>#REF!</v>
      </c>
      <c r="F29" s="17" t="e">
        <f ca="1">OFFSET(#REF!,ROW(E$1)-1,COLUMN($A23)-1)</f>
        <v>#REF!</v>
      </c>
      <c r="G29" s="17" t="e">
        <f ca="1">OFFSET(#REF!,ROW(F$1)-1,COLUMN($A23)-1)</f>
        <v>#REF!</v>
      </c>
      <c r="H29" s="17" t="e">
        <f ca="1">OFFSET(#REF!,ROW(G$1)-1,COLUMN($A23)-1)</f>
        <v>#REF!</v>
      </c>
      <c r="I29" s="17" t="e">
        <f ca="1">OFFSET(#REF!,ROW(H$1)-1,COLUMN($A23)-1)</f>
        <v>#REF!</v>
      </c>
      <c r="J29" s="17" t="e">
        <f ca="1">OFFSET(#REF!,ROW(I$1)-1,COLUMN($A23)-1)</f>
        <v>#REF!</v>
      </c>
      <c r="K29" s="17" t="e">
        <f ca="1">OFFSET(#REF!,ROW(J$1)-1,COLUMN($A23)-1)</f>
        <v>#REF!</v>
      </c>
      <c r="L29" s="17" t="e">
        <f ca="1">OFFSET(#REF!,ROW(K$1)-1,COLUMN($A23)-1)</f>
        <v>#REF!</v>
      </c>
      <c r="M29" s="17" t="e">
        <f ca="1">OFFSET(#REF!,ROW(L$1)-1,COLUMN($A23)-1)</f>
        <v>#REF!</v>
      </c>
      <c r="N29" s="20" t="e">
        <f ca="1">OFFSET(#REF!,ROW(M$1)-1,COLUMN($A23)-1)</f>
        <v>#REF!</v>
      </c>
      <c r="O29" s="20" t="e">
        <f ca="1">OFFSET(#REF!,ROW(N$1)-1,COLUMN($A23)-1)</f>
        <v>#REF!</v>
      </c>
      <c r="P29" s="20" t="e">
        <f ca="1">OFFSET(#REF!,ROW(O$1)-1,COLUMN($A23)-1)</f>
        <v>#REF!</v>
      </c>
      <c r="Q29" s="20" t="e">
        <f ca="1">OFFSET(#REF!,ROW(P$1)-1,COLUMN($A23)-1)</f>
        <v>#REF!</v>
      </c>
      <c r="R29" s="20" t="e">
        <f ca="1">OFFSET(#REF!,ROW(Q$1)-1,COLUMN($A23)-1)</f>
        <v>#REF!</v>
      </c>
      <c r="S29" s="20" t="e">
        <f ca="1">OFFSET(#REF!,ROW(R$1)-1,COLUMN($A23)-1)</f>
        <v>#REF!</v>
      </c>
      <c r="T29" s="20" t="e">
        <f ca="1">OFFSET(#REF!,ROW(S$1)-1,COLUMN($A23)-1)</f>
        <v>#REF!</v>
      </c>
      <c r="U29" s="20" t="e">
        <f ca="1">OFFSET(#REF!,ROW(T$1)-1,COLUMN($A23)-1)</f>
        <v>#REF!</v>
      </c>
      <c r="V29" s="20" t="e">
        <f ca="1">OFFSET(#REF!,ROW(U$1)-1,COLUMN($A23)-1)</f>
        <v>#REF!</v>
      </c>
      <c r="W29" s="20" t="e">
        <f ca="1">OFFSET(#REF!,ROW(V$1)-1,COLUMN($A23)-1)</f>
        <v>#REF!</v>
      </c>
      <c r="X29" s="20" t="e">
        <f ca="1">OFFSET(#REF!,ROW(W$1)-1,COLUMN($A23)-1)</f>
        <v>#REF!</v>
      </c>
      <c r="Y29" s="20" t="e">
        <f ca="1">OFFSET(#REF!,ROW(X$1)-1,COLUMN($A23)-1)</f>
        <v>#REF!</v>
      </c>
      <c r="Z29" s="20" t="e">
        <f ca="1">OFFSET(#REF!,ROW(Y$1)-1,COLUMN($A23)-1)</f>
        <v>#REF!</v>
      </c>
      <c r="AA29" s="20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66">
        <f t="shared" si="3"/>
        <v>44866</v>
      </c>
    </row>
    <row r="30" spans="1:39" x14ac:dyDescent="0.35">
      <c r="A30" s="66" t="str">
        <f t="shared" si="2"/>
        <v>202212</v>
      </c>
      <c r="B30" s="17" t="e">
        <f ca="1">OFFSET(#REF!,ROW(A$1)-1,COLUMN($A24)-1)</f>
        <v>#REF!</v>
      </c>
      <c r="C30" s="17" t="e">
        <f ca="1">OFFSET(#REF!,ROW(B$1)-1,COLUMN($A24)-1)</f>
        <v>#REF!</v>
      </c>
      <c r="D30" s="17" t="e">
        <f ca="1">OFFSET(#REF!,ROW(C$1)-1,COLUMN($A24)-1)</f>
        <v>#REF!</v>
      </c>
      <c r="E30" s="17" t="e">
        <f ca="1">OFFSET(#REF!,ROW(D$1)-1,COLUMN($A24)-1)</f>
        <v>#REF!</v>
      </c>
      <c r="F30" s="17" t="e">
        <f ca="1">OFFSET(#REF!,ROW(E$1)-1,COLUMN($A24)-1)</f>
        <v>#REF!</v>
      </c>
      <c r="G30" s="17" t="e">
        <f ca="1">OFFSET(#REF!,ROW(F$1)-1,COLUMN($A24)-1)</f>
        <v>#REF!</v>
      </c>
      <c r="H30" s="17" t="e">
        <f ca="1">OFFSET(#REF!,ROW(G$1)-1,COLUMN($A24)-1)</f>
        <v>#REF!</v>
      </c>
      <c r="I30" s="17" t="e">
        <f ca="1">OFFSET(#REF!,ROW(H$1)-1,COLUMN($A24)-1)</f>
        <v>#REF!</v>
      </c>
      <c r="J30" s="17" t="e">
        <f ca="1">OFFSET(#REF!,ROW(I$1)-1,COLUMN($A24)-1)</f>
        <v>#REF!</v>
      </c>
      <c r="K30" s="17" t="e">
        <f ca="1">OFFSET(#REF!,ROW(J$1)-1,COLUMN($A24)-1)</f>
        <v>#REF!</v>
      </c>
      <c r="L30" s="17" t="e">
        <f ca="1">OFFSET(#REF!,ROW(K$1)-1,COLUMN($A24)-1)</f>
        <v>#REF!</v>
      </c>
      <c r="M30" s="17" t="e">
        <f ca="1">OFFSET(#REF!,ROW(L$1)-1,COLUMN($A24)-1)</f>
        <v>#REF!</v>
      </c>
      <c r="N30" s="20" t="e">
        <f ca="1">OFFSET(#REF!,ROW(M$1)-1,COLUMN($A24)-1)</f>
        <v>#REF!</v>
      </c>
      <c r="O30" s="20" t="e">
        <f ca="1">OFFSET(#REF!,ROW(N$1)-1,COLUMN($A24)-1)</f>
        <v>#REF!</v>
      </c>
      <c r="P30" s="20" t="e">
        <f ca="1">OFFSET(#REF!,ROW(O$1)-1,COLUMN($A24)-1)</f>
        <v>#REF!</v>
      </c>
      <c r="Q30" s="20" t="e">
        <f ca="1">OFFSET(#REF!,ROW(P$1)-1,COLUMN($A24)-1)</f>
        <v>#REF!</v>
      </c>
      <c r="R30" s="20" t="e">
        <f ca="1">OFFSET(#REF!,ROW(Q$1)-1,COLUMN($A24)-1)</f>
        <v>#REF!</v>
      </c>
      <c r="S30" s="20" t="e">
        <f ca="1">OFFSET(#REF!,ROW(R$1)-1,COLUMN($A24)-1)</f>
        <v>#REF!</v>
      </c>
      <c r="T30" s="20" t="e">
        <f ca="1">OFFSET(#REF!,ROW(S$1)-1,COLUMN($A24)-1)</f>
        <v>#REF!</v>
      </c>
      <c r="U30" s="20" t="e">
        <f ca="1">OFFSET(#REF!,ROW(T$1)-1,COLUMN($A24)-1)</f>
        <v>#REF!</v>
      </c>
      <c r="V30" s="20" t="e">
        <f ca="1">OFFSET(#REF!,ROW(U$1)-1,COLUMN($A24)-1)</f>
        <v>#REF!</v>
      </c>
      <c r="W30" s="20" t="e">
        <f ca="1">OFFSET(#REF!,ROW(V$1)-1,COLUMN($A24)-1)</f>
        <v>#REF!</v>
      </c>
      <c r="X30" s="20" t="e">
        <f ca="1">OFFSET(#REF!,ROW(W$1)-1,COLUMN($A24)-1)</f>
        <v>#REF!</v>
      </c>
      <c r="Y30" s="20" t="e">
        <f ca="1">OFFSET(#REF!,ROW(X$1)-1,COLUMN($A24)-1)</f>
        <v>#REF!</v>
      </c>
      <c r="Z30" s="20" t="e">
        <f ca="1">OFFSET(#REF!,ROW(Y$1)-1,COLUMN($A24)-1)</f>
        <v>#REF!</v>
      </c>
      <c r="AA30" s="20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66">
        <f t="shared" si="3"/>
        <v>44896</v>
      </c>
    </row>
    <row r="31" spans="1:39" x14ac:dyDescent="0.35">
      <c r="A31" s="66" t="str">
        <f t="shared" si="2"/>
        <v>202301</v>
      </c>
      <c r="B31" s="17" t="e">
        <f ca="1">OFFSET(#REF!,ROW(A$1)-1,COLUMN($A25)-1)</f>
        <v>#REF!</v>
      </c>
      <c r="C31" s="17" t="e">
        <f ca="1">OFFSET(#REF!,ROW(B$1)-1,COLUMN($A25)-1)</f>
        <v>#REF!</v>
      </c>
      <c r="D31" s="17" t="e">
        <f ca="1">OFFSET(#REF!,ROW(C$1)-1,COLUMN($A25)-1)</f>
        <v>#REF!</v>
      </c>
      <c r="E31" s="17" t="e">
        <f ca="1">OFFSET(#REF!,ROW(D$1)-1,COLUMN($A25)-1)</f>
        <v>#REF!</v>
      </c>
      <c r="F31" s="17" t="e">
        <f ca="1">OFFSET(#REF!,ROW(E$1)-1,COLUMN($A25)-1)</f>
        <v>#REF!</v>
      </c>
      <c r="G31" s="17" t="e">
        <f ca="1">OFFSET(#REF!,ROW(F$1)-1,COLUMN($A25)-1)</f>
        <v>#REF!</v>
      </c>
      <c r="H31" s="17" t="e">
        <f ca="1">OFFSET(#REF!,ROW(G$1)-1,COLUMN($A25)-1)</f>
        <v>#REF!</v>
      </c>
      <c r="I31" s="17" t="e">
        <f ca="1">OFFSET(#REF!,ROW(H$1)-1,COLUMN($A25)-1)</f>
        <v>#REF!</v>
      </c>
      <c r="J31" s="17" t="e">
        <f ca="1">OFFSET(#REF!,ROW(I$1)-1,COLUMN($A25)-1)</f>
        <v>#REF!</v>
      </c>
      <c r="K31" s="17" t="e">
        <f ca="1">OFFSET(#REF!,ROW(J$1)-1,COLUMN($A25)-1)</f>
        <v>#REF!</v>
      </c>
      <c r="L31" s="17" t="e">
        <f ca="1">OFFSET(#REF!,ROW(K$1)-1,COLUMN($A25)-1)</f>
        <v>#REF!</v>
      </c>
      <c r="M31" s="17" t="e">
        <f ca="1">OFFSET(#REF!,ROW(L$1)-1,COLUMN($A25)-1)</f>
        <v>#REF!</v>
      </c>
      <c r="N31" s="20" t="e">
        <f ca="1">OFFSET(#REF!,ROW(M$1)-1,COLUMN($A25)-1)</f>
        <v>#REF!</v>
      </c>
      <c r="O31" s="20" t="e">
        <f ca="1">OFFSET(#REF!,ROW(N$1)-1,COLUMN($A25)-1)</f>
        <v>#REF!</v>
      </c>
      <c r="P31" s="20" t="e">
        <f ca="1">OFFSET(#REF!,ROW(O$1)-1,COLUMN($A25)-1)</f>
        <v>#REF!</v>
      </c>
      <c r="Q31" s="20" t="e">
        <f ca="1">OFFSET(#REF!,ROW(P$1)-1,COLUMN($A25)-1)</f>
        <v>#REF!</v>
      </c>
      <c r="R31" s="20" t="e">
        <f ca="1">OFFSET(#REF!,ROW(Q$1)-1,COLUMN($A25)-1)</f>
        <v>#REF!</v>
      </c>
      <c r="S31" s="20" t="e">
        <f ca="1">OFFSET(#REF!,ROW(R$1)-1,COLUMN($A25)-1)</f>
        <v>#REF!</v>
      </c>
      <c r="T31" s="20" t="e">
        <f ca="1">OFFSET(#REF!,ROW(S$1)-1,COLUMN($A25)-1)</f>
        <v>#REF!</v>
      </c>
      <c r="U31" s="20" t="e">
        <f ca="1">OFFSET(#REF!,ROW(T$1)-1,COLUMN($A25)-1)</f>
        <v>#REF!</v>
      </c>
      <c r="V31" s="20" t="e">
        <f ca="1">OFFSET(#REF!,ROW(U$1)-1,COLUMN($A25)-1)</f>
        <v>#REF!</v>
      </c>
      <c r="W31" s="20" t="e">
        <f ca="1">OFFSET(#REF!,ROW(V$1)-1,COLUMN($A25)-1)</f>
        <v>#REF!</v>
      </c>
      <c r="X31" s="20" t="e">
        <f ca="1">OFFSET(#REF!,ROW(W$1)-1,COLUMN($A25)-1)</f>
        <v>#REF!</v>
      </c>
      <c r="Y31" s="20" t="e">
        <f ca="1">OFFSET(#REF!,ROW(X$1)-1,COLUMN($A25)-1)</f>
        <v>#REF!</v>
      </c>
      <c r="Z31" s="20" t="e">
        <f ca="1">OFFSET(#REF!,ROW(Y$1)-1,COLUMN($A25)-1)</f>
        <v>#REF!</v>
      </c>
      <c r="AA31" s="20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66">
        <f t="shared" si="3"/>
        <v>44927</v>
      </c>
    </row>
    <row r="32" spans="1:39" x14ac:dyDescent="0.35">
      <c r="A32" s="66" t="str">
        <f t="shared" si="2"/>
        <v>202302</v>
      </c>
      <c r="B32" s="17" t="e">
        <f ca="1">OFFSET(#REF!,ROW(A$1)-1,COLUMN($A26)-1)</f>
        <v>#REF!</v>
      </c>
      <c r="C32" s="17" t="e">
        <f ca="1">OFFSET(#REF!,ROW(B$1)-1,COLUMN($A26)-1)</f>
        <v>#REF!</v>
      </c>
      <c r="D32" s="17" t="e">
        <f ca="1">OFFSET(#REF!,ROW(C$1)-1,COLUMN($A26)-1)</f>
        <v>#REF!</v>
      </c>
      <c r="E32" s="17" t="e">
        <f ca="1">OFFSET(#REF!,ROW(D$1)-1,COLUMN($A26)-1)</f>
        <v>#REF!</v>
      </c>
      <c r="F32" s="17" t="e">
        <f ca="1">OFFSET(#REF!,ROW(E$1)-1,COLUMN($A26)-1)</f>
        <v>#REF!</v>
      </c>
      <c r="G32" s="17" t="e">
        <f ca="1">OFFSET(#REF!,ROW(F$1)-1,COLUMN($A26)-1)</f>
        <v>#REF!</v>
      </c>
      <c r="H32" s="17" t="e">
        <f ca="1">OFFSET(#REF!,ROW(G$1)-1,COLUMN($A26)-1)</f>
        <v>#REF!</v>
      </c>
      <c r="I32" s="17" t="e">
        <f ca="1">OFFSET(#REF!,ROW(H$1)-1,COLUMN($A26)-1)</f>
        <v>#REF!</v>
      </c>
      <c r="J32" s="17" t="e">
        <f ca="1">OFFSET(#REF!,ROW(I$1)-1,COLUMN($A26)-1)</f>
        <v>#REF!</v>
      </c>
      <c r="K32" s="17" t="e">
        <f ca="1">OFFSET(#REF!,ROW(J$1)-1,COLUMN($A26)-1)</f>
        <v>#REF!</v>
      </c>
      <c r="L32" s="17" t="e">
        <f ca="1">OFFSET(#REF!,ROW(K$1)-1,COLUMN($A26)-1)</f>
        <v>#REF!</v>
      </c>
      <c r="M32" s="17" t="e">
        <f ca="1">OFFSET(#REF!,ROW(L$1)-1,COLUMN($A26)-1)</f>
        <v>#REF!</v>
      </c>
      <c r="N32" s="20" t="e">
        <f ca="1">OFFSET(#REF!,ROW(M$1)-1,COLUMN($A26)-1)</f>
        <v>#REF!</v>
      </c>
      <c r="O32" s="20" t="e">
        <f ca="1">OFFSET(#REF!,ROW(N$1)-1,COLUMN($A26)-1)</f>
        <v>#REF!</v>
      </c>
      <c r="P32" s="20" t="e">
        <f ca="1">OFFSET(#REF!,ROW(O$1)-1,COLUMN($A26)-1)</f>
        <v>#REF!</v>
      </c>
      <c r="Q32" s="20" t="e">
        <f ca="1">OFFSET(#REF!,ROW(P$1)-1,COLUMN($A26)-1)</f>
        <v>#REF!</v>
      </c>
      <c r="R32" s="20" t="e">
        <f ca="1">OFFSET(#REF!,ROW(Q$1)-1,COLUMN($A26)-1)</f>
        <v>#REF!</v>
      </c>
      <c r="S32" s="20" t="e">
        <f ca="1">OFFSET(#REF!,ROW(R$1)-1,COLUMN($A26)-1)</f>
        <v>#REF!</v>
      </c>
      <c r="T32" s="20" t="e">
        <f ca="1">OFFSET(#REF!,ROW(S$1)-1,COLUMN($A26)-1)</f>
        <v>#REF!</v>
      </c>
      <c r="U32" s="20" t="e">
        <f ca="1">OFFSET(#REF!,ROW(T$1)-1,COLUMN($A26)-1)</f>
        <v>#REF!</v>
      </c>
      <c r="V32" s="20" t="e">
        <f ca="1">OFFSET(#REF!,ROW(U$1)-1,COLUMN($A26)-1)</f>
        <v>#REF!</v>
      </c>
      <c r="W32" s="20" t="e">
        <f ca="1">OFFSET(#REF!,ROW(V$1)-1,COLUMN($A26)-1)</f>
        <v>#REF!</v>
      </c>
      <c r="X32" s="20" t="e">
        <f ca="1">OFFSET(#REF!,ROW(W$1)-1,COLUMN($A26)-1)</f>
        <v>#REF!</v>
      </c>
      <c r="Y32" s="20" t="e">
        <f ca="1">OFFSET(#REF!,ROW(X$1)-1,COLUMN($A26)-1)</f>
        <v>#REF!</v>
      </c>
      <c r="Z32" s="20" t="e">
        <f ca="1">OFFSET(#REF!,ROW(Y$1)-1,COLUMN($A26)-1)</f>
        <v>#REF!</v>
      </c>
      <c r="AA32" s="20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66">
        <f t="shared" si="3"/>
        <v>44958</v>
      </c>
    </row>
    <row r="33" spans="1:49" x14ac:dyDescent="0.35">
      <c r="A33" s="66" t="str">
        <f t="shared" si="2"/>
        <v>202303</v>
      </c>
      <c r="B33" s="17" t="e">
        <f ca="1">OFFSET(#REF!,ROW(A$1)-1,COLUMN($A27)-1)</f>
        <v>#REF!</v>
      </c>
      <c r="C33" s="17" t="e">
        <f ca="1">OFFSET(#REF!,ROW(B$1)-1,COLUMN($A27)-1)</f>
        <v>#REF!</v>
      </c>
      <c r="D33" s="17" t="e">
        <f ca="1">OFFSET(#REF!,ROW(C$1)-1,COLUMN($A27)-1)</f>
        <v>#REF!</v>
      </c>
      <c r="E33" s="17" t="e">
        <f ca="1">OFFSET(#REF!,ROW(D$1)-1,COLUMN($A27)-1)</f>
        <v>#REF!</v>
      </c>
      <c r="F33" s="17" t="e">
        <f ca="1">OFFSET(#REF!,ROW(E$1)-1,COLUMN($A27)-1)</f>
        <v>#REF!</v>
      </c>
      <c r="G33" s="17" t="e">
        <f ca="1">OFFSET(#REF!,ROW(F$1)-1,COLUMN($A27)-1)</f>
        <v>#REF!</v>
      </c>
      <c r="H33" s="17" t="e">
        <f ca="1">OFFSET(#REF!,ROW(G$1)-1,COLUMN($A27)-1)</f>
        <v>#REF!</v>
      </c>
      <c r="I33" s="17" t="e">
        <f ca="1">OFFSET(#REF!,ROW(H$1)-1,COLUMN($A27)-1)</f>
        <v>#REF!</v>
      </c>
      <c r="J33" s="17" t="e">
        <f ca="1">OFFSET(#REF!,ROW(I$1)-1,COLUMN($A27)-1)</f>
        <v>#REF!</v>
      </c>
      <c r="K33" s="17" t="e">
        <f ca="1">OFFSET(#REF!,ROW(J$1)-1,COLUMN($A27)-1)</f>
        <v>#REF!</v>
      </c>
      <c r="L33" s="17" t="e">
        <f ca="1">OFFSET(#REF!,ROW(K$1)-1,COLUMN($A27)-1)</f>
        <v>#REF!</v>
      </c>
      <c r="M33" s="17" t="e">
        <f ca="1">OFFSET(#REF!,ROW(L$1)-1,COLUMN($A27)-1)</f>
        <v>#REF!</v>
      </c>
      <c r="N33" s="20" t="e">
        <f ca="1">OFFSET(#REF!,ROW(M$1)-1,COLUMN($A27)-1)</f>
        <v>#REF!</v>
      </c>
      <c r="O33" s="20" t="e">
        <f ca="1">OFFSET(#REF!,ROW(N$1)-1,COLUMN($A27)-1)</f>
        <v>#REF!</v>
      </c>
      <c r="P33" s="20" t="e">
        <f ca="1">OFFSET(#REF!,ROW(O$1)-1,COLUMN($A27)-1)</f>
        <v>#REF!</v>
      </c>
      <c r="Q33" s="20" t="e">
        <f ca="1">OFFSET(#REF!,ROW(P$1)-1,COLUMN($A27)-1)</f>
        <v>#REF!</v>
      </c>
      <c r="R33" s="20" t="e">
        <f ca="1">OFFSET(#REF!,ROW(Q$1)-1,COLUMN($A27)-1)</f>
        <v>#REF!</v>
      </c>
      <c r="S33" s="20" t="e">
        <f ca="1">OFFSET(#REF!,ROW(R$1)-1,COLUMN($A27)-1)</f>
        <v>#REF!</v>
      </c>
      <c r="T33" s="20" t="e">
        <f ca="1">OFFSET(#REF!,ROW(S$1)-1,COLUMN($A27)-1)</f>
        <v>#REF!</v>
      </c>
      <c r="U33" s="20" t="e">
        <f ca="1">OFFSET(#REF!,ROW(T$1)-1,COLUMN($A27)-1)</f>
        <v>#REF!</v>
      </c>
      <c r="V33" s="20" t="e">
        <f ca="1">OFFSET(#REF!,ROW(U$1)-1,COLUMN($A27)-1)</f>
        <v>#REF!</v>
      </c>
      <c r="W33" s="20" t="e">
        <f ca="1">OFFSET(#REF!,ROW(V$1)-1,COLUMN($A27)-1)</f>
        <v>#REF!</v>
      </c>
      <c r="X33" s="20" t="e">
        <f ca="1">OFFSET(#REF!,ROW(W$1)-1,COLUMN($A27)-1)</f>
        <v>#REF!</v>
      </c>
      <c r="Y33" s="20" t="e">
        <f ca="1">OFFSET(#REF!,ROW(X$1)-1,COLUMN($A27)-1)</f>
        <v>#REF!</v>
      </c>
      <c r="Z33" s="20" t="e">
        <f ca="1">OFFSET(#REF!,ROW(Y$1)-1,COLUMN($A27)-1)</f>
        <v>#REF!</v>
      </c>
      <c r="AA33" s="20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66">
        <f t="shared" si="3"/>
        <v>44986</v>
      </c>
    </row>
    <row r="34" spans="1:49" x14ac:dyDescent="0.35">
      <c r="A34" s="66" t="str">
        <f t="shared" si="2"/>
        <v>202304</v>
      </c>
      <c r="B34" s="17" t="e">
        <f ca="1">OFFSET(#REF!,ROW(A$1)-1,COLUMN($A28)-1)</f>
        <v>#REF!</v>
      </c>
      <c r="C34" s="17" t="e">
        <f ca="1">OFFSET(#REF!,ROW(B$1)-1,COLUMN($A28)-1)</f>
        <v>#REF!</v>
      </c>
      <c r="D34" s="17" t="e">
        <f ca="1">OFFSET(#REF!,ROW(C$1)-1,COLUMN($A28)-1)</f>
        <v>#REF!</v>
      </c>
      <c r="E34" s="17" t="e">
        <f ca="1">OFFSET(#REF!,ROW(D$1)-1,COLUMN($A28)-1)</f>
        <v>#REF!</v>
      </c>
      <c r="F34" s="17" t="e">
        <f ca="1">OFFSET(#REF!,ROW(E$1)-1,COLUMN($A28)-1)</f>
        <v>#REF!</v>
      </c>
      <c r="G34" s="17" t="e">
        <f ca="1">OFFSET(#REF!,ROW(F$1)-1,COLUMN($A28)-1)</f>
        <v>#REF!</v>
      </c>
      <c r="H34" s="17" t="e">
        <f ca="1">OFFSET(#REF!,ROW(G$1)-1,COLUMN($A28)-1)</f>
        <v>#REF!</v>
      </c>
      <c r="I34" s="17" t="e">
        <f ca="1">OFFSET(#REF!,ROW(H$1)-1,COLUMN($A28)-1)</f>
        <v>#REF!</v>
      </c>
      <c r="J34" s="17" t="e">
        <f ca="1">OFFSET(#REF!,ROW(I$1)-1,COLUMN($A28)-1)</f>
        <v>#REF!</v>
      </c>
      <c r="K34" s="17" t="e">
        <f ca="1">OFFSET(#REF!,ROW(J$1)-1,COLUMN($A28)-1)</f>
        <v>#REF!</v>
      </c>
      <c r="L34" s="17" t="e">
        <f ca="1">OFFSET(#REF!,ROW(K$1)-1,COLUMN($A28)-1)</f>
        <v>#REF!</v>
      </c>
      <c r="M34" s="17" t="e">
        <f ca="1">OFFSET(#REF!,ROW(L$1)-1,COLUMN($A28)-1)</f>
        <v>#REF!</v>
      </c>
      <c r="N34" s="20" t="e">
        <f ca="1">OFFSET(#REF!,ROW(M$1)-1,COLUMN($A28)-1)</f>
        <v>#REF!</v>
      </c>
      <c r="O34" s="20" t="e">
        <f ca="1">OFFSET(#REF!,ROW(N$1)-1,COLUMN($A28)-1)</f>
        <v>#REF!</v>
      </c>
      <c r="P34" s="20" t="e">
        <f ca="1">OFFSET(#REF!,ROW(O$1)-1,COLUMN($A28)-1)</f>
        <v>#REF!</v>
      </c>
      <c r="Q34" s="20" t="e">
        <f ca="1">OFFSET(#REF!,ROW(P$1)-1,COLUMN($A28)-1)</f>
        <v>#REF!</v>
      </c>
      <c r="R34" s="20" t="e">
        <f ca="1">OFFSET(#REF!,ROW(Q$1)-1,COLUMN($A28)-1)</f>
        <v>#REF!</v>
      </c>
      <c r="S34" s="20" t="e">
        <f ca="1">OFFSET(#REF!,ROW(R$1)-1,COLUMN($A28)-1)</f>
        <v>#REF!</v>
      </c>
      <c r="T34" s="20" t="e">
        <f ca="1">OFFSET(#REF!,ROW(S$1)-1,COLUMN($A28)-1)</f>
        <v>#REF!</v>
      </c>
      <c r="U34" s="20" t="e">
        <f ca="1">OFFSET(#REF!,ROW(T$1)-1,COLUMN($A28)-1)</f>
        <v>#REF!</v>
      </c>
      <c r="V34" s="20" t="e">
        <f ca="1">OFFSET(#REF!,ROW(U$1)-1,COLUMN($A28)-1)</f>
        <v>#REF!</v>
      </c>
      <c r="W34" s="20" t="e">
        <f ca="1">OFFSET(#REF!,ROW(V$1)-1,COLUMN($A28)-1)</f>
        <v>#REF!</v>
      </c>
      <c r="X34" s="20" t="e">
        <f ca="1">OFFSET(#REF!,ROW(W$1)-1,COLUMN($A28)-1)</f>
        <v>#REF!</v>
      </c>
      <c r="Y34" s="20" t="e">
        <f ca="1">OFFSET(#REF!,ROW(X$1)-1,COLUMN($A28)-1)</f>
        <v>#REF!</v>
      </c>
      <c r="Z34" s="20" t="e">
        <f ca="1">OFFSET(#REF!,ROW(Y$1)-1,COLUMN($A28)-1)</f>
        <v>#REF!</v>
      </c>
      <c r="AA34" s="20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66">
        <f t="shared" si="3"/>
        <v>45017</v>
      </c>
    </row>
    <row r="35" spans="1:49" x14ac:dyDescent="0.35">
      <c r="A35" s="66" t="str">
        <f t="shared" si="2"/>
        <v>202305</v>
      </c>
      <c r="B35" s="17" t="e">
        <f ca="1">OFFSET(#REF!,ROW(A$1)-1,COLUMN($A29)-1)</f>
        <v>#REF!</v>
      </c>
      <c r="C35" s="17" t="e">
        <f ca="1">OFFSET(#REF!,ROW(B$1)-1,COLUMN($A29)-1)</f>
        <v>#REF!</v>
      </c>
      <c r="D35" s="17" t="e">
        <f ca="1">OFFSET(#REF!,ROW(C$1)-1,COLUMN($A29)-1)</f>
        <v>#REF!</v>
      </c>
      <c r="E35" s="17" t="e">
        <f ca="1">OFFSET(#REF!,ROW(D$1)-1,COLUMN($A29)-1)</f>
        <v>#REF!</v>
      </c>
      <c r="F35" s="17" t="e">
        <f ca="1">OFFSET(#REF!,ROW(E$1)-1,COLUMN($A29)-1)</f>
        <v>#REF!</v>
      </c>
      <c r="G35" s="17" t="e">
        <f ca="1">OFFSET(#REF!,ROW(F$1)-1,COLUMN($A29)-1)</f>
        <v>#REF!</v>
      </c>
      <c r="H35" s="17" t="e">
        <f ca="1">OFFSET(#REF!,ROW(G$1)-1,COLUMN($A29)-1)</f>
        <v>#REF!</v>
      </c>
      <c r="I35" s="17" t="e">
        <f ca="1">OFFSET(#REF!,ROW(H$1)-1,COLUMN($A29)-1)</f>
        <v>#REF!</v>
      </c>
      <c r="J35" s="17" t="e">
        <f ca="1">OFFSET(#REF!,ROW(I$1)-1,COLUMN($A29)-1)</f>
        <v>#REF!</v>
      </c>
      <c r="K35" s="17" t="e">
        <f ca="1">OFFSET(#REF!,ROW(J$1)-1,COLUMN($A29)-1)</f>
        <v>#REF!</v>
      </c>
      <c r="L35" s="17" t="e">
        <f ca="1">OFFSET(#REF!,ROW(K$1)-1,COLUMN($A29)-1)</f>
        <v>#REF!</v>
      </c>
      <c r="M35" s="17" t="e">
        <f ca="1">OFFSET(#REF!,ROW(L$1)-1,COLUMN($A29)-1)</f>
        <v>#REF!</v>
      </c>
      <c r="N35" s="20" t="e">
        <f ca="1">OFFSET(#REF!,ROW(M$1)-1,COLUMN($A29)-1)</f>
        <v>#REF!</v>
      </c>
      <c r="O35" s="20" t="e">
        <f ca="1">OFFSET(#REF!,ROW(N$1)-1,COLUMN($A29)-1)</f>
        <v>#REF!</v>
      </c>
      <c r="P35" s="20" t="e">
        <f ca="1">OFFSET(#REF!,ROW(O$1)-1,COLUMN($A29)-1)</f>
        <v>#REF!</v>
      </c>
      <c r="Q35" s="20" t="e">
        <f ca="1">OFFSET(#REF!,ROW(P$1)-1,COLUMN($A29)-1)</f>
        <v>#REF!</v>
      </c>
      <c r="R35" s="20" t="e">
        <f ca="1">OFFSET(#REF!,ROW(Q$1)-1,COLUMN($A29)-1)</f>
        <v>#REF!</v>
      </c>
      <c r="S35" s="20" t="e">
        <f ca="1">OFFSET(#REF!,ROW(R$1)-1,COLUMN($A29)-1)</f>
        <v>#REF!</v>
      </c>
      <c r="T35" s="20" t="e">
        <f ca="1">OFFSET(#REF!,ROW(S$1)-1,COLUMN($A29)-1)</f>
        <v>#REF!</v>
      </c>
      <c r="U35" s="20" t="e">
        <f ca="1">OFFSET(#REF!,ROW(T$1)-1,COLUMN($A29)-1)</f>
        <v>#REF!</v>
      </c>
      <c r="V35" s="20" t="e">
        <f ca="1">OFFSET(#REF!,ROW(U$1)-1,COLUMN($A29)-1)</f>
        <v>#REF!</v>
      </c>
      <c r="W35" s="20" t="e">
        <f ca="1">OFFSET(#REF!,ROW(V$1)-1,COLUMN($A29)-1)</f>
        <v>#REF!</v>
      </c>
      <c r="X35" s="20" t="e">
        <f ca="1">OFFSET(#REF!,ROW(W$1)-1,COLUMN($A29)-1)</f>
        <v>#REF!</v>
      </c>
      <c r="Y35" s="20" t="e">
        <f ca="1">OFFSET(#REF!,ROW(X$1)-1,COLUMN($A29)-1)</f>
        <v>#REF!</v>
      </c>
      <c r="Z35" s="20" t="e">
        <f ca="1">OFFSET(#REF!,ROW(Y$1)-1,COLUMN($A29)-1)</f>
        <v>#REF!</v>
      </c>
      <c r="AA35" s="20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66">
        <f t="shared" si="3"/>
        <v>45047</v>
      </c>
    </row>
    <row r="36" spans="1:49" x14ac:dyDescent="0.35">
      <c r="A36" s="66" t="str">
        <f t="shared" si="2"/>
        <v>202306</v>
      </c>
      <c r="B36" s="17" t="e">
        <f ca="1">OFFSET(#REF!,ROW(A$1)-1,COLUMN($A30)-1)</f>
        <v>#REF!</v>
      </c>
      <c r="C36" s="17" t="e">
        <f ca="1">OFFSET(#REF!,ROW(B$1)-1,COLUMN($A30)-1)</f>
        <v>#REF!</v>
      </c>
      <c r="D36" s="17" t="e">
        <f ca="1">OFFSET(#REF!,ROW(C$1)-1,COLUMN($A30)-1)</f>
        <v>#REF!</v>
      </c>
      <c r="E36" s="17" t="e">
        <f ca="1">OFFSET(#REF!,ROW(D$1)-1,COLUMN($A30)-1)</f>
        <v>#REF!</v>
      </c>
      <c r="F36" s="17" t="e">
        <f ca="1">OFFSET(#REF!,ROW(E$1)-1,COLUMN($A30)-1)</f>
        <v>#REF!</v>
      </c>
      <c r="G36" s="17" t="e">
        <f ca="1">OFFSET(#REF!,ROW(F$1)-1,COLUMN($A30)-1)</f>
        <v>#REF!</v>
      </c>
      <c r="H36" s="17" t="e">
        <f ca="1">OFFSET(#REF!,ROW(G$1)-1,COLUMN($A30)-1)</f>
        <v>#REF!</v>
      </c>
      <c r="I36" s="17" t="e">
        <f ca="1">OFFSET(#REF!,ROW(H$1)-1,COLUMN($A30)-1)</f>
        <v>#REF!</v>
      </c>
      <c r="J36" s="17" t="e">
        <f ca="1">OFFSET(#REF!,ROW(I$1)-1,COLUMN($A30)-1)</f>
        <v>#REF!</v>
      </c>
      <c r="K36" s="17" t="e">
        <f ca="1">OFFSET(#REF!,ROW(J$1)-1,COLUMN($A30)-1)</f>
        <v>#REF!</v>
      </c>
      <c r="L36" s="17" t="e">
        <f ca="1">OFFSET(#REF!,ROW(K$1)-1,COLUMN($A30)-1)</f>
        <v>#REF!</v>
      </c>
      <c r="M36" s="17" t="e">
        <f ca="1">OFFSET(#REF!,ROW(L$1)-1,COLUMN($A30)-1)</f>
        <v>#REF!</v>
      </c>
      <c r="N36" s="20" t="e">
        <f ca="1">OFFSET(#REF!,ROW(M$1)-1,COLUMN($A30)-1)</f>
        <v>#REF!</v>
      </c>
      <c r="O36" s="20" t="e">
        <f ca="1">OFFSET(#REF!,ROW(N$1)-1,COLUMN($A30)-1)</f>
        <v>#REF!</v>
      </c>
      <c r="P36" s="20" t="e">
        <f ca="1">OFFSET(#REF!,ROW(O$1)-1,COLUMN($A30)-1)</f>
        <v>#REF!</v>
      </c>
      <c r="Q36" s="20" t="e">
        <f ca="1">OFFSET(#REF!,ROW(P$1)-1,COLUMN($A30)-1)</f>
        <v>#REF!</v>
      </c>
      <c r="R36" s="20" t="e">
        <f ca="1">OFFSET(#REF!,ROW(Q$1)-1,COLUMN($A30)-1)</f>
        <v>#REF!</v>
      </c>
      <c r="S36" s="20" t="e">
        <f ca="1">OFFSET(#REF!,ROW(R$1)-1,COLUMN($A30)-1)</f>
        <v>#REF!</v>
      </c>
      <c r="T36" s="20" t="e">
        <f ca="1">OFFSET(#REF!,ROW(S$1)-1,COLUMN($A30)-1)</f>
        <v>#REF!</v>
      </c>
      <c r="U36" s="20" t="e">
        <f ca="1">OFFSET(#REF!,ROW(T$1)-1,COLUMN($A30)-1)</f>
        <v>#REF!</v>
      </c>
      <c r="V36" s="20" t="e">
        <f ca="1">OFFSET(#REF!,ROW(U$1)-1,COLUMN($A30)-1)</f>
        <v>#REF!</v>
      </c>
      <c r="W36" s="20" t="e">
        <f ca="1">OFFSET(#REF!,ROW(V$1)-1,COLUMN($A30)-1)</f>
        <v>#REF!</v>
      </c>
      <c r="X36" s="20" t="e">
        <f ca="1">OFFSET(#REF!,ROW(W$1)-1,COLUMN($A30)-1)</f>
        <v>#REF!</v>
      </c>
      <c r="Y36" s="20" t="e">
        <f ca="1">OFFSET(#REF!,ROW(X$1)-1,COLUMN($A30)-1)</f>
        <v>#REF!</v>
      </c>
      <c r="Z36" s="20" t="e">
        <f ca="1">OFFSET(#REF!,ROW(Y$1)-1,COLUMN($A30)-1)</f>
        <v>#REF!</v>
      </c>
      <c r="AA36" s="20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66">
        <f t="shared" si="3"/>
        <v>45078</v>
      </c>
    </row>
    <row r="37" spans="1:49" x14ac:dyDescent="0.35">
      <c r="A37" s="66" t="str">
        <f t="shared" si="2"/>
        <v>202307</v>
      </c>
      <c r="B37" s="17" t="e">
        <f ca="1">OFFSET(#REF!,ROW(A$1)-1,COLUMN($A31)-1)</f>
        <v>#REF!</v>
      </c>
      <c r="C37" s="17" t="e">
        <f ca="1">OFFSET(#REF!,ROW(B$1)-1,COLUMN($A31)-1)</f>
        <v>#REF!</v>
      </c>
      <c r="D37" s="17" t="e">
        <f ca="1">OFFSET(#REF!,ROW(C$1)-1,COLUMN($A31)-1)</f>
        <v>#REF!</v>
      </c>
      <c r="E37" s="17" t="e">
        <f ca="1">OFFSET(#REF!,ROW(D$1)-1,COLUMN($A31)-1)</f>
        <v>#REF!</v>
      </c>
      <c r="F37" s="17" t="e">
        <f ca="1">OFFSET(#REF!,ROW(E$1)-1,COLUMN($A31)-1)</f>
        <v>#REF!</v>
      </c>
      <c r="G37" s="17" t="e">
        <f ca="1">OFFSET(#REF!,ROW(F$1)-1,COLUMN($A31)-1)</f>
        <v>#REF!</v>
      </c>
      <c r="H37" s="17" t="e">
        <f ca="1">OFFSET(#REF!,ROW(G$1)-1,COLUMN($A31)-1)</f>
        <v>#REF!</v>
      </c>
      <c r="I37" s="17" t="e">
        <f ca="1">OFFSET(#REF!,ROW(H$1)-1,COLUMN($A31)-1)</f>
        <v>#REF!</v>
      </c>
      <c r="J37" s="17" t="e">
        <f ca="1">OFFSET(#REF!,ROW(I$1)-1,COLUMN($A31)-1)</f>
        <v>#REF!</v>
      </c>
      <c r="K37" s="17" t="e">
        <f ca="1">OFFSET(#REF!,ROW(J$1)-1,COLUMN($A31)-1)</f>
        <v>#REF!</v>
      </c>
      <c r="L37" s="17" t="e">
        <f ca="1">OFFSET(#REF!,ROW(K$1)-1,COLUMN($A31)-1)</f>
        <v>#REF!</v>
      </c>
      <c r="M37" s="17" t="e">
        <f ca="1">OFFSET(#REF!,ROW(L$1)-1,COLUMN($A31)-1)</f>
        <v>#REF!</v>
      </c>
      <c r="N37" s="20" t="e">
        <f ca="1">OFFSET(#REF!,ROW(M$1)-1,COLUMN($A31)-1)</f>
        <v>#REF!</v>
      </c>
      <c r="O37" s="20" t="e">
        <f ca="1">OFFSET(#REF!,ROW(N$1)-1,COLUMN($A31)-1)</f>
        <v>#REF!</v>
      </c>
      <c r="P37" s="20" t="e">
        <f ca="1">OFFSET(#REF!,ROW(O$1)-1,COLUMN($A31)-1)</f>
        <v>#REF!</v>
      </c>
      <c r="Q37" s="20" t="e">
        <f ca="1">OFFSET(#REF!,ROW(P$1)-1,COLUMN($A31)-1)</f>
        <v>#REF!</v>
      </c>
      <c r="R37" s="20" t="e">
        <f ca="1">OFFSET(#REF!,ROW(Q$1)-1,COLUMN($A31)-1)</f>
        <v>#REF!</v>
      </c>
      <c r="S37" s="20" t="e">
        <f ca="1">OFFSET(#REF!,ROW(R$1)-1,COLUMN($A31)-1)</f>
        <v>#REF!</v>
      </c>
      <c r="T37" s="20" t="e">
        <f ca="1">OFFSET(#REF!,ROW(S$1)-1,COLUMN($A31)-1)</f>
        <v>#REF!</v>
      </c>
      <c r="U37" s="20" t="e">
        <f ca="1">OFFSET(#REF!,ROW(T$1)-1,COLUMN($A31)-1)</f>
        <v>#REF!</v>
      </c>
      <c r="V37" s="20" t="e">
        <f ca="1">OFFSET(#REF!,ROW(U$1)-1,COLUMN($A31)-1)</f>
        <v>#REF!</v>
      </c>
      <c r="W37" s="20" t="e">
        <f ca="1">OFFSET(#REF!,ROW(V$1)-1,COLUMN($A31)-1)</f>
        <v>#REF!</v>
      </c>
      <c r="X37" s="20" t="e">
        <f ca="1">OFFSET(#REF!,ROW(W$1)-1,COLUMN($A31)-1)</f>
        <v>#REF!</v>
      </c>
      <c r="Y37" s="20" t="e">
        <f ca="1">OFFSET(#REF!,ROW(X$1)-1,COLUMN($A31)-1)</f>
        <v>#REF!</v>
      </c>
      <c r="Z37" s="20" t="e">
        <f ca="1">OFFSET(#REF!,ROW(Y$1)-1,COLUMN($A31)-1)</f>
        <v>#REF!</v>
      </c>
      <c r="AA37" s="20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66">
        <f t="shared" si="3"/>
        <v>45108</v>
      </c>
    </row>
    <row r="38" spans="1:49" x14ac:dyDescent="0.35">
      <c r="A38" s="66" t="str">
        <f t="shared" si="2"/>
        <v>202308</v>
      </c>
      <c r="B38" s="17" t="e">
        <f ca="1">OFFSET(#REF!,ROW(A$1)-1,COLUMN($A32)-1)</f>
        <v>#REF!</v>
      </c>
      <c r="C38" s="17" t="e">
        <f ca="1">OFFSET(#REF!,ROW(B$1)-1,COLUMN($A32)-1)</f>
        <v>#REF!</v>
      </c>
      <c r="D38" s="17" t="e">
        <f ca="1">OFFSET(#REF!,ROW(C$1)-1,COLUMN($A32)-1)</f>
        <v>#REF!</v>
      </c>
      <c r="E38" s="17" t="e">
        <f ca="1">OFFSET(#REF!,ROW(D$1)-1,COLUMN($A32)-1)</f>
        <v>#REF!</v>
      </c>
      <c r="F38" s="17" t="e">
        <f ca="1">OFFSET(#REF!,ROW(E$1)-1,COLUMN($A32)-1)</f>
        <v>#REF!</v>
      </c>
      <c r="G38" s="17" t="e">
        <f ca="1">OFFSET(#REF!,ROW(F$1)-1,COLUMN($A32)-1)</f>
        <v>#REF!</v>
      </c>
      <c r="H38" s="17" t="e">
        <f ca="1">OFFSET(#REF!,ROW(G$1)-1,COLUMN($A32)-1)</f>
        <v>#REF!</v>
      </c>
      <c r="I38" s="17" t="e">
        <f ca="1">OFFSET(#REF!,ROW(H$1)-1,COLUMN($A32)-1)</f>
        <v>#REF!</v>
      </c>
      <c r="J38" s="17" t="e">
        <f ca="1">OFFSET(#REF!,ROW(I$1)-1,COLUMN($A32)-1)</f>
        <v>#REF!</v>
      </c>
      <c r="K38" s="17" t="e">
        <f ca="1">OFFSET(#REF!,ROW(J$1)-1,COLUMN($A32)-1)</f>
        <v>#REF!</v>
      </c>
      <c r="L38" s="17" t="e">
        <f ca="1">OFFSET(#REF!,ROW(K$1)-1,COLUMN($A32)-1)</f>
        <v>#REF!</v>
      </c>
      <c r="M38" s="17" t="e">
        <f ca="1">OFFSET(#REF!,ROW(L$1)-1,COLUMN($A32)-1)</f>
        <v>#REF!</v>
      </c>
      <c r="N38" s="20" t="e">
        <f ca="1">OFFSET(#REF!,ROW(M$1)-1,COLUMN($A32)-1)</f>
        <v>#REF!</v>
      </c>
      <c r="O38" s="20" t="e">
        <f ca="1">OFFSET(#REF!,ROW(N$1)-1,COLUMN($A32)-1)</f>
        <v>#REF!</v>
      </c>
      <c r="P38" s="20" t="e">
        <f ca="1">OFFSET(#REF!,ROW(O$1)-1,COLUMN($A32)-1)</f>
        <v>#REF!</v>
      </c>
      <c r="Q38" s="20" t="e">
        <f ca="1">OFFSET(#REF!,ROW(P$1)-1,COLUMN($A32)-1)</f>
        <v>#REF!</v>
      </c>
      <c r="R38" s="20" t="e">
        <f ca="1">OFFSET(#REF!,ROW(Q$1)-1,COLUMN($A32)-1)</f>
        <v>#REF!</v>
      </c>
      <c r="S38" s="20" t="e">
        <f ca="1">OFFSET(#REF!,ROW(R$1)-1,COLUMN($A32)-1)</f>
        <v>#REF!</v>
      </c>
      <c r="T38" s="20" t="e">
        <f ca="1">OFFSET(#REF!,ROW(S$1)-1,COLUMN($A32)-1)</f>
        <v>#REF!</v>
      </c>
      <c r="U38" s="20" t="e">
        <f ca="1">OFFSET(#REF!,ROW(T$1)-1,COLUMN($A32)-1)</f>
        <v>#REF!</v>
      </c>
      <c r="V38" s="20" t="e">
        <f ca="1">OFFSET(#REF!,ROW(U$1)-1,COLUMN($A32)-1)</f>
        <v>#REF!</v>
      </c>
      <c r="W38" s="20" t="e">
        <f ca="1">OFFSET(#REF!,ROW(V$1)-1,COLUMN($A32)-1)</f>
        <v>#REF!</v>
      </c>
      <c r="X38" s="20" t="e">
        <f ca="1">OFFSET(#REF!,ROW(W$1)-1,COLUMN($A32)-1)</f>
        <v>#REF!</v>
      </c>
      <c r="Y38" s="20" t="e">
        <f ca="1">OFFSET(#REF!,ROW(X$1)-1,COLUMN($A32)-1)</f>
        <v>#REF!</v>
      </c>
      <c r="Z38" s="20" t="e">
        <f ca="1">OFFSET(#REF!,ROW(Y$1)-1,COLUMN($A32)-1)</f>
        <v>#REF!</v>
      </c>
      <c r="AA38" s="20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66">
        <f t="shared" si="3"/>
        <v>45139</v>
      </c>
    </row>
    <row r="39" spans="1:49" x14ac:dyDescent="0.35">
      <c r="A39" s="66" t="str">
        <f t="shared" si="2"/>
        <v>202309</v>
      </c>
      <c r="B39" s="17" t="e">
        <f ca="1">OFFSET(#REF!,ROW(A$1)-1,COLUMN($A33)-1)</f>
        <v>#REF!</v>
      </c>
      <c r="C39" s="17" t="e">
        <f ca="1">OFFSET(#REF!,ROW(B$1)-1,COLUMN($A33)-1)</f>
        <v>#REF!</v>
      </c>
      <c r="D39" s="17" t="e">
        <f ca="1">OFFSET(#REF!,ROW(C$1)-1,COLUMN($A33)-1)</f>
        <v>#REF!</v>
      </c>
      <c r="E39" s="17" t="e">
        <f ca="1">OFFSET(#REF!,ROW(D$1)-1,COLUMN($A33)-1)</f>
        <v>#REF!</v>
      </c>
      <c r="F39" s="17" t="e">
        <f ca="1">OFFSET(#REF!,ROW(E$1)-1,COLUMN($A33)-1)</f>
        <v>#REF!</v>
      </c>
      <c r="G39" s="17" t="e">
        <f ca="1">OFFSET(#REF!,ROW(F$1)-1,COLUMN($A33)-1)</f>
        <v>#REF!</v>
      </c>
      <c r="H39" s="17" t="e">
        <f ca="1">OFFSET(#REF!,ROW(G$1)-1,COLUMN($A33)-1)</f>
        <v>#REF!</v>
      </c>
      <c r="I39" s="17" t="e">
        <f ca="1">OFFSET(#REF!,ROW(H$1)-1,COLUMN($A33)-1)</f>
        <v>#REF!</v>
      </c>
      <c r="J39" s="17" t="e">
        <f ca="1">OFFSET(#REF!,ROW(I$1)-1,COLUMN($A33)-1)</f>
        <v>#REF!</v>
      </c>
      <c r="K39" s="17" t="e">
        <f ca="1">OFFSET(#REF!,ROW(J$1)-1,COLUMN($A33)-1)</f>
        <v>#REF!</v>
      </c>
      <c r="L39" s="17" t="e">
        <f ca="1">OFFSET(#REF!,ROW(K$1)-1,COLUMN($A33)-1)</f>
        <v>#REF!</v>
      </c>
      <c r="M39" s="17" t="e">
        <f ca="1">OFFSET(#REF!,ROW(L$1)-1,COLUMN($A33)-1)</f>
        <v>#REF!</v>
      </c>
      <c r="N39" s="20" t="e">
        <f ca="1">OFFSET(#REF!,ROW(M$1)-1,COLUMN($A33)-1)</f>
        <v>#REF!</v>
      </c>
      <c r="O39" s="20" t="e">
        <f ca="1">OFFSET(#REF!,ROW(N$1)-1,COLUMN($A33)-1)</f>
        <v>#REF!</v>
      </c>
      <c r="P39" s="20" t="e">
        <f ca="1">OFFSET(#REF!,ROW(O$1)-1,COLUMN($A33)-1)</f>
        <v>#REF!</v>
      </c>
      <c r="Q39" s="20" t="e">
        <f ca="1">OFFSET(#REF!,ROW(P$1)-1,COLUMN($A33)-1)</f>
        <v>#REF!</v>
      </c>
      <c r="R39" s="20" t="e">
        <f ca="1">OFFSET(#REF!,ROW(Q$1)-1,COLUMN($A33)-1)</f>
        <v>#REF!</v>
      </c>
      <c r="S39" s="20" t="e">
        <f ca="1">OFFSET(#REF!,ROW(R$1)-1,COLUMN($A33)-1)</f>
        <v>#REF!</v>
      </c>
      <c r="T39" s="20" t="e">
        <f ca="1">OFFSET(#REF!,ROW(S$1)-1,COLUMN($A33)-1)</f>
        <v>#REF!</v>
      </c>
      <c r="U39" s="20" t="e">
        <f ca="1">OFFSET(#REF!,ROW(T$1)-1,COLUMN($A33)-1)</f>
        <v>#REF!</v>
      </c>
      <c r="V39" s="20" t="e">
        <f ca="1">OFFSET(#REF!,ROW(U$1)-1,COLUMN($A33)-1)</f>
        <v>#REF!</v>
      </c>
      <c r="W39" s="20" t="e">
        <f ca="1">OFFSET(#REF!,ROW(V$1)-1,COLUMN($A33)-1)</f>
        <v>#REF!</v>
      </c>
      <c r="X39" s="20" t="e">
        <f ca="1">OFFSET(#REF!,ROW(W$1)-1,COLUMN($A33)-1)</f>
        <v>#REF!</v>
      </c>
      <c r="Y39" s="20" t="e">
        <f ca="1">OFFSET(#REF!,ROW(X$1)-1,COLUMN($A33)-1)</f>
        <v>#REF!</v>
      </c>
      <c r="Z39" s="20" t="e">
        <f ca="1">OFFSET(#REF!,ROW(Y$1)-1,COLUMN($A33)-1)</f>
        <v>#REF!</v>
      </c>
      <c r="AA39" s="20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66">
        <f t="shared" si="3"/>
        <v>45170</v>
      </c>
    </row>
    <row r="40" spans="1:49" x14ac:dyDescent="0.35">
      <c r="A40" s="66" t="str">
        <f t="shared" si="2"/>
        <v>202310</v>
      </c>
      <c r="B40" s="17" t="e">
        <f ca="1">OFFSET(#REF!,ROW(A$1)-1,COLUMN($A34)-1)</f>
        <v>#REF!</v>
      </c>
      <c r="C40" s="17" t="e">
        <f ca="1">OFFSET(#REF!,ROW(B$1)-1,COLUMN($A34)-1)</f>
        <v>#REF!</v>
      </c>
      <c r="D40" s="17" t="e">
        <f ca="1">OFFSET(#REF!,ROW(C$1)-1,COLUMN($A34)-1)</f>
        <v>#REF!</v>
      </c>
      <c r="E40" s="17" t="e">
        <f ca="1">OFFSET(#REF!,ROW(D$1)-1,COLUMN($A34)-1)</f>
        <v>#REF!</v>
      </c>
      <c r="F40" s="17" t="e">
        <f ca="1">OFFSET(#REF!,ROW(E$1)-1,COLUMN($A34)-1)</f>
        <v>#REF!</v>
      </c>
      <c r="G40" s="17" t="e">
        <f ca="1">OFFSET(#REF!,ROW(F$1)-1,COLUMN($A34)-1)</f>
        <v>#REF!</v>
      </c>
      <c r="H40" s="17" t="e">
        <f ca="1">OFFSET(#REF!,ROW(G$1)-1,COLUMN($A34)-1)</f>
        <v>#REF!</v>
      </c>
      <c r="I40" s="17" t="e">
        <f ca="1">OFFSET(#REF!,ROW(H$1)-1,COLUMN($A34)-1)</f>
        <v>#REF!</v>
      </c>
      <c r="J40" s="17" t="e">
        <f ca="1">OFFSET(#REF!,ROW(I$1)-1,COLUMN($A34)-1)</f>
        <v>#REF!</v>
      </c>
      <c r="K40" s="17" t="e">
        <f ca="1">OFFSET(#REF!,ROW(J$1)-1,COLUMN($A34)-1)</f>
        <v>#REF!</v>
      </c>
      <c r="L40" s="17" t="e">
        <f ca="1">OFFSET(#REF!,ROW(K$1)-1,COLUMN($A34)-1)</f>
        <v>#REF!</v>
      </c>
      <c r="M40" s="17" t="e">
        <f ca="1">OFFSET(#REF!,ROW(L$1)-1,COLUMN($A34)-1)</f>
        <v>#REF!</v>
      </c>
      <c r="N40" s="20" t="e">
        <f ca="1">OFFSET(#REF!,ROW(M$1)-1,COLUMN($A34)-1)</f>
        <v>#REF!</v>
      </c>
      <c r="O40" s="20" t="e">
        <f ca="1">OFFSET(#REF!,ROW(N$1)-1,COLUMN($A34)-1)</f>
        <v>#REF!</v>
      </c>
      <c r="P40" s="20" t="e">
        <f ca="1">OFFSET(#REF!,ROW(O$1)-1,COLUMN($A34)-1)</f>
        <v>#REF!</v>
      </c>
      <c r="Q40" s="20" t="e">
        <f ca="1">OFFSET(#REF!,ROW(P$1)-1,COLUMN($A34)-1)</f>
        <v>#REF!</v>
      </c>
      <c r="R40" s="20" t="e">
        <f ca="1">OFFSET(#REF!,ROW(Q$1)-1,COLUMN($A34)-1)</f>
        <v>#REF!</v>
      </c>
      <c r="S40" s="20" t="e">
        <f ca="1">OFFSET(#REF!,ROW(R$1)-1,COLUMN($A34)-1)</f>
        <v>#REF!</v>
      </c>
      <c r="T40" s="20" t="e">
        <f ca="1">OFFSET(#REF!,ROW(S$1)-1,COLUMN($A34)-1)</f>
        <v>#REF!</v>
      </c>
      <c r="U40" s="20" t="e">
        <f ca="1">OFFSET(#REF!,ROW(T$1)-1,COLUMN($A34)-1)</f>
        <v>#REF!</v>
      </c>
      <c r="V40" s="20" t="e">
        <f ca="1">OFFSET(#REF!,ROW(U$1)-1,COLUMN($A34)-1)</f>
        <v>#REF!</v>
      </c>
      <c r="W40" s="20" t="e">
        <f ca="1">OFFSET(#REF!,ROW(V$1)-1,COLUMN($A34)-1)</f>
        <v>#REF!</v>
      </c>
      <c r="X40" s="20" t="e">
        <f ca="1">OFFSET(#REF!,ROW(W$1)-1,COLUMN($A34)-1)</f>
        <v>#REF!</v>
      </c>
      <c r="Y40" s="20" t="e">
        <f ca="1">OFFSET(#REF!,ROW(X$1)-1,COLUMN($A34)-1)</f>
        <v>#REF!</v>
      </c>
      <c r="Z40" s="20" t="e">
        <f ca="1">OFFSET(#REF!,ROW(Y$1)-1,COLUMN($A34)-1)</f>
        <v>#REF!</v>
      </c>
      <c r="AA40" s="20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66">
        <f t="shared" si="3"/>
        <v>45200</v>
      </c>
    </row>
    <row r="41" spans="1:49" x14ac:dyDescent="0.35">
      <c r="A41" s="66" t="str">
        <f t="shared" si="2"/>
        <v>202311</v>
      </c>
      <c r="B41" s="17" t="e">
        <f ca="1">OFFSET(#REF!,ROW(A$1)-1,COLUMN($A35)-1)</f>
        <v>#REF!</v>
      </c>
      <c r="C41" s="17" t="e">
        <f ca="1">OFFSET(#REF!,ROW(B$1)-1,COLUMN($A35)-1)</f>
        <v>#REF!</v>
      </c>
      <c r="D41" s="17" t="e">
        <f ca="1">OFFSET(#REF!,ROW(C$1)-1,COLUMN($A35)-1)</f>
        <v>#REF!</v>
      </c>
      <c r="E41" s="17" t="e">
        <f ca="1">OFFSET(#REF!,ROW(D$1)-1,COLUMN($A35)-1)</f>
        <v>#REF!</v>
      </c>
      <c r="F41" s="17" t="e">
        <f ca="1">OFFSET(#REF!,ROW(E$1)-1,COLUMN($A35)-1)</f>
        <v>#REF!</v>
      </c>
      <c r="G41" s="17" t="e">
        <f ca="1">OFFSET(#REF!,ROW(F$1)-1,COLUMN($A35)-1)</f>
        <v>#REF!</v>
      </c>
      <c r="H41" s="17" t="e">
        <f ca="1">OFFSET(#REF!,ROW(G$1)-1,COLUMN($A35)-1)</f>
        <v>#REF!</v>
      </c>
      <c r="I41" s="17" t="e">
        <f ca="1">OFFSET(#REF!,ROW(H$1)-1,COLUMN($A35)-1)</f>
        <v>#REF!</v>
      </c>
      <c r="J41" s="17" t="e">
        <f ca="1">OFFSET(#REF!,ROW(I$1)-1,COLUMN($A35)-1)</f>
        <v>#REF!</v>
      </c>
      <c r="K41" s="17" t="e">
        <f ca="1">OFFSET(#REF!,ROW(J$1)-1,COLUMN($A35)-1)</f>
        <v>#REF!</v>
      </c>
      <c r="L41" s="17" t="e">
        <f ca="1">OFFSET(#REF!,ROW(K$1)-1,COLUMN($A35)-1)</f>
        <v>#REF!</v>
      </c>
      <c r="M41" s="17" t="e">
        <f ca="1">OFFSET(#REF!,ROW(L$1)-1,COLUMN($A35)-1)</f>
        <v>#REF!</v>
      </c>
      <c r="N41" s="20" t="e">
        <f ca="1">OFFSET(#REF!,ROW(M$1)-1,COLUMN($A35)-1)</f>
        <v>#REF!</v>
      </c>
      <c r="O41" s="20" t="e">
        <f ca="1">OFFSET(#REF!,ROW(N$1)-1,COLUMN($A35)-1)</f>
        <v>#REF!</v>
      </c>
      <c r="P41" s="20" t="e">
        <f ca="1">OFFSET(#REF!,ROW(O$1)-1,COLUMN($A35)-1)</f>
        <v>#REF!</v>
      </c>
      <c r="Q41" s="20" t="e">
        <f ca="1">OFFSET(#REF!,ROW(P$1)-1,COLUMN($A35)-1)</f>
        <v>#REF!</v>
      </c>
      <c r="R41" s="20" t="e">
        <f ca="1">OFFSET(#REF!,ROW(Q$1)-1,COLUMN($A35)-1)</f>
        <v>#REF!</v>
      </c>
      <c r="S41" s="20" t="e">
        <f ca="1">OFFSET(#REF!,ROW(R$1)-1,COLUMN($A35)-1)</f>
        <v>#REF!</v>
      </c>
      <c r="T41" s="20" t="e">
        <f ca="1">OFFSET(#REF!,ROW(S$1)-1,COLUMN($A35)-1)</f>
        <v>#REF!</v>
      </c>
      <c r="U41" s="20" t="e">
        <f ca="1">OFFSET(#REF!,ROW(T$1)-1,COLUMN($A35)-1)</f>
        <v>#REF!</v>
      </c>
      <c r="V41" s="20" t="e">
        <f ca="1">OFFSET(#REF!,ROW(U$1)-1,COLUMN($A35)-1)</f>
        <v>#REF!</v>
      </c>
      <c r="W41" s="20" t="e">
        <f ca="1">OFFSET(#REF!,ROW(V$1)-1,COLUMN($A35)-1)</f>
        <v>#REF!</v>
      </c>
      <c r="X41" s="20" t="e">
        <f ca="1">OFFSET(#REF!,ROW(W$1)-1,COLUMN($A35)-1)</f>
        <v>#REF!</v>
      </c>
      <c r="Y41" s="20" t="e">
        <f ca="1">OFFSET(#REF!,ROW(X$1)-1,COLUMN($A35)-1)</f>
        <v>#REF!</v>
      </c>
      <c r="Z41" s="20" t="e">
        <f ca="1">OFFSET(#REF!,ROW(Y$1)-1,COLUMN($A35)-1)</f>
        <v>#REF!</v>
      </c>
      <c r="AA41" s="20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66">
        <f>EDATE(AM42,-1)</f>
        <v>45231</v>
      </c>
    </row>
    <row r="42" spans="1:49" x14ac:dyDescent="0.35">
      <c r="A42" s="66" t="str">
        <f t="shared" si="2"/>
        <v>202312</v>
      </c>
      <c r="B42" s="17" t="e">
        <f ca="1">OFFSET(#REF!,ROW(A$1)-1,COLUMN($A36)-1)</f>
        <v>#REF!</v>
      </c>
      <c r="C42" s="17" t="e">
        <f ca="1">OFFSET(#REF!,ROW(B$1)-1,COLUMN($A36)-1)</f>
        <v>#REF!</v>
      </c>
      <c r="D42" s="17" t="e">
        <f ca="1">OFFSET(#REF!,ROW(C$1)-1,COLUMN($A36)-1)</f>
        <v>#REF!</v>
      </c>
      <c r="E42" s="17" t="e">
        <f ca="1">OFFSET(#REF!,ROW(D$1)-1,COLUMN($A36)-1)</f>
        <v>#REF!</v>
      </c>
      <c r="F42" s="17" t="e">
        <f ca="1">OFFSET(#REF!,ROW(E$1)-1,COLUMN($A36)-1)</f>
        <v>#REF!</v>
      </c>
      <c r="G42" s="17" t="e">
        <f ca="1">OFFSET(#REF!,ROW(F$1)-1,COLUMN($A36)-1)</f>
        <v>#REF!</v>
      </c>
      <c r="H42" s="17" t="e">
        <f ca="1">OFFSET(#REF!,ROW(G$1)-1,COLUMN($A36)-1)</f>
        <v>#REF!</v>
      </c>
      <c r="I42" s="17" t="e">
        <f ca="1">OFFSET(#REF!,ROW(H$1)-1,COLUMN($A36)-1)</f>
        <v>#REF!</v>
      </c>
      <c r="J42" s="17" t="e">
        <f ca="1">OFFSET(#REF!,ROW(I$1)-1,COLUMN($A36)-1)</f>
        <v>#REF!</v>
      </c>
      <c r="K42" s="17" t="e">
        <f ca="1">OFFSET(#REF!,ROW(J$1)-1,COLUMN($A36)-1)</f>
        <v>#REF!</v>
      </c>
      <c r="L42" s="17" t="e">
        <f ca="1">OFFSET(#REF!,ROW(K$1)-1,COLUMN($A36)-1)</f>
        <v>#REF!</v>
      </c>
      <c r="M42" s="17" t="e">
        <f ca="1">OFFSET(#REF!,ROW(L$1)-1,COLUMN($A36)-1)</f>
        <v>#REF!</v>
      </c>
      <c r="N42" s="20" t="e">
        <f ca="1">OFFSET(#REF!,ROW(M$1)-1,COLUMN($A36)-1)</f>
        <v>#REF!</v>
      </c>
      <c r="O42" s="20" t="e">
        <f ca="1">OFFSET(#REF!,ROW(N$1)-1,COLUMN($A36)-1)</f>
        <v>#REF!</v>
      </c>
      <c r="P42" s="20" t="e">
        <f ca="1">OFFSET(#REF!,ROW(O$1)-1,COLUMN($A36)-1)</f>
        <v>#REF!</v>
      </c>
      <c r="Q42" s="20" t="e">
        <f ca="1">OFFSET(#REF!,ROW(P$1)-1,COLUMN($A36)-1)</f>
        <v>#REF!</v>
      </c>
      <c r="R42" s="20" t="e">
        <f ca="1">OFFSET(#REF!,ROW(Q$1)-1,COLUMN($A36)-1)</f>
        <v>#REF!</v>
      </c>
      <c r="S42" s="20" t="e">
        <f ca="1">OFFSET(#REF!,ROW(R$1)-1,COLUMN($A36)-1)</f>
        <v>#REF!</v>
      </c>
      <c r="T42" s="20" t="e">
        <f ca="1">OFFSET(#REF!,ROW(S$1)-1,COLUMN($A36)-1)</f>
        <v>#REF!</v>
      </c>
      <c r="U42" s="20" t="e">
        <f ca="1">OFFSET(#REF!,ROW(T$1)-1,COLUMN($A36)-1)</f>
        <v>#REF!</v>
      </c>
      <c r="V42" s="20" t="e">
        <f ca="1">OFFSET(#REF!,ROW(U$1)-1,COLUMN($A36)-1)</f>
        <v>#REF!</v>
      </c>
      <c r="W42" s="20" t="e">
        <f ca="1">OFFSET(#REF!,ROW(V$1)-1,COLUMN($A36)-1)</f>
        <v>#REF!</v>
      </c>
      <c r="X42" s="20" t="e">
        <f ca="1">OFFSET(#REF!,ROW(W$1)-1,COLUMN($A36)-1)</f>
        <v>#REF!</v>
      </c>
      <c r="Y42" s="20" t="e">
        <f ca="1">OFFSET(#REF!,ROW(X$1)-1,COLUMN($A36)-1)</f>
        <v>#REF!</v>
      </c>
      <c r="Z42" s="20" t="e">
        <f ca="1">OFFSET(#REF!,ROW(Y$1)-1,COLUMN($A36)-1)</f>
        <v>#REF!</v>
      </c>
      <c r="AA42" s="20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66">
        <f>EDATE(B1,-1)</f>
        <v>45261</v>
      </c>
    </row>
    <row r="43" spans="1:49" x14ac:dyDescent="0.35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5">
      <c r="AJ44" s="21" t="s">
        <v>5</v>
      </c>
      <c r="AK44" s="22">
        <v>1881479.28</v>
      </c>
      <c r="AL44" s="23" t="e">
        <f ca="1">AK44-AK43</f>
        <v>#REF!</v>
      </c>
      <c r="AM44" s="24"/>
    </row>
    <row r="45" spans="1:49" x14ac:dyDescent="0.35">
      <c r="AK45" s="24"/>
    </row>
    <row r="46" spans="1:49" x14ac:dyDescent="0.35">
      <c r="A46" s="25" t="s">
        <v>6</v>
      </c>
      <c r="B46" s="25" t="s">
        <v>7</v>
      </c>
      <c r="C46" s="25" t="s">
        <v>8</v>
      </c>
      <c r="D46" s="25" t="s">
        <v>9</v>
      </c>
      <c r="E46" s="25" t="s">
        <v>10</v>
      </c>
      <c r="F46" s="25" t="s">
        <v>11</v>
      </c>
      <c r="G46" s="25" t="s">
        <v>12</v>
      </c>
      <c r="H46" s="25" t="s">
        <v>13</v>
      </c>
      <c r="I46" s="25" t="s">
        <v>14</v>
      </c>
      <c r="J46" s="25" t="s">
        <v>15</v>
      </c>
      <c r="K46" s="25" t="s">
        <v>16</v>
      </c>
      <c r="L46" s="25" t="s">
        <v>17</v>
      </c>
      <c r="M46" s="25" t="s">
        <v>18</v>
      </c>
      <c r="N46" s="26" t="s">
        <v>19</v>
      </c>
      <c r="O46" s="25" t="s">
        <v>20</v>
      </c>
      <c r="P46" s="25" t="s">
        <v>21</v>
      </c>
      <c r="Q46" s="25" t="s">
        <v>22</v>
      </c>
      <c r="R46" s="25" t="s">
        <v>23</v>
      </c>
      <c r="S46" s="25" t="s">
        <v>24</v>
      </c>
      <c r="T46" s="25" t="s">
        <v>25</v>
      </c>
      <c r="U46" s="25" t="s">
        <v>26</v>
      </c>
      <c r="V46" s="25" t="s">
        <v>27</v>
      </c>
      <c r="W46" s="25" t="s">
        <v>28</v>
      </c>
      <c r="X46" s="25" t="s">
        <v>29</v>
      </c>
      <c r="Y46" s="25" t="s">
        <v>30</v>
      </c>
      <c r="Z46" s="26" t="s">
        <v>31</v>
      </c>
      <c r="AA46" s="25" t="s">
        <v>32</v>
      </c>
      <c r="AB46" s="25" t="s">
        <v>33</v>
      </c>
      <c r="AC46" s="25" t="s">
        <v>34</v>
      </c>
      <c r="AD46" s="25" t="s">
        <v>35</v>
      </c>
      <c r="AE46" s="25" t="s">
        <v>36</v>
      </c>
      <c r="AF46" s="25" t="s">
        <v>37</v>
      </c>
      <c r="AG46" s="25" t="s">
        <v>38</v>
      </c>
      <c r="AH46" s="25" t="s">
        <v>39</v>
      </c>
      <c r="AI46" s="25" t="s">
        <v>40</v>
      </c>
      <c r="AJ46" s="25" t="s">
        <v>41</v>
      </c>
      <c r="AK46" s="25" t="s">
        <v>42</v>
      </c>
      <c r="AL46" s="25" t="s">
        <v>1</v>
      </c>
    </row>
    <row r="47" spans="1:49" x14ac:dyDescent="0.35">
      <c r="A47" s="25" t="s">
        <v>43</v>
      </c>
      <c r="B47" s="25" t="s">
        <v>44</v>
      </c>
      <c r="C47" s="25"/>
      <c r="D47" s="25"/>
      <c r="E47" s="25"/>
      <c r="F47" s="25"/>
      <c r="G47" s="25"/>
      <c r="H47" s="25"/>
      <c r="I47" s="25"/>
      <c r="J47" s="27"/>
      <c r="K47" s="27"/>
      <c r="L47" s="27"/>
      <c r="M47" s="27"/>
      <c r="N47" s="28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3"/>
      <c r="AN47" s="63" t="s">
        <v>58</v>
      </c>
      <c r="AO47" s="63" t="s">
        <v>59</v>
      </c>
      <c r="AP47" s="63" t="s">
        <v>57</v>
      </c>
      <c r="AQ47" s="63" t="s">
        <v>60</v>
      </c>
      <c r="AR47" s="63" t="s">
        <v>61</v>
      </c>
      <c r="AS47" s="63" t="s">
        <v>62</v>
      </c>
      <c r="AT47" s="63" t="s">
        <v>63</v>
      </c>
      <c r="AU47" s="63" t="s">
        <v>64</v>
      </c>
      <c r="AV47" s="63" t="s">
        <v>65</v>
      </c>
      <c r="AW47" s="63" t="s">
        <v>66</v>
      </c>
    </row>
    <row r="48" spans="1:49" x14ac:dyDescent="0.35">
      <c r="A48" s="9" t="str">
        <f>A7</f>
        <v>202101</v>
      </c>
      <c r="B48" s="29">
        <f t="shared" ref="B48:AK48" ca="1" si="6">IFERROR(INDEX($A$5:$AK$42,ROW(B3),COLUMN(B3)+ROW(B1)-1),0)</f>
        <v>0</v>
      </c>
      <c r="C48" s="29">
        <f t="shared" ca="1" si="6"/>
        <v>0</v>
      </c>
      <c r="D48" s="29">
        <f t="shared" ca="1" si="6"/>
        <v>0</v>
      </c>
      <c r="E48" s="29">
        <f t="shared" ca="1" si="6"/>
        <v>0</v>
      </c>
      <c r="F48" s="29">
        <f t="shared" ca="1" si="6"/>
        <v>0</v>
      </c>
      <c r="G48" s="29">
        <f t="shared" ca="1" si="6"/>
        <v>0</v>
      </c>
      <c r="H48" s="29">
        <f t="shared" ca="1" si="6"/>
        <v>0</v>
      </c>
      <c r="I48" s="29">
        <f t="shared" ca="1" si="6"/>
        <v>0</v>
      </c>
      <c r="J48" s="29">
        <f t="shared" ca="1" si="6"/>
        <v>0</v>
      </c>
      <c r="K48" s="29">
        <f t="shared" ca="1" si="6"/>
        <v>0</v>
      </c>
      <c r="L48" s="29">
        <f t="shared" ca="1" si="6"/>
        <v>0</v>
      </c>
      <c r="M48" s="29">
        <f t="shared" ca="1" si="6"/>
        <v>0</v>
      </c>
      <c r="N48" s="29">
        <f t="shared" ca="1" si="6"/>
        <v>0</v>
      </c>
      <c r="O48" s="29">
        <f t="shared" ca="1" si="6"/>
        <v>0</v>
      </c>
      <c r="P48" s="29">
        <f t="shared" ca="1" si="6"/>
        <v>0</v>
      </c>
      <c r="Q48" s="29">
        <f t="shared" ca="1" si="6"/>
        <v>0</v>
      </c>
      <c r="R48" s="29">
        <f t="shared" ca="1" si="6"/>
        <v>0</v>
      </c>
      <c r="S48" s="29">
        <f t="shared" ca="1" si="6"/>
        <v>0</v>
      </c>
      <c r="T48" s="29">
        <f t="shared" ca="1" si="6"/>
        <v>0</v>
      </c>
      <c r="U48" s="29">
        <f t="shared" ca="1" si="6"/>
        <v>0</v>
      </c>
      <c r="V48" s="29">
        <f t="shared" ca="1" si="6"/>
        <v>0</v>
      </c>
      <c r="W48" s="29">
        <f t="shared" ca="1" si="6"/>
        <v>0</v>
      </c>
      <c r="X48" s="29">
        <f t="shared" ca="1" si="6"/>
        <v>0</v>
      </c>
      <c r="Y48" s="29">
        <f t="shared" ca="1" si="6"/>
        <v>0</v>
      </c>
      <c r="Z48" s="29">
        <f t="shared" ca="1" si="6"/>
        <v>0</v>
      </c>
      <c r="AA48" s="29">
        <f t="shared" ca="1" si="6"/>
        <v>0</v>
      </c>
      <c r="AB48" s="29">
        <f t="shared" ca="1" si="6"/>
        <v>0</v>
      </c>
      <c r="AC48" s="29">
        <f t="shared" ca="1" si="6"/>
        <v>0</v>
      </c>
      <c r="AD48" s="29">
        <f t="shared" ca="1" si="6"/>
        <v>0</v>
      </c>
      <c r="AE48" s="29">
        <f t="shared" ca="1" si="6"/>
        <v>0</v>
      </c>
      <c r="AF48" s="29">
        <f t="shared" ca="1" si="6"/>
        <v>0</v>
      </c>
      <c r="AG48" s="29">
        <f t="shared" ca="1" si="6"/>
        <v>0</v>
      </c>
      <c r="AH48" s="29">
        <f t="shared" ca="1" si="6"/>
        <v>0</v>
      </c>
      <c r="AI48" s="29">
        <f t="shared" ca="1" si="6"/>
        <v>0</v>
      </c>
      <c r="AJ48" s="29">
        <f t="shared" ca="1" si="6"/>
        <v>0</v>
      </c>
      <c r="AK48" s="29">
        <f t="shared" ca="1" si="6"/>
        <v>0</v>
      </c>
      <c r="AL48" s="6">
        <f ca="1">SUM(B48:AK48)</f>
        <v>0</v>
      </c>
      <c r="AM48" s="63"/>
      <c r="AN48" s="64" t="e">
        <f ca="1">B48/$AL48</f>
        <v>#DIV/0!</v>
      </c>
      <c r="AO48" s="64" t="e">
        <f ca="1">SUM(B48:C48)/$AL48</f>
        <v>#DIV/0!</v>
      </c>
      <c r="AP48" s="64" t="e">
        <f ca="1">SUM($B48:D48)/$AL48</f>
        <v>#DIV/0!</v>
      </c>
      <c r="AQ48" s="64" t="e">
        <f ca="1">SUM($B48:E48)/$AL48</f>
        <v>#DIV/0!</v>
      </c>
      <c r="AR48" s="64" t="e">
        <f ca="1">SUM($B48:F48)/$AL48</f>
        <v>#DIV/0!</v>
      </c>
      <c r="AS48" s="64" t="e">
        <f ca="1">SUM($B48:G48)/$AL48</f>
        <v>#DIV/0!</v>
      </c>
      <c r="AT48" s="64" t="e">
        <f ca="1">SUM($B48:H48)/$AL48</f>
        <v>#DIV/0!</v>
      </c>
      <c r="AU48" s="64" t="e">
        <f ca="1">SUM($B48:I48)/$AL48</f>
        <v>#DIV/0!</v>
      </c>
      <c r="AV48" s="64" t="e">
        <f ca="1">SUM($B48:J48)/$AL48</f>
        <v>#DIV/0!</v>
      </c>
      <c r="AW48" s="64" t="e">
        <f ca="1">SUM($B48:K48)/$AL48</f>
        <v>#DIV/0!</v>
      </c>
    </row>
    <row r="49" spans="1:49" x14ac:dyDescent="0.35">
      <c r="A49" s="9" t="str">
        <f t="shared" ref="A49:A83" si="7">A8</f>
        <v>202102</v>
      </c>
      <c r="B49" s="29">
        <f t="shared" ref="B49:AK49" ca="1" si="8">IFERROR(INDEX($A$5:$AK$42,ROW(B4),COLUMN(B4)+ROW(B2)-1),0)</f>
        <v>0</v>
      </c>
      <c r="C49" s="29">
        <f t="shared" ca="1" si="8"/>
        <v>0</v>
      </c>
      <c r="D49" s="29">
        <f t="shared" ca="1" si="8"/>
        <v>0</v>
      </c>
      <c r="E49" s="29">
        <f t="shared" ca="1" si="8"/>
        <v>0</v>
      </c>
      <c r="F49" s="29">
        <f t="shared" ca="1" si="8"/>
        <v>0</v>
      </c>
      <c r="G49" s="29">
        <f t="shared" ca="1" si="8"/>
        <v>0</v>
      </c>
      <c r="H49" s="29">
        <f t="shared" ca="1" si="8"/>
        <v>0</v>
      </c>
      <c r="I49" s="29">
        <f t="shared" ca="1" si="8"/>
        <v>0</v>
      </c>
      <c r="J49" s="29">
        <f t="shared" ca="1" si="8"/>
        <v>0</v>
      </c>
      <c r="K49" s="29">
        <f t="shared" ca="1" si="8"/>
        <v>0</v>
      </c>
      <c r="L49" s="29">
        <f t="shared" ca="1" si="8"/>
        <v>0</v>
      </c>
      <c r="M49" s="29">
        <f t="shared" ca="1" si="8"/>
        <v>0</v>
      </c>
      <c r="N49" s="29">
        <f t="shared" ca="1" si="8"/>
        <v>0</v>
      </c>
      <c r="O49" s="29">
        <f t="shared" ca="1" si="8"/>
        <v>0</v>
      </c>
      <c r="P49" s="29">
        <f t="shared" ca="1" si="8"/>
        <v>0</v>
      </c>
      <c r="Q49" s="29">
        <f t="shared" ca="1" si="8"/>
        <v>0</v>
      </c>
      <c r="R49" s="29">
        <f t="shared" ca="1" si="8"/>
        <v>0</v>
      </c>
      <c r="S49" s="29">
        <f t="shared" ca="1" si="8"/>
        <v>0</v>
      </c>
      <c r="T49" s="29">
        <f t="shared" ca="1" si="8"/>
        <v>0</v>
      </c>
      <c r="U49" s="29">
        <f t="shared" ca="1" si="8"/>
        <v>0</v>
      </c>
      <c r="V49" s="29">
        <f t="shared" ca="1" si="8"/>
        <v>0</v>
      </c>
      <c r="W49" s="29">
        <f t="shared" ca="1" si="8"/>
        <v>0</v>
      </c>
      <c r="X49" s="29">
        <f t="shared" ca="1" si="8"/>
        <v>0</v>
      </c>
      <c r="Y49" s="29">
        <f t="shared" ca="1" si="8"/>
        <v>0</v>
      </c>
      <c r="Z49" s="29">
        <f t="shared" ca="1" si="8"/>
        <v>0</v>
      </c>
      <c r="AA49" s="29">
        <f t="shared" ca="1" si="8"/>
        <v>0</v>
      </c>
      <c r="AB49" s="29">
        <f t="shared" ca="1" si="8"/>
        <v>0</v>
      </c>
      <c r="AC49" s="29">
        <f t="shared" ca="1" si="8"/>
        <v>0</v>
      </c>
      <c r="AD49" s="29">
        <f t="shared" ca="1" si="8"/>
        <v>0</v>
      </c>
      <c r="AE49" s="29">
        <f t="shared" ca="1" si="8"/>
        <v>0</v>
      </c>
      <c r="AF49" s="29">
        <f t="shared" ca="1" si="8"/>
        <v>0</v>
      </c>
      <c r="AG49" s="29">
        <f t="shared" ca="1" si="8"/>
        <v>0</v>
      </c>
      <c r="AH49" s="29">
        <f t="shared" ca="1" si="8"/>
        <v>0</v>
      </c>
      <c r="AI49" s="29">
        <f t="shared" ca="1" si="8"/>
        <v>0</v>
      </c>
      <c r="AJ49" s="29">
        <f t="shared" ca="1" si="8"/>
        <v>0</v>
      </c>
      <c r="AK49" s="29">
        <f t="shared" si="8"/>
        <v>0</v>
      </c>
      <c r="AL49" s="6">
        <f t="shared" ref="AL49:AL83" ca="1" si="9">SUM(B49:AK49)</f>
        <v>0</v>
      </c>
      <c r="AM49" s="63"/>
      <c r="AN49" s="64" t="e">
        <f t="shared" ref="AN49:AN73" ca="1" si="10">B49/$AL49</f>
        <v>#DIV/0!</v>
      </c>
      <c r="AO49" s="64" t="e">
        <f t="shared" ref="AO49:AO59" ca="1" si="11">SUM(B49:C49)/$AL49</f>
        <v>#DIV/0!</v>
      </c>
      <c r="AP49" s="64" t="e">
        <f ca="1">SUM($B49:D49)/$AL49</f>
        <v>#DIV/0!</v>
      </c>
      <c r="AQ49" s="64" t="e">
        <f ca="1">SUM($B49:E49)/$AL49</f>
        <v>#DIV/0!</v>
      </c>
      <c r="AR49" s="64" t="e">
        <f ca="1">SUM($B49:F49)/$AL49</f>
        <v>#DIV/0!</v>
      </c>
      <c r="AS49" s="64" t="e">
        <f ca="1">SUM($B49:G49)/$AL49</f>
        <v>#DIV/0!</v>
      </c>
      <c r="AT49" s="64" t="e">
        <f ca="1">SUM($B49:H49)/$AL49</f>
        <v>#DIV/0!</v>
      </c>
      <c r="AU49" s="64" t="e">
        <f ca="1">SUM($B49:I49)/$AL49</f>
        <v>#DIV/0!</v>
      </c>
      <c r="AV49" s="64" t="e">
        <f ca="1">SUM($B49:J49)/$AL49</f>
        <v>#DIV/0!</v>
      </c>
      <c r="AW49" s="64" t="e">
        <f ca="1">SUM($B49:K49)/$AL49</f>
        <v>#DIV/0!</v>
      </c>
    </row>
    <row r="50" spans="1:49" x14ac:dyDescent="0.35">
      <c r="A50" s="9" t="str">
        <f t="shared" si="7"/>
        <v>202103</v>
      </c>
      <c r="B50" s="29">
        <f t="shared" ref="B50:AK50" ca="1" si="12">IFERROR(INDEX($A$5:$AK$42,ROW(B5),COLUMN(B5)+ROW(B3)-1),0)</f>
        <v>0</v>
      </c>
      <c r="C50" s="29">
        <f t="shared" ca="1" si="12"/>
        <v>0</v>
      </c>
      <c r="D50" s="29">
        <f t="shared" ca="1" si="12"/>
        <v>0</v>
      </c>
      <c r="E50" s="29">
        <f t="shared" ca="1" si="12"/>
        <v>0</v>
      </c>
      <c r="F50" s="29">
        <f t="shared" ca="1" si="12"/>
        <v>0</v>
      </c>
      <c r="G50" s="29">
        <f t="shared" ca="1" si="12"/>
        <v>0</v>
      </c>
      <c r="H50" s="29">
        <f t="shared" ca="1" si="12"/>
        <v>0</v>
      </c>
      <c r="I50" s="29">
        <f t="shared" ca="1" si="12"/>
        <v>0</v>
      </c>
      <c r="J50" s="29">
        <f t="shared" ca="1" si="12"/>
        <v>0</v>
      </c>
      <c r="K50" s="29">
        <f t="shared" ca="1" si="12"/>
        <v>0</v>
      </c>
      <c r="L50" s="29">
        <f t="shared" ca="1" si="12"/>
        <v>0</v>
      </c>
      <c r="M50" s="29">
        <f t="shared" ca="1" si="12"/>
        <v>0</v>
      </c>
      <c r="N50" s="29">
        <f t="shared" ca="1" si="12"/>
        <v>0</v>
      </c>
      <c r="O50" s="29">
        <f t="shared" ca="1" si="12"/>
        <v>0</v>
      </c>
      <c r="P50" s="29">
        <f t="shared" ca="1" si="12"/>
        <v>0</v>
      </c>
      <c r="Q50" s="29">
        <f t="shared" ca="1" si="12"/>
        <v>0</v>
      </c>
      <c r="R50" s="29">
        <f t="shared" ca="1" si="12"/>
        <v>0</v>
      </c>
      <c r="S50" s="29">
        <f t="shared" ca="1" si="12"/>
        <v>0</v>
      </c>
      <c r="T50" s="29">
        <f t="shared" ca="1" si="12"/>
        <v>0</v>
      </c>
      <c r="U50" s="29">
        <f t="shared" ca="1" si="12"/>
        <v>0</v>
      </c>
      <c r="V50" s="29">
        <f t="shared" ca="1" si="12"/>
        <v>0</v>
      </c>
      <c r="W50" s="29">
        <f t="shared" ca="1" si="12"/>
        <v>0</v>
      </c>
      <c r="X50" s="29">
        <f t="shared" ca="1" si="12"/>
        <v>0</v>
      </c>
      <c r="Y50" s="29">
        <f t="shared" ca="1" si="12"/>
        <v>0</v>
      </c>
      <c r="Z50" s="29">
        <f t="shared" ca="1" si="12"/>
        <v>0</v>
      </c>
      <c r="AA50" s="29">
        <f t="shared" ca="1" si="12"/>
        <v>0</v>
      </c>
      <c r="AB50" s="29">
        <f t="shared" ca="1" si="12"/>
        <v>0</v>
      </c>
      <c r="AC50" s="29">
        <f t="shared" ca="1" si="12"/>
        <v>0</v>
      </c>
      <c r="AD50" s="29">
        <f t="shared" ca="1" si="12"/>
        <v>0</v>
      </c>
      <c r="AE50" s="29">
        <f t="shared" ca="1" si="12"/>
        <v>0</v>
      </c>
      <c r="AF50" s="29">
        <f t="shared" ca="1" si="12"/>
        <v>0</v>
      </c>
      <c r="AG50" s="29">
        <f t="shared" ca="1" si="12"/>
        <v>0</v>
      </c>
      <c r="AH50" s="29">
        <f t="shared" ca="1" si="12"/>
        <v>0</v>
      </c>
      <c r="AI50" s="29">
        <f t="shared" ca="1" si="12"/>
        <v>0</v>
      </c>
      <c r="AJ50" s="29">
        <f t="shared" si="12"/>
        <v>0</v>
      </c>
      <c r="AK50" s="29">
        <f t="shared" si="12"/>
        <v>0</v>
      </c>
      <c r="AL50" s="6">
        <f t="shared" ca="1" si="9"/>
        <v>0</v>
      </c>
      <c r="AM50" s="63"/>
      <c r="AN50" s="64" t="e">
        <f t="shared" ca="1" si="10"/>
        <v>#DIV/0!</v>
      </c>
      <c r="AO50" s="64" t="e">
        <f t="shared" ca="1" si="11"/>
        <v>#DIV/0!</v>
      </c>
      <c r="AP50" s="64" t="e">
        <f ca="1">SUM($B50:D50)/$AL50</f>
        <v>#DIV/0!</v>
      </c>
      <c r="AQ50" s="64" t="e">
        <f ca="1">SUM($B50:E50)/$AL50</f>
        <v>#DIV/0!</v>
      </c>
      <c r="AR50" s="64" t="e">
        <f ca="1">SUM($B50:F50)/$AL50</f>
        <v>#DIV/0!</v>
      </c>
      <c r="AS50" s="64" t="e">
        <f ca="1">SUM($B50:G50)/$AL50</f>
        <v>#DIV/0!</v>
      </c>
      <c r="AT50" s="64" t="e">
        <f ca="1">SUM($B50:H50)/$AL50</f>
        <v>#DIV/0!</v>
      </c>
      <c r="AU50" s="64" t="e">
        <f ca="1">SUM($B50:I50)/$AL50</f>
        <v>#DIV/0!</v>
      </c>
      <c r="AV50" s="64" t="e">
        <f ca="1">SUM($B50:J50)/$AL50</f>
        <v>#DIV/0!</v>
      </c>
      <c r="AW50" s="64" t="e">
        <f ca="1">SUM($B50:K50)/$AL50</f>
        <v>#DIV/0!</v>
      </c>
    </row>
    <row r="51" spans="1:49" x14ac:dyDescent="0.35">
      <c r="A51" s="9" t="str">
        <f t="shared" si="7"/>
        <v>202104</v>
      </c>
      <c r="B51" s="29">
        <f t="shared" ref="B51:AK51" ca="1" si="13">IFERROR(INDEX($A$5:$AK$42,ROW(B6),COLUMN(B6)+ROW(B4)-1),0)</f>
        <v>0</v>
      </c>
      <c r="C51" s="29">
        <f t="shared" ca="1" si="13"/>
        <v>0</v>
      </c>
      <c r="D51" s="29">
        <f t="shared" ca="1" si="13"/>
        <v>0</v>
      </c>
      <c r="E51" s="29">
        <f t="shared" ca="1" si="13"/>
        <v>0</v>
      </c>
      <c r="F51" s="29">
        <f t="shared" ca="1" si="13"/>
        <v>0</v>
      </c>
      <c r="G51" s="29">
        <f t="shared" ca="1" si="13"/>
        <v>0</v>
      </c>
      <c r="H51" s="29">
        <f t="shared" ca="1" si="13"/>
        <v>0</v>
      </c>
      <c r="I51" s="29">
        <f t="shared" ca="1" si="13"/>
        <v>0</v>
      </c>
      <c r="J51" s="29">
        <f t="shared" ca="1" si="13"/>
        <v>0</v>
      </c>
      <c r="K51" s="29">
        <f t="shared" ca="1" si="13"/>
        <v>0</v>
      </c>
      <c r="L51" s="29">
        <f t="shared" ca="1" si="13"/>
        <v>0</v>
      </c>
      <c r="M51" s="29">
        <f t="shared" ca="1" si="13"/>
        <v>0</v>
      </c>
      <c r="N51" s="29">
        <f t="shared" ca="1" si="13"/>
        <v>0</v>
      </c>
      <c r="O51" s="29">
        <f t="shared" ca="1" si="13"/>
        <v>0</v>
      </c>
      <c r="P51" s="29">
        <f t="shared" ca="1" si="13"/>
        <v>0</v>
      </c>
      <c r="Q51" s="29">
        <f t="shared" ca="1" si="13"/>
        <v>0</v>
      </c>
      <c r="R51" s="29">
        <f t="shared" ca="1" si="13"/>
        <v>0</v>
      </c>
      <c r="S51" s="29">
        <f t="shared" ca="1" si="13"/>
        <v>0</v>
      </c>
      <c r="T51" s="29">
        <f t="shared" ca="1" si="13"/>
        <v>0</v>
      </c>
      <c r="U51" s="29">
        <f t="shared" ca="1" si="13"/>
        <v>0</v>
      </c>
      <c r="V51" s="29">
        <f t="shared" ca="1" si="13"/>
        <v>0</v>
      </c>
      <c r="W51" s="29">
        <f t="shared" ca="1" si="13"/>
        <v>0</v>
      </c>
      <c r="X51" s="29">
        <f t="shared" ca="1" si="13"/>
        <v>0</v>
      </c>
      <c r="Y51" s="29">
        <f t="shared" ca="1" si="13"/>
        <v>0</v>
      </c>
      <c r="Z51" s="29">
        <f t="shared" ca="1" si="13"/>
        <v>0</v>
      </c>
      <c r="AA51" s="29">
        <f t="shared" ca="1" si="13"/>
        <v>0</v>
      </c>
      <c r="AB51" s="29">
        <f t="shared" ca="1" si="13"/>
        <v>0</v>
      </c>
      <c r="AC51" s="29">
        <f t="shared" ca="1" si="13"/>
        <v>0</v>
      </c>
      <c r="AD51" s="29">
        <f t="shared" ca="1" si="13"/>
        <v>0</v>
      </c>
      <c r="AE51" s="29">
        <f t="shared" ca="1" si="13"/>
        <v>0</v>
      </c>
      <c r="AF51" s="29">
        <f t="shared" ca="1" si="13"/>
        <v>0</v>
      </c>
      <c r="AG51" s="29">
        <f t="shared" ca="1" si="13"/>
        <v>0</v>
      </c>
      <c r="AH51" s="29">
        <f t="shared" ca="1" si="13"/>
        <v>0</v>
      </c>
      <c r="AI51" s="29">
        <f t="shared" si="13"/>
        <v>0</v>
      </c>
      <c r="AJ51" s="29">
        <f t="shared" si="13"/>
        <v>0</v>
      </c>
      <c r="AK51" s="29">
        <f t="shared" si="13"/>
        <v>0</v>
      </c>
      <c r="AL51" s="6">
        <f t="shared" ca="1" si="9"/>
        <v>0</v>
      </c>
      <c r="AM51" s="63"/>
      <c r="AN51" s="64" t="e">
        <f t="shared" ca="1" si="10"/>
        <v>#DIV/0!</v>
      </c>
      <c r="AO51" s="64" t="e">
        <f t="shared" ca="1" si="11"/>
        <v>#DIV/0!</v>
      </c>
      <c r="AP51" s="64" t="e">
        <f ca="1">SUM($B51:D51)/$AL51</f>
        <v>#DIV/0!</v>
      </c>
      <c r="AQ51" s="64" t="e">
        <f ca="1">SUM($B51:E51)/$AL51</f>
        <v>#DIV/0!</v>
      </c>
      <c r="AR51" s="64" t="e">
        <f ca="1">SUM($B51:F51)/$AL51</f>
        <v>#DIV/0!</v>
      </c>
      <c r="AS51" s="64" t="e">
        <f ca="1">SUM($B51:G51)/$AL51</f>
        <v>#DIV/0!</v>
      </c>
      <c r="AT51" s="64" t="e">
        <f ca="1">SUM($B51:H51)/$AL51</f>
        <v>#DIV/0!</v>
      </c>
      <c r="AU51" s="64" t="e">
        <f ca="1">SUM($B51:I51)/$AL51</f>
        <v>#DIV/0!</v>
      </c>
      <c r="AV51" s="64" t="e">
        <f ca="1">SUM($B51:J51)/$AL51</f>
        <v>#DIV/0!</v>
      </c>
      <c r="AW51" s="64" t="e">
        <f ca="1">SUM($B51:K51)/$AL51</f>
        <v>#DIV/0!</v>
      </c>
    </row>
    <row r="52" spans="1:49" x14ac:dyDescent="0.35">
      <c r="A52" s="9" t="str">
        <f t="shared" si="7"/>
        <v>202105</v>
      </c>
      <c r="B52" s="29">
        <f t="shared" ref="B52:AK52" ca="1" si="14">IFERROR(INDEX($A$5:$AK$42,ROW(B7),COLUMN(B7)+ROW(B5)-1),0)</f>
        <v>0</v>
      </c>
      <c r="C52" s="29">
        <f t="shared" ca="1" si="14"/>
        <v>0</v>
      </c>
      <c r="D52" s="29">
        <f t="shared" ca="1" si="14"/>
        <v>0</v>
      </c>
      <c r="E52" s="29">
        <f t="shared" ca="1" si="14"/>
        <v>0</v>
      </c>
      <c r="F52" s="29">
        <f t="shared" ca="1" si="14"/>
        <v>0</v>
      </c>
      <c r="G52" s="29">
        <f t="shared" ca="1" si="14"/>
        <v>0</v>
      </c>
      <c r="H52" s="29">
        <f t="shared" ca="1" si="14"/>
        <v>0</v>
      </c>
      <c r="I52" s="29">
        <f t="shared" ca="1" si="14"/>
        <v>0</v>
      </c>
      <c r="J52" s="29">
        <f t="shared" ca="1" si="14"/>
        <v>0</v>
      </c>
      <c r="K52" s="29">
        <f t="shared" ca="1" si="14"/>
        <v>0</v>
      </c>
      <c r="L52" s="29">
        <f t="shared" ca="1" si="14"/>
        <v>0</v>
      </c>
      <c r="M52" s="29">
        <f t="shared" ca="1" si="14"/>
        <v>0</v>
      </c>
      <c r="N52" s="29">
        <f t="shared" ca="1" si="14"/>
        <v>0</v>
      </c>
      <c r="O52" s="29">
        <f t="shared" ca="1" si="14"/>
        <v>0</v>
      </c>
      <c r="P52" s="29">
        <f t="shared" ca="1" si="14"/>
        <v>0</v>
      </c>
      <c r="Q52" s="29">
        <f t="shared" ca="1" si="14"/>
        <v>0</v>
      </c>
      <c r="R52" s="29">
        <f t="shared" ca="1" si="14"/>
        <v>0</v>
      </c>
      <c r="S52" s="29">
        <f t="shared" ca="1" si="14"/>
        <v>0</v>
      </c>
      <c r="T52" s="29">
        <f t="shared" ca="1" si="14"/>
        <v>0</v>
      </c>
      <c r="U52" s="29">
        <f t="shared" ca="1" si="14"/>
        <v>0</v>
      </c>
      <c r="V52" s="29">
        <f t="shared" ca="1" si="14"/>
        <v>0</v>
      </c>
      <c r="W52" s="29">
        <f t="shared" ca="1" si="14"/>
        <v>0</v>
      </c>
      <c r="X52" s="29">
        <f t="shared" ca="1" si="14"/>
        <v>0</v>
      </c>
      <c r="Y52" s="29">
        <f t="shared" ca="1" si="14"/>
        <v>0</v>
      </c>
      <c r="Z52" s="29">
        <f t="shared" ca="1" si="14"/>
        <v>0</v>
      </c>
      <c r="AA52" s="29">
        <f t="shared" ca="1" si="14"/>
        <v>0</v>
      </c>
      <c r="AB52" s="29">
        <f t="shared" ca="1" si="14"/>
        <v>0</v>
      </c>
      <c r="AC52" s="29">
        <f t="shared" ca="1" si="14"/>
        <v>0</v>
      </c>
      <c r="AD52" s="29">
        <f t="shared" ca="1" si="14"/>
        <v>0</v>
      </c>
      <c r="AE52" s="29">
        <f t="shared" ca="1" si="14"/>
        <v>0</v>
      </c>
      <c r="AF52" s="29">
        <f t="shared" ca="1" si="14"/>
        <v>0</v>
      </c>
      <c r="AG52" s="29">
        <f t="shared" ca="1" si="14"/>
        <v>0</v>
      </c>
      <c r="AH52" s="29">
        <f t="shared" si="14"/>
        <v>0</v>
      </c>
      <c r="AI52" s="29">
        <f t="shared" si="14"/>
        <v>0</v>
      </c>
      <c r="AJ52" s="29">
        <f t="shared" si="14"/>
        <v>0</v>
      </c>
      <c r="AK52" s="29">
        <f t="shared" si="14"/>
        <v>0</v>
      </c>
      <c r="AL52" s="6">
        <f t="shared" ca="1" si="9"/>
        <v>0</v>
      </c>
      <c r="AM52" s="63"/>
      <c r="AN52" s="64" t="e">
        <f t="shared" ca="1" si="10"/>
        <v>#DIV/0!</v>
      </c>
      <c r="AO52" s="64" t="e">
        <f t="shared" ca="1" si="11"/>
        <v>#DIV/0!</v>
      </c>
      <c r="AP52" s="64" t="e">
        <f ca="1">SUM($B52:D52)/$AL52</f>
        <v>#DIV/0!</v>
      </c>
      <c r="AQ52" s="64" t="e">
        <f ca="1">SUM($B52:E52)/$AL52</f>
        <v>#DIV/0!</v>
      </c>
      <c r="AR52" s="64" t="e">
        <f ca="1">SUM($B52:F52)/$AL52</f>
        <v>#DIV/0!</v>
      </c>
      <c r="AS52" s="64" t="e">
        <f ca="1">SUM($B52:G52)/$AL52</f>
        <v>#DIV/0!</v>
      </c>
      <c r="AT52" s="64" t="e">
        <f ca="1">SUM($B52:H52)/$AL52</f>
        <v>#DIV/0!</v>
      </c>
      <c r="AU52" s="64" t="e">
        <f ca="1">SUM($B52:I52)/$AL52</f>
        <v>#DIV/0!</v>
      </c>
      <c r="AV52" s="64" t="e">
        <f ca="1">SUM($B52:J52)/$AL52</f>
        <v>#DIV/0!</v>
      </c>
      <c r="AW52" s="64" t="e">
        <f ca="1">SUM($B52:K52)/$AL52</f>
        <v>#DIV/0!</v>
      </c>
    </row>
    <row r="53" spans="1:49" x14ac:dyDescent="0.35">
      <c r="A53" s="9" t="str">
        <f t="shared" si="7"/>
        <v>202106</v>
      </c>
      <c r="B53" s="29">
        <f t="shared" ref="B53:AK53" ca="1" si="15">IFERROR(INDEX($A$5:$AK$42,ROW(B8),COLUMN(B8)+ROW(B6)-1),0)</f>
        <v>0</v>
      </c>
      <c r="C53" s="29">
        <f t="shared" ca="1" si="15"/>
        <v>0</v>
      </c>
      <c r="D53" s="29">
        <f t="shared" ca="1" si="15"/>
        <v>0</v>
      </c>
      <c r="E53" s="29">
        <f t="shared" ca="1" si="15"/>
        <v>0</v>
      </c>
      <c r="F53" s="29">
        <f t="shared" ca="1" si="15"/>
        <v>0</v>
      </c>
      <c r="G53" s="29">
        <f t="shared" ca="1" si="15"/>
        <v>0</v>
      </c>
      <c r="H53" s="29">
        <f t="shared" ca="1" si="15"/>
        <v>0</v>
      </c>
      <c r="I53" s="29">
        <f t="shared" ca="1" si="15"/>
        <v>0</v>
      </c>
      <c r="J53" s="29">
        <f t="shared" ca="1" si="15"/>
        <v>0</v>
      </c>
      <c r="K53" s="29">
        <f t="shared" ca="1" si="15"/>
        <v>0</v>
      </c>
      <c r="L53" s="29">
        <f t="shared" ca="1" si="15"/>
        <v>0</v>
      </c>
      <c r="M53" s="29">
        <f t="shared" ca="1" si="15"/>
        <v>0</v>
      </c>
      <c r="N53" s="29">
        <f t="shared" ca="1" si="15"/>
        <v>0</v>
      </c>
      <c r="O53" s="29">
        <f t="shared" ca="1" si="15"/>
        <v>0</v>
      </c>
      <c r="P53" s="29">
        <f t="shared" ca="1" si="15"/>
        <v>0</v>
      </c>
      <c r="Q53" s="29">
        <f t="shared" ca="1" si="15"/>
        <v>0</v>
      </c>
      <c r="R53" s="29">
        <f t="shared" ca="1" si="15"/>
        <v>0</v>
      </c>
      <c r="S53" s="29">
        <f t="shared" ca="1" si="15"/>
        <v>0</v>
      </c>
      <c r="T53" s="29">
        <f t="shared" ca="1" si="15"/>
        <v>0</v>
      </c>
      <c r="U53" s="29">
        <f t="shared" ca="1" si="15"/>
        <v>0</v>
      </c>
      <c r="V53" s="29">
        <f t="shared" ca="1" si="15"/>
        <v>0</v>
      </c>
      <c r="W53" s="29">
        <f t="shared" ca="1" si="15"/>
        <v>0</v>
      </c>
      <c r="X53" s="29">
        <f t="shared" ca="1" si="15"/>
        <v>0</v>
      </c>
      <c r="Y53" s="29">
        <f t="shared" ca="1" si="15"/>
        <v>0</v>
      </c>
      <c r="Z53" s="29">
        <f t="shared" ca="1" si="15"/>
        <v>0</v>
      </c>
      <c r="AA53" s="29">
        <f t="shared" ca="1" si="15"/>
        <v>0</v>
      </c>
      <c r="AB53" s="29">
        <f t="shared" ca="1" si="15"/>
        <v>0</v>
      </c>
      <c r="AC53" s="29">
        <f t="shared" ca="1" si="15"/>
        <v>0</v>
      </c>
      <c r="AD53" s="29">
        <f t="shared" ca="1" si="15"/>
        <v>0</v>
      </c>
      <c r="AE53" s="29">
        <f t="shared" ca="1" si="15"/>
        <v>0</v>
      </c>
      <c r="AF53" s="29">
        <f t="shared" ca="1" si="15"/>
        <v>0</v>
      </c>
      <c r="AG53" s="29">
        <f t="shared" si="15"/>
        <v>0</v>
      </c>
      <c r="AH53" s="29">
        <f t="shared" si="15"/>
        <v>0</v>
      </c>
      <c r="AI53" s="29">
        <f t="shared" si="15"/>
        <v>0</v>
      </c>
      <c r="AJ53" s="29">
        <f t="shared" si="15"/>
        <v>0</v>
      </c>
      <c r="AK53" s="29">
        <f t="shared" si="15"/>
        <v>0</v>
      </c>
      <c r="AL53" s="6">
        <f t="shared" ca="1" si="9"/>
        <v>0</v>
      </c>
      <c r="AM53" s="63"/>
      <c r="AN53" s="64" t="e">
        <f t="shared" ca="1" si="10"/>
        <v>#DIV/0!</v>
      </c>
      <c r="AO53" s="64" t="e">
        <f t="shared" ca="1" si="11"/>
        <v>#DIV/0!</v>
      </c>
      <c r="AP53" s="64" t="e">
        <f ca="1">SUM($B53:D53)/$AL53</f>
        <v>#DIV/0!</v>
      </c>
      <c r="AQ53" s="64" t="e">
        <f ca="1">SUM($B53:E53)/$AL53</f>
        <v>#DIV/0!</v>
      </c>
      <c r="AR53" s="64" t="e">
        <f ca="1">SUM($B53:F53)/$AL53</f>
        <v>#DIV/0!</v>
      </c>
      <c r="AS53" s="64" t="e">
        <f ca="1">SUM($B53:G53)/$AL53</f>
        <v>#DIV/0!</v>
      </c>
      <c r="AT53" s="64" t="e">
        <f ca="1">SUM($B53:H53)/$AL53</f>
        <v>#DIV/0!</v>
      </c>
      <c r="AU53" s="64" t="e">
        <f ca="1">SUM($B53:I53)/$AL53</f>
        <v>#DIV/0!</v>
      </c>
      <c r="AV53" s="64" t="e">
        <f ca="1">SUM($B53:J53)/$AL53</f>
        <v>#DIV/0!</v>
      </c>
      <c r="AW53" s="64" t="e">
        <f ca="1">SUM($B53:K53)/$AL53</f>
        <v>#DIV/0!</v>
      </c>
    </row>
    <row r="54" spans="1:49" x14ac:dyDescent="0.35">
      <c r="A54" s="9" t="str">
        <f t="shared" si="7"/>
        <v>202107</v>
      </c>
      <c r="B54" s="29">
        <f t="shared" ref="B54:AK54" ca="1" si="16">IFERROR(INDEX($A$5:$AK$42,ROW(B9),COLUMN(B9)+ROW(B7)-1),0)</f>
        <v>0</v>
      </c>
      <c r="C54" s="29">
        <f t="shared" ca="1" si="16"/>
        <v>0</v>
      </c>
      <c r="D54" s="29">
        <f t="shared" ca="1" si="16"/>
        <v>0</v>
      </c>
      <c r="E54" s="29">
        <f t="shared" ca="1" si="16"/>
        <v>0</v>
      </c>
      <c r="F54" s="29">
        <f t="shared" ca="1" si="16"/>
        <v>0</v>
      </c>
      <c r="G54" s="29">
        <f t="shared" ca="1" si="16"/>
        <v>0</v>
      </c>
      <c r="H54" s="29">
        <f t="shared" ca="1" si="16"/>
        <v>0</v>
      </c>
      <c r="I54" s="29">
        <f t="shared" ca="1" si="16"/>
        <v>0</v>
      </c>
      <c r="J54" s="29">
        <f t="shared" ca="1" si="16"/>
        <v>0</v>
      </c>
      <c r="K54" s="29">
        <f t="shared" ca="1" si="16"/>
        <v>0</v>
      </c>
      <c r="L54" s="29">
        <f t="shared" ca="1" si="16"/>
        <v>0</v>
      </c>
      <c r="M54" s="29">
        <f t="shared" ca="1" si="16"/>
        <v>0</v>
      </c>
      <c r="N54" s="29">
        <f t="shared" ca="1" si="16"/>
        <v>0</v>
      </c>
      <c r="O54" s="29">
        <f t="shared" ca="1" si="16"/>
        <v>0</v>
      </c>
      <c r="P54" s="29">
        <f t="shared" ca="1" si="16"/>
        <v>0</v>
      </c>
      <c r="Q54" s="29">
        <f t="shared" ca="1" si="16"/>
        <v>0</v>
      </c>
      <c r="R54" s="29">
        <f t="shared" ca="1" si="16"/>
        <v>0</v>
      </c>
      <c r="S54" s="29">
        <f t="shared" ca="1" si="16"/>
        <v>0</v>
      </c>
      <c r="T54" s="29">
        <f t="shared" ca="1" si="16"/>
        <v>0</v>
      </c>
      <c r="U54" s="29">
        <f t="shared" ca="1" si="16"/>
        <v>0</v>
      </c>
      <c r="V54" s="29">
        <f t="shared" ca="1" si="16"/>
        <v>0</v>
      </c>
      <c r="W54" s="29">
        <f t="shared" ca="1" si="16"/>
        <v>0</v>
      </c>
      <c r="X54" s="29">
        <f t="shared" ca="1" si="16"/>
        <v>0</v>
      </c>
      <c r="Y54" s="29">
        <f t="shared" ca="1" si="16"/>
        <v>0</v>
      </c>
      <c r="Z54" s="29">
        <f t="shared" ca="1" si="16"/>
        <v>0</v>
      </c>
      <c r="AA54" s="29">
        <f t="shared" ca="1" si="16"/>
        <v>0</v>
      </c>
      <c r="AB54" s="29">
        <f t="shared" ca="1" si="16"/>
        <v>0</v>
      </c>
      <c r="AC54" s="29">
        <f t="shared" ca="1" si="16"/>
        <v>0</v>
      </c>
      <c r="AD54" s="29">
        <f t="shared" ca="1" si="16"/>
        <v>0</v>
      </c>
      <c r="AE54" s="29">
        <f t="shared" ca="1" si="16"/>
        <v>0</v>
      </c>
      <c r="AF54" s="29">
        <f t="shared" si="16"/>
        <v>0</v>
      </c>
      <c r="AG54" s="29">
        <f t="shared" si="16"/>
        <v>0</v>
      </c>
      <c r="AH54" s="29">
        <f t="shared" si="16"/>
        <v>0</v>
      </c>
      <c r="AI54" s="29">
        <f t="shared" si="16"/>
        <v>0</v>
      </c>
      <c r="AJ54" s="29">
        <f t="shared" si="16"/>
        <v>0</v>
      </c>
      <c r="AK54" s="29">
        <f t="shared" si="16"/>
        <v>0</v>
      </c>
      <c r="AL54" s="6">
        <f t="shared" ca="1" si="9"/>
        <v>0</v>
      </c>
      <c r="AM54" s="63"/>
      <c r="AN54" s="64" t="e">
        <f t="shared" ca="1" si="10"/>
        <v>#DIV/0!</v>
      </c>
      <c r="AO54" s="64" t="e">
        <f t="shared" ca="1" si="11"/>
        <v>#DIV/0!</v>
      </c>
      <c r="AP54" s="64" t="e">
        <f ca="1">SUM($B54:D54)/$AL54</f>
        <v>#DIV/0!</v>
      </c>
      <c r="AQ54" s="64" t="e">
        <f ca="1">SUM($B54:E54)/$AL54</f>
        <v>#DIV/0!</v>
      </c>
      <c r="AR54" s="64" t="e">
        <f ca="1">SUM($B54:F54)/$AL54</f>
        <v>#DIV/0!</v>
      </c>
      <c r="AS54" s="64" t="e">
        <f ca="1">SUM($B54:G54)/$AL54</f>
        <v>#DIV/0!</v>
      </c>
      <c r="AT54" s="64" t="e">
        <f ca="1">SUM($B54:H54)/$AL54</f>
        <v>#DIV/0!</v>
      </c>
      <c r="AU54" s="64" t="e">
        <f ca="1">SUM($B54:I54)/$AL54</f>
        <v>#DIV/0!</v>
      </c>
      <c r="AV54" s="64" t="e">
        <f ca="1">SUM($B54:J54)/$AL54</f>
        <v>#DIV/0!</v>
      </c>
      <c r="AW54" s="64" t="e">
        <f ca="1">SUM($B54:K54)/$AL54</f>
        <v>#DIV/0!</v>
      </c>
    </row>
    <row r="55" spans="1:49" x14ac:dyDescent="0.35">
      <c r="A55" s="9" t="str">
        <f t="shared" si="7"/>
        <v>202108</v>
      </c>
      <c r="B55" s="29">
        <f t="shared" ref="B55:AK55" ca="1" si="17">IFERROR(INDEX($A$5:$AK$42,ROW(B10),COLUMN(B10)+ROW(B8)-1),0)</f>
        <v>0</v>
      </c>
      <c r="C55" s="29">
        <f t="shared" ca="1" si="17"/>
        <v>0</v>
      </c>
      <c r="D55" s="29">
        <f t="shared" ca="1" si="17"/>
        <v>0</v>
      </c>
      <c r="E55" s="29">
        <f t="shared" ca="1" si="17"/>
        <v>0</v>
      </c>
      <c r="F55" s="29">
        <f t="shared" ca="1" si="17"/>
        <v>0</v>
      </c>
      <c r="G55" s="29">
        <f t="shared" ca="1" si="17"/>
        <v>0</v>
      </c>
      <c r="H55" s="29">
        <f t="shared" ca="1" si="17"/>
        <v>0</v>
      </c>
      <c r="I55" s="29">
        <f t="shared" ca="1" si="17"/>
        <v>0</v>
      </c>
      <c r="J55" s="29">
        <f t="shared" ca="1" si="17"/>
        <v>0</v>
      </c>
      <c r="K55" s="29">
        <f t="shared" ca="1" si="17"/>
        <v>0</v>
      </c>
      <c r="L55" s="29">
        <f t="shared" ca="1" si="17"/>
        <v>0</v>
      </c>
      <c r="M55" s="29">
        <f t="shared" ca="1" si="17"/>
        <v>0</v>
      </c>
      <c r="N55" s="29">
        <f t="shared" ca="1" si="17"/>
        <v>0</v>
      </c>
      <c r="O55" s="29">
        <f t="shared" ca="1" si="17"/>
        <v>0</v>
      </c>
      <c r="P55" s="29">
        <f t="shared" ca="1" si="17"/>
        <v>0</v>
      </c>
      <c r="Q55" s="29">
        <f t="shared" ca="1" si="17"/>
        <v>0</v>
      </c>
      <c r="R55" s="29">
        <f t="shared" ca="1" si="17"/>
        <v>0</v>
      </c>
      <c r="S55" s="29">
        <f t="shared" ca="1" si="17"/>
        <v>0</v>
      </c>
      <c r="T55" s="29">
        <f t="shared" ca="1" si="17"/>
        <v>0</v>
      </c>
      <c r="U55" s="29">
        <f t="shared" ca="1" si="17"/>
        <v>0</v>
      </c>
      <c r="V55" s="29">
        <f t="shared" ca="1" si="17"/>
        <v>0</v>
      </c>
      <c r="W55" s="29">
        <f t="shared" ca="1" si="17"/>
        <v>0</v>
      </c>
      <c r="X55" s="29">
        <f t="shared" ca="1" si="17"/>
        <v>0</v>
      </c>
      <c r="Y55" s="29">
        <f t="shared" ca="1" si="17"/>
        <v>0</v>
      </c>
      <c r="Z55" s="29">
        <f t="shared" ca="1" si="17"/>
        <v>0</v>
      </c>
      <c r="AA55" s="29">
        <f t="shared" ca="1" si="17"/>
        <v>0</v>
      </c>
      <c r="AB55" s="29">
        <f t="shared" ca="1" si="17"/>
        <v>0</v>
      </c>
      <c r="AC55" s="29">
        <f t="shared" ca="1" si="17"/>
        <v>0</v>
      </c>
      <c r="AD55" s="29">
        <f t="shared" ca="1" si="17"/>
        <v>0</v>
      </c>
      <c r="AE55" s="29">
        <f t="shared" si="17"/>
        <v>0</v>
      </c>
      <c r="AF55" s="29">
        <f t="shared" si="17"/>
        <v>0</v>
      </c>
      <c r="AG55" s="29">
        <f t="shared" si="17"/>
        <v>0</v>
      </c>
      <c r="AH55" s="29">
        <f t="shared" si="17"/>
        <v>0</v>
      </c>
      <c r="AI55" s="29">
        <f t="shared" si="17"/>
        <v>0</v>
      </c>
      <c r="AJ55" s="29">
        <f t="shared" si="17"/>
        <v>0</v>
      </c>
      <c r="AK55" s="29">
        <f t="shared" si="17"/>
        <v>0</v>
      </c>
      <c r="AL55" s="6">
        <f t="shared" ca="1" si="9"/>
        <v>0</v>
      </c>
      <c r="AM55" s="63"/>
      <c r="AN55" s="64" t="e">
        <f t="shared" ca="1" si="10"/>
        <v>#DIV/0!</v>
      </c>
      <c r="AO55" s="64" t="e">
        <f t="shared" ca="1" si="11"/>
        <v>#DIV/0!</v>
      </c>
      <c r="AP55" s="64" t="e">
        <f ca="1">SUM($B55:D55)/$AL55</f>
        <v>#DIV/0!</v>
      </c>
      <c r="AQ55" s="64" t="e">
        <f ca="1">SUM($B55:E55)/$AL55</f>
        <v>#DIV/0!</v>
      </c>
      <c r="AR55" s="64" t="e">
        <f ca="1">SUM($B55:F55)/$AL55</f>
        <v>#DIV/0!</v>
      </c>
      <c r="AS55" s="64" t="e">
        <f ca="1">SUM($B55:G55)/$AL55</f>
        <v>#DIV/0!</v>
      </c>
      <c r="AT55" s="64" t="e">
        <f ca="1">SUM($B55:H55)/$AL55</f>
        <v>#DIV/0!</v>
      </c>
      <c r="AU55" s="64" t="e">
        <f ca="1">SUM($B55:I55)/$AL55</f>
        <v>#DIV/0!</v>
      </c>
      <c r="AV55" s="64" t="e">
        <f ca="1">SUM($B55:J55)/$AL55</f>
        <v>#DIV/0!</v>
      </c>
      <c r="AW55" s="64" t="e">
        <f ca="1">SUM($B55:K55)/$AL55</f>
        <v>#DIV/0!</v>
      </c>
    </row>
    <row r="56" spans="1:49" x14ac:dyDescent="0.35">
      <c r="A56" s="9" t="str">
        <f t="shared" si="7"/>
        <v>202109</v>
      </c>
      <c r="B56" s="29">
        <f t="shared" ref="B56:AK56" ca="1" si="18">IFERROR(INDEX($A$5:$AK$42,ROW(B11),COLUMN(B11)+ROW(B9)-1),0)</f>
        <v>0</v>
      </c>
      <c r="C56" s="29">
        <f t="shared" ca="1" si="18"/>
        <v>0</v>
      </c>
      <c r="D56" s="29">
        <f t="shared" ca="1" si="18"/>
        <v>0</v>
      </c>
      <c r="E56" s="29">
        <f t="shared" ca="1" si="18"/>
        <v>0</v>
      </c>
      <c r="F56" s="29">
        <f t="shared" ca="1" si="18"/>
        <v>0</v>
      </c>
      <c r="G56" s="29">
        <f t="shared" ca="1" si="18"/>
        <v>0</v>
      </c>
      <c r="H56" s="29">
        <f t="shared" ca="1" si="18"/>
        <v>0</v>
      </c>
      <c r="I56" s="29">
        <f t="shared" ca="1" si="18"/>
        <v>0</v>
      </c>
      <c r="J56" s="29">
        <f t="shared" ca="1" si="18"/>
        <v>0</v>
      </c>
      <c r="K56" s="29">
        <f t="shared" ca="1" si="18"/>
        <v>0</v>
      </c>
      <c r="L56" s="29">
        <f t="shared" ca="1" si="18"/>
        <v>0</v>
      </c>
      <c r="M56" s="29">
        <f t="shared" ca="1" si="18"/>
        <v>0</v>
      </c>
      <c r="N56" s="29">
        <f t="shared" ca="1" si="18"/>
        <v>0</v>
      </c>
      <c r="O56" s="29">
        <f t="shared" ca="1" si="18"/>
        <v>0</v>
      </c>
      <c r="P56" s="29">
        <f t="shared" ca="1" si="18"/>
        <v>0</v>
      </c>
      <c r="Q56" s="29">
        <f t="shared" ca="1" si="18"/>
        <v>0</v>
      </c>
      <c r="R56" s="29">
        <f t="shared" ca="1" si="18"/>
        <v>0</v>
      </c>
      <c r="S56" s="29">
        <f t="shared" ca="1" si="18"/>
        <v>0</v>
      </c>
      <c r="T56" s="29">
        <f t="shared" ca="1" si="18"/>
        <v>0</v>
      </c>
      <c r="U56" s="29">
        <f t="shared" ca="1" si="18"/>
        <v>0</v>
      </c>
      <c r="V56" s="29">
        <f t="shared" ca="1" si="18"/>
        <v>0</v>
      </c>
      <c r="W56" s="29">
        <f t="shared" ca="1" si="18"/>
        <v>0</v>
      </c>
      <c r="X56" s="29">
        <f t="shared" ca="1" si="18"/>
        <v>0</v>
      </c>
      <c r="Y56" s="29">
        <f t="shared" ca="1" si="18"/>
        <v>0</v>
      </c>
      <c r="Z56" s="29">
        <f t="shared" ca="1" si="18"/>
        <v>0</v>
      </c>
      <c r="AA56" s="29">
        <f t="shared" ca="1" si="18"/>
        <v>0</v>
      </c>
      <c r="AB56" s="29">
        <f t="shared" ca="1" si="18"/>
        <v>0</v>
      </c>
      <c r="AC56" s="29">
        <f t="shared" ca="1" si="18"/>
        <v>0</v>
      </c>
      <c r="AD56" s="29">
        <f t="shared" si="18"/>
        <v>0</v>
      </c>
      <c r="AE56" s="29">
        <f t="shared" si="18"/>
        <v>0</v>
      </c>
      <c r="AF56" s="29">
        <f t="shared" si="18"/>
        <v>0</v>
      </c>
      <c r="AG56" s="29">
        <f t="shared" si="18"/>
        <v>0</v>
      </c>
      <c r="AH56" s="29">
        <f t="shared" si="18"/>
        <v>0</v>
      </c>
      <c r="AI56" s="29">
        <f t="shared" si="18"/>
        <v>0</v>
      </c>
      <c r="AJ56" s="29">
        <f t="shared" si="18"/>
        <v>0</v>
      </c>
      <c r="AK56" s="29">
        <f t="shared" si="18"/>
        <v>0</v>
      </c>
      <c r="AL56" s="6">
        <f t="shared" ca="1" si="9"/>
        <v>0</v>
      </c>
      <c r="AM56" s="63"/>
      <c r="AN56" s="64" t="e">
        <f t="shared" ca="1" si="10"/>
        <v>#DIV/0!</v>
      </c>
      <c r="AO56" s="64" t="e">
        <f t="shared" ca="1" si="11"/>
        <v>#DIV/0!</v>
      </c>
      <c r="AP56" s="64" t="e">
        <f ca="1">SUM($B56:D56)/$AL56</f>
        <v>#DIV/0!</v>
      </c>
      <c r="AQ56" s="64" t="e">
        <f ca="1">SUM($B56:E56)/$AL56</f>
        <v>#DIV/0!</v>
      </c>
      <c r="AR56" s="64" t="e">
        <f ca="1">SUM($B56:F56)/$AL56</f>
        <v>#DIV/0!</v>
      </c>
      <c r="AS56" s="64" t="e">
        <f ca="1">SUM($B56:G56)/$AL56</f>
        <v>#DIV/0!</v>
      </c>
      <c r="AT56" s="64" t="e">
        <f ca="1">SUM($B56:H56)/$AL56</f>
        <v>#DIV/0!</v>
      </c>
      <c r="AU56" s="64" t="e">
        <f ca="1">SUM($B56:I56)/$AL56</f>
        <v>#DIV/0!</v>
      </c>
      <c r="AV56" s="64" t="e">
        <f ca="1">SUM($B56:J56)/$AL56</f>
        <v>#DIV/0!</v>
      </c>
      <c r="AW56" s="64" t="e">
        <f ca="1">SUM($B56:K56)/$AL56</f>
        <v>#DIV/0!</v>
      </c>
    </row>
    <row r="57" spans="1:49" x14ac:dyDescent="0.35">
      <c r="A57" s="9" t="str">
        <f t="shared" si="7"/>
        <v>202110</v>
      </c>
      <c r="B57" s="29">
        <f t="shared" ref="B57:AK57" ca="1" si="19">IFERROR(INDEX($A$5:$AK$42,ROW(B12),COLUMN(B12)+ROW(B10)-1),0)</f>
        <v>0</v>
      </c>
      <c r="C57" s="29">
        <f t="shared" ca="1" si="19"/>
        <v>0</v>
      </c>
      <c r="D57" s="29">
        <f t="shared" ca="1" si="19"/>
        <v>0</v>
      </c>
      <c r="E57" s="29">
        <f t="shared" ca="1" si="19"/>
        <v>0</v>
      </c>
      <c r="F57" s="29">
        <f t="shared" ca="1" si="19"/>
        <v>0</v>
      </c>
      <c r="G57" s="29">
        <f t="shared" ca="1" si="19"/>
        <v>0</v>
      </c>
      <c r="H57" s="29">
        <f t="shared" ca="1" si="19"/>
        <v>0</v>
      </c>
      <c r="I57" s="29">
        <f t="shared" ca="1" si="19"/>
        <v>0</v>
      </c>
      <c r="J57" s="29">
        <f t="shared" ca="1" si="19"/>
        <v>0</v>
      </c>
      <c r="K57" s="29">
        <f t="shared" ca="1" si="19"/>
        <v>0</v>
      </c>
      <c r="L57" s="29">
        <f t="shared" ca="1" si="19"/>
        <v>0</v>
      </c>
      <c r="M57" s="29">
        <f t="shared" ca="1" si="19"/>
        <v>0</v>
      </c>
      <c r="N57" s="29">
        <f t="shared" ca="1" si="19"/>
        <v>0</v>
      </c>
      <c r="O57" s="29">
        <f t="shared" ca="1" si="19"/>
        <v>0</v>
      </c>
      <c r="P57" s="29">
        <f t="shared" ca="1" si="19"/>
        <v>0</v>
      </c>
      <c r="Q57" s="29">
        <f t="shared" ca="1" si="19"/>
        <v>0</v>
      </c>
      <c r="R57" s="29">
        <f t="shared" ca="1" si="19"/>
        <v>0</v>
      </c>
      <c r="S57" s="29">
        <f t="shared" ca="1" si="19"/>
        <v>0</v>
      </c>
      <c r="T57" s="29">
        <f t="shared" ca="1" si="19"/>
        <v>0</v>
      </c>
      <c r="U57" s="29">
        <f t="shared" ca="1" si="19"/>
        <v>0</v>
      </c>
      <c r="V57" s="29">
        <f t="shared" ca="1" si="19"/>
        <v>0</v>
      </c>
      <c r="W57" s="29">
        <f t="shared" ca="1" si="19"/>
        <v>0</v>
      </c>
      <c r="X57" s="29">
        <f t="shared" ca="1" si="19"/>
        <v>0</v>
      </c>
      <c r="Y57" s="29">
        <f t="shared" ca="1" si="19"/>
        <v>0</v>
      </c>
      <c r="Z57" s="29">
        <f t="shared" ca="1" si="19"/>
        <v>0</v>
      </c>
      <c r="AA57" s="29">
        <f t="shared" ca="1" si="19"/>
        <v>0</v>
      </c>
      <c r="AB57" s="29">
        <f t="shared" ca="1" si="19"/>
        <v>0</v>
      </c>
      <c r="AC57" s="29">
        <f t="shared" si="19"/>
        <v>0</v>
      </c>
      <c r="AD57" s="29">
        <f t="shared" si="19"/>
        <v>0</v>
      </c>
      <c r="AE57" s="29">
        <f t="shared" si="19"/>
        <v>0</v>
      </c>
      <c r="AF57" s="29">
        <f t="shared" si="19"/>
        <v>0</v>
      </c>
      <c r="AG57" s="29">
        <f t="shared" si="19"/>
        <v>0</v>
      </c>
      <c r="AH57" s="29">
        <f t="shared" si="19"/>
        <v>0</v>
      </c>
      <c r="AI57" s="29">
        <f t="shared" si="19"/>
        <v>0</v>
      </c>
      <c r="AJ57" s="29">
        <f t="shared" si="19"/>
        <v>0</v>
      </c>
      <c r="AK57" s="29">
        <f t="shared" si="19"/>
        <v>0</v>
      </c>
      <c r="AL57" s="6">
        <f t="shared" ca="1" si="9"/>
        <v>0</v>
      </c>
      <c r="AM57" s="63"/>
      <c r="AN57" s="64" t="e">
        <f t="shared" ca="1" si="10"/>
        <v>#DIV/0!</v>
      </c>
      <c r="AO57" s="64" t="e">
        <f t="shared" ca="1" si="11"/>
        <v>#DIV/0!</v>
      </c>
      <c r="AP57" s="64" t="e">
        <f ca="1">SUM($B57:D57)/$AL57</f>
        <v>#DIV/0!</v>
      </c>
      <c r="AQ57" s="64" t="e">
        <f ca="1">SUM($B57:E57)/$AL57</f>
        <v>#DIV/0!</v>
      </c>
      <c r="AR57" s="64" t="e">
        <f ca="1">SUM($B57:F57)/$AL57</f>
        <v>#DIV/0!</v>
      </c>
      <c r="AS57" s="64" t="e">
        <f ca="1">SUM($B57:G57)/$AL57</f>
        <v>#DIV/0!</v>
      </c>
      <c r="AT57" s="64" t="e">
        <f ca="1">SUM($B57:H57)/$AL57</f>
        <v>#DIV/0!</v>
      </c>
      <c r="AU57" s="64" t="e">
        <f ca="1">SUM($B57:I57)/$AL57</f>
        <v>#DIV/0!</v>
      </c>
      <c r="AV57" s="64" t="e">
        <f ca="1">SUM($B57:J57)/$AL57</f>
        <v>#DIV/0!</v>
      </c>
      <c r="AW57" s="64" t="e">
        <f ca="1">SUM($B57:K57)/$AL57</f>
        <v>#DIV/0!</v>
      </c>
    </row>
    <row r="58" spans="1:49" x14ac:dyDescent="0.35">
      <c r="A58" s="9" t="str">
        <f t="shared" si="7"/>
        <v>202111</v>
      </c>
      <c r="B58" s="29">
        <f t="shared" ref="B58:AK58" ca="1" si="20">IFERROR(INDEX($A$5:$AK$42,ROW(B13),COLUMN(B13)+ROW(B11)-1),0)</f>
        <v>0</v>
      </c>
      <c r="C58" s="29">
        <f t="shared" ca="1" si="20"/>
        <v>0</v>
      </c>
      <c r="D58" s="29">
        <f t="shared" ca="1" si="20"/>
        <v>0</v>
      </c>
      <c r="E58" s="29">
        <f t="shared" ca="1" si="20"/>
        <v>0</v>
      </c>
      <c r="F58" s="29">
        <f t="shared" ca="1" si="20"/>
        <v>0</v>
      </c>
      <c r="G58" s="29">
        <f t="shared" ca="1" si="20"/>
        <v>0</v>
      </c>
      <c r="H58" s="29">
        <f t="shared" ca="1" si="20"/>
        <v>0</v>
      </c>
      <c r="I58" s="29">
        <f t="shared" ca="1" si="20"/>
        <v>0</v>
      </c>
      <c r="J58" s="29">
        <f t="shared" ca="1" si="20"/>
        <v>0</v>
      </c>
      <c r="K58" s="29">
        <f t="shared" ca="1" si="20"/>
        <v>0</v>
      </c>
      <c r="L58" s="29">
        <f t="shared" ca="1" si="20"/>
        <v>0</v>
      </c>
      <c r="M58" s="29">
        <f t="shared" ca="1" si="20"/>
        <v>0</v>
      </c>
      <c r="N58" s="29">
        <f t="shared" ca="1" si="20"/>
        <v>0</v>
      </c>
      <c r="O58" s="29">
        <f t="shared" ca="1" si="20"/>
        <v>0</v>
      </c>
      <c r="P58" s="29">
        <f t="shared" ca="1" si="20"/>
        <v>0</v>
      </c>
      <c r="Q58" s="29">
        <f t="shared" ca="1" si="20"/>
        <v>0</v>
      </c>
      <c r="R58" s="29">
        <f t="shared" ca="1" si="20"/>
        <v>0</v>
      </c>
      <c r="S58" s="29">
        <f t="shared" ca="1" si="20"/>
        <v>0</v>
      </c>
      <c r="T58" s="29">
        <f t="shared" ca="1" si="20"/>
        <v>0</v>
      </c>
      <c r="U58" s="29">
        <f t="shared" ca="1" si="20"/>
        <v>0</v>
      </c>
      <c r="V58" s="29">
        <f t="shared" ca="1" si="20"/>
        <v>0</v>
      </c>
      <c r="W58" s="29">
        <f t="shared" ca="1" si="20"/>
        <v>0</v>
      </c>
      <c r="X58" s="29">
        <f t="shared" ca="1" si="20"/>
        <v>0</v>
      </c>
      <c r="Y58" s="29">
        <f t="shared" ca="1" si="20"/>
        <v>0</v>
      </c>
      <c r="Z58" s="29">
        <f t="shared" ca="1" si="20"/>
        <v>0</v>
      </c>
      <c r="AA58" s="29">
        <f t="shared" ca="1" si="20"/>
        <v>0</v>
      </c>
      <c r="AB58" s="29">
        <f t="shared" si="20"/>
        <v>0</v>
      </c>
      <c r="AC58" s="29">
        <f t="shared" si="20"/>
        <v>0</v>
      </c>
      <c r="AD58" s="29">
        <f t="shared" si="20"/>
        <v>0</v>
      </c>
      <c r="AE58" s="29">
        <f t="shared" si="20"/>
        <v>0</v>
      </c>
      <c r="AF58" s="29">
        <f t="shared" si="20"/>
        <v>0</v>
      </c>
      <c r="AG58" s="29">
        <f t="shared" si="20"/>
        <v>0</v>
      </c>
      <c r="AH58" s="29">
        <f t="shared" si="20"/>
        <v>0</v>
      </c>
      <c r="AI58" s="29">
        <f t="shared" si="20"/>
        <v>0</v>
      </c>
      <c r="AJ58" s="29">
        <f t="shared" si="20"/>
        <v>0</v>
      </c>
      <c r="AK58" s="29">
        <f t="shared" si="20"/>
        <v>0</v>
      </c>
      <c r="AL58" s="6">
        <f t="shared" ca="1" si="9"/>
        <v>0</v>
      </c>
      <c r="AM58" s="63"/>
      <c r="AN58" s="64" t="e">
        <f t="shared" ca="1" si="10"/>
        <v>#DIV/0!</v>
      </c>
      <c r="AO58" s="64" t="e">
        <f t="shared" ca="1" si="11"/>
        <v>#DIV/0!</v>
      </c>
      <c r="AP58" s="64" t="e">
        <f ca="1">SUM($B58:D58)/$AL58</f>
        <v>#DIV/0!</v>
      </c>
      <c r="AQ58" s="64" t="e">
        <f ca="1">SUM($B58:E58)/$AL58</f>
        <v>#DIV/0!</v>
      </c>
      <c r="AR58" s="64" t="e">
        <f ca="1">SUM($B58:F58)/$AL58</f>
        <v>#DIV/0!</v>
      </c>
      <c r="AS58" s="64" t="e">
        <f ca="1">SUM($B58:G58)/$AL58</f>
        <v>#DIV/0!</v>
      </c>
      <c r="AT58" s="64" t="e">
        <f ca="1">SUM($B58:H58)/$AL58</f>
        <v>#DIV/0!</v>
      </c>
      <c r="AU58" s="64" t="e">
        <f ca="1">SUM($B58:I58)/$AL58</f>
        <v>#DIV/0!</v>
      </c>
      <c r="AV58" s="64" t="e">
        <f ca="1">SUM($B58:J58)/$AL58</f>
        <v>#DIV/0!</v>
      </c>
      <c r="AW58" s="64" t="e">
        <f ca="1">SUM($B58:K58)/$AL58</f>
        <v>#DIV/0!</v>
      </c>
    </row>
    <row r="59" spans="1:49" x14ac:dyDescent="0.35">
      <c r="A59" s="9" t="str">
        <f t="shared" si="7"/>
        <v>202112</v>
      </c>
      <c r="B59" s="29">
        <f t="shared" ref="B59:AK59" ca="1" si="21">IFERROR(INDEX($A$5:$AK$42,ROW(B14),COLUMN(B14)+ROW(B12)-1),0)</f>
        <v>0</v>
      </c>
      <c r="C59" s="29">
        <f t="shared" ca="1" si="21"/>
        <v>0</v>
      </c>
      <c r="D59" s="29">
        <f t="shared" ca="1" si="21"/>
        <v>0</v>
      </c>
      <c r="E59" s="29">
        <f t="shared" ca="1" si="21"/>
        <v>0</v>
      </c>
      <c r="F59" s="29">
        <f t="shared" ca="1" si="21"/>
        <v>0</v>
      </c>
      <c r="G59" s="29">
        <f t="shared" ca="1" si="21"/>
        <v>0</v>
      </c>
      <c r="H59" s="29">
        <f t="shared" ca="1" si="21"/>
        <v>0</v>
      </c>
      <c r="I59" s="29">
        <f t="shared" ca="1" si="21"/>
        <v>0</v>
      </c>
      <c r="J59" s="29">
        <f t="shared" ca="1" si="21"/>
        <v>0</v>
      </c>
      <c r="K59" s="29">
        <f t="shared" ca="1" si="21"/>
        <v>0</v>
      </c>
      <c r="L59" s="29">
        <f t="shared" ca="1" si="21"/>
        <v>0</v>
      </c>
      <c r="M59" s="29">
        <f t="shared" ca="1" si="21"/>
        <v>0</v>
      </c>
      <c r="N59" s="29">
        <f t="shared" ca="1" si="21"/>
        <v>0</v>
      </c>
      <c r="O59" s="29">
        <f t="shared" ca="1" si="21"/>
        <v>0</v>
      </c>
      <c r="P59" s="29">
        <f t="shared" ca="1" si="21"/>
        <v>0</v>
      </c>
      <c r="Q59" s="29">
        <f t="shared" ca="1" si="21"/>
        <v>0</v>
      </c>
      <c r="R59" s="29">
        <f t="shared" ca="1" si="21"/>
        <v>0</v>
      </c>
      <c r="S59" s="29">
        <f t="shared" ca="1" si="21"/>
        <v>0</v>
      </c>
      <c r="T59" s="29">
        <f t="shared" ca="1" si="21"/>
        <v>0</v>
      </c>
      <c r="U59" s="29">
        <f t="shared" ca="1" si="21"/>
        <v>0</v>
      </c>
      <c r="V59" s="29">
        <f t="shared" ca="1" si="21"/>
        <v>0</v>
      </c>
      <c r="W59" s="29">
        <f t="shared" ca="1" si="21"/>
        <v>0</v>
      </c>
      <c r="X59" s="29">
        <f t="shared" ca="1" si="21"/>
        <v>0</v>
      </c>
      <c r="Y59" s="29">
        <f t="shared" ca="1" si="21"/>
        <v>0</v>
      </c>
      <c r="Z59" s="29">
        <f t="shared" ca="1" si="21"/>
        <v>0</v>
      </c>
      <c r="AA59" s="29">
        <f t="shared" si="21"/>
        <v>0</v>
      </c>
      <c r="AB59" s="29">
        <f t="shared" si="21"/>
        <v>0</v>
      </c>
      <c r="AC59" s="29">
        <f t="shared" si="21"/>
        <v>0</v>
      </c>
      <c r="AD59" s="29">
        <f t="shared" si="21"/>
        <v>0</v>
      </c>
      <c r="AE59" s="29">
        <f t="shared" si="21"/>
        <v>0</v>
      </c>
      <c r="AF59" s="29">
        <f t="shared" si="21"/>
        <v>0</v>
      </c>
      <c r="AG59" s="29">
        <f t="shared" si="21"/>
        <v>0</v>
      </c>
      <c r="AH59" s="29">
        <f t="shared" si="21"/>
        <v>0</v>
      </c>
      <c r="AI59" s="29">
        <f t="shared" si="21"/>
        <v>0</v>
      </c>
      <c r="AJ59" s="29">
        <f t="shared" si="21"/>
        <v>0</v>
      </c>
      <c r="AK59" s="29">
        <f t="shared" si="21"/>
        <v>0</v>
      </c>
      <c r="AL59" s="6">
        <f t="shared" ca="1" si="9"/>
        <v>0</v>
      </c>
      <c r="AM59" s="63"/>
      <c r="AN59" s="64" t="e">
        <f t="shared" ca="1" si="10"/>
        <v>#DIV/0!</v>
      </c>
      <c r="AO59" s="64" t="e">
        <f t="shared" ca="1" si="11"/>
        <v>#DIV/0!</v>
      </c>
      <c r="AP59" s="64" t="e">
        <f ca="1">SUM($B59:D59)/$AL59</f>
        <v>#DIV/0!</v>
      </c>
      <c r="AQ59" s="64" t="e">
        <f ca="1">SUM($B59:E59)/$AL59</f>
        <v>#DIV/0!</v>
      </c>
      <c r="AR59" s="64" t="e">
        <f ca="1">SUM($B59:F59)/$AL59</f>
        <v>#DIV/0!</v>
      </c>
      <c r="AS59" s="64" t="e">
        <f ca="1">SUM($B59:G59)/$AL59</f>
        <v>#DIV/0!</v>
      </c>
      <c r="AT59" s="64" t="e">
        <f ca="1">SUM($B59:H59)/$AL59</f>
        <v>#DIV/0!</v>
      </c>
      <c r="AU59" s="64" t="e">
        <f ca="1">SUM($B59:I59)/$AL59</f>
        <v>#DIV/0!</v>
      </c>
      <c r="AV59" s="64" t="e">
        <f ca="1">SUM($B59:J59)/$AL59</f>
        <v>#DIV/0!</v>
      </c>
      <c r="AW59" s="64" t="e">
        <f ca="1">SUM($B59:K59)/$AL59</f>
        <v>#DIV/0!</v>
      </c>
    </row>
    <row r="60" spans="1:49" x14ac:dyDescent="0.35">
      <c r="A60" s="9" t="str">
        <f t="shared" si="7"/>
        <v>202201</v>
      </c>
      <c r="B60" s="29">
        <f t="shared" ref="B60:AK60" ca="1" si="22">IFERROR(INDEX($A$5:$AK$42,ROW(B15),COLUMN(B15)+ROW(B13)-1),0)</f>
        <v>0</v>
      </c>
      <c r="C60" s="29">
        <f t="shared" ca="1" si="22"/>
        <v>0</v>
      </c>
      <c r="D60" s="29">
        <f t="shared" ca="1" si="22"/>
        <v>0</v>
      </c>
      <c r="E60" s="29">
        <f t="shared" ca="1" si="22"/>
        <v>0</v>
      </c>
      <c r="F60" s="29">
        <f t="shared" ca="1" si="22"/>
        <v>0</v>
      </c>
      <c r="G60" s="29">
        <f t="shared" ca="1" si="22"/>
        <v>0</v>
      </c>
      <c r="H60" s="29">
        <f t="shared" ca="1" si="22"/>
        <v>0</v>
      </c>
      <c r="I60" s="29">
        <f t="shared" ca="1" si="22"/>
        <v>0</v>
      </c>
      <c r="J60" s="29">
        <f t="shared" ca="1" si="22"/>
        <v>0</v>
      </c>
      <c r="K60" s="29">
        <f t="shared" ca="1" si="22"/>
        <v>0</v>
      </c>
      <c r="L60" s="29">
        <f t="shared" ca="1" si="22"/>
        <v>0</v>
      </c>
      <c r="M60" s="29">
        <f t="shared" ca="1" si="22"/>
        <v>0</v>
      </c>
      <c r="N60" s="29">
        <f t="shared" ca="1" si="22"/>
        <v>0</v>
      </c>
      <c r="O60" s="29">
        <f t="shared" ca="1" si="22"/>
        <v>0</v>
      </c>
      <c r="P60" s="29">
        <f t="shared" ca="1" si="22"/>
        <v>0</v>
      </c>
      <c r="Q60" s="29">
        <f t="shared" ca="1" si="22"/>
        <v>0</v>
      </c>
      <c r="R60" s="29">
        <f t="shared" ca="1" si="22"/>
        <v>0</v>
      </c>
      <c r="S60" s="29">
        <f t="shared" ca="1" si="22"/>
        <v>0</v>
      </c>
      <c r="T60" s="29">
        <f t="shared" ca="1" si="22"/>
        <v>0</v>
      </c>
      <c r="U60" s="29">
        <f t="shared" ca="1" si="22"/>
        <v>0</v>
      </c>
      <c r="V60" s="29">
        <f t="shared" ca="1" si="22"/>
        <v>0</v>
      </c>
      <c r="W60" s="29">
        <f t="shared" ca="1" si="22"/>
        <v>0</v>
      </c>
      <c r="X60" s="29">
        <f t="shared" ca="1" si="22"/>
        <v>0</v>
      </c>
      <c r="Y60" s="29">
        <f t="shared" ca="1" si="22"/>
        <v>0</v>
      </c>
      <c r="Z60" s="29">
        <f t="shared" si="22"/>
        <v>0</v>
      </c>
      <c r="AA60" s="29">
        <f t="shared" si="22"/>
        <v>0</v>
      </c>
      <c r="AB60" s="29">
        <f t="shared" si="22"/>
        <v>0</v>
      </c>
      <c r="AC60" s="29">
        <f t="shared" si="22"/>
        <v>0</v>
      </c>
      <c r="AD60" s="29">
        <f t="shared" si="22"/>
        <v>0</v>
      </c>
      <c r="AE60" s="29">
        <f t="shared" si="22"/>
        <v>0</v>
      </c>
      <c r="AF60" s="29">
        <f t="shared" si="22"/>
        <v>0</v>
      </c>
      <c r="AG60" s="29">
        <f t="shared" si="22"/>
        <v>0</v>
      </c>
      <c r="AH60" s="29">
        <f t="shared" si="22"/>
        <v>0</v>
      </c>
      <c r="AI60" s="29">
        <f t="shared" si="22"/>
        <v>0</v>
      </c>
      <c r="AJ60" s="29">
        <f t="shared" si="22"/>
        <v>0</v>
      </c>
      <c r="AK60" s="29">
        <f t="shared" si="22"/>
        <v>0</v>
      </c>
      <c r="AL60" s="6">
        <f t="shared" ca="1" si="9"/>
        <v>0</v>
      </c>
      <c r="AM60" s="63"/>
      <c r="AN60" s="64" t="e">
        <f t="shared" ca="1" si="10"/>
        <v>#DIV/0!</v>
      </c>
      <c r="AO60" s="64" t="e">
        <f t="shared" ref="AO60:AO73" ca="1" si="23">SUM(B60:C60)/$AL60</f>
        <v>#DIV/0!</v>
      </c>
      <c r="AP60" s="64" t="e">
        <f ca="1">SUM($B60:D60)/$AL60</f>
        <v>#DIV/0!</v>
      </c>
      <c r="AQ60" s="64" t="e">
        <f ca="1">SUM($B60:E60)/$AL60</f>
        <v>#DIV/0!</v>
      </c>
      <c r="AR60" s="64" t="e">
        <f ca="1">SUM($B60:F60)/$AL60</f>
        <v>#DIV/0!</v>
      </c>
      <c r="AS60" s="64" t="e">
        <f ca="1">SUM($B60:G60)/$AL60</f>
        <v>#DIV/0!</v>
      </c>
      <c r="AT60" s="64" t="e">
        <f ca="1">SUM($B60:H60)/$AL60</f>
        <v>#DIV/0!</v>
      </c>
      <c r="AU60" s="64" t="e">
        <f ca="1">SUM($B60:I60)/$AL60</f>
        <v>#DIV/0!</v>
      </c>
      <c r="AV60" s="64" t="e">
        <f ca="1">SUM($B60:J60)/$AL60</f>
        <v>#DIV/0!</v>
      </c>
      <c r="AW60" s="64" t="e">
        <f ca="1">SUM($B60:K60)/$AL60</f>
        <v>#DIV/0!</v>
      </c>
    </row>
    <row r="61" spans="1:49" x14ac:dyDescent="0.35">
      <c r="A61" s="9" t="str">
        <f t="shared" si="7"/>
        <v>202202</v>
      </c>
      <c r="B61" s="29">
        <f t="shared" ref="B61:AK61" ca="1" si="24">IFERROR(INDEX($A$5:$AK$42,ROW(B16),COLUMN(B16)+ROW(B14)-1),0)</f>
        <v>0</v>
      </c>
      <c r="C61" s="29">
        <f t="shared" ca="1" si="24"/>
        <v>0</v>
      </c>
      <c r="D61" s="29">
        <f t="shared" ca="1" si="24"/>
        <v>0</v>
      </c>
      <c r="E61" s="29">
        <f t="shared" ca="1" si="24"/>
        <v>0</v>
      </c>
      <c r="F61" s="29">
        <f t="shared" ca="1" si="24"/>
        <v>0</v>
      </c>
      <c r="G61" s="29">
        <f t="shared" ca="1" si="24"/>
        <v>0</v>
      </c>
      <c r="H61" s="29">
        <f t="shared" ca="1" si="24"/>
        <v>0</v>
      </c>
      <c r="I61" s="29">
        <f t="shared" ca="1" si="24"/>
        <v>0</v>
      </c>
      <c r="J61" s="29">
        <f t="shared" ca="1" si="24"/>
        <v>0</v>
      </c>
      <c r="K61" s="29">
        <f t="shared" ca="1" si="24"/>
        <v>0</v>
      </c>
      <c r="L61" s="29">
        <f t="shared" ca="1" si="24"/>
        <v>0</v>
      </c>
      <c r="M61" s="29">
        <f t="shared" ca="1" si="24"/>
        <v>0</v>
      </c>
      <c r="N61" s="29">
        <f t="shared" ca="1" si="24"/>
        <v>0</v>
      </c>
      <c r="O61" s="29">
        <f t="shared" ca="1" si="24"/>
        <v>0</v>
      </c>
      <c r="P61" s="29">
        <f t="shared" ca="1" si="24"/>
        <v>0</v>
      </c>
      <c r="Q61" s="29">
        <f t="shared" ca="1" si="24"/>
        <v>0</v>
      </c>
      <c r="R61" s="29">
        <f t="shared" ca="1" si="24"/>
        <v>0</v>
      </c>
      <c r="S61" s="29">
        <f t="shared" ca="1" si="24"/>
        <v>0</v>
      </c>
      <c r="T61" s="29">
        <f t="shared" ca="1" si="24"/>
        <v>0</v>
      </c>
      <c r="U61" s="29">
        <f t="shared" ca="1" si="24"/>
        <v>0</v>
      </c>
      <c r="V61" s="29">
        <f t="shared" ca="1" si="24"/>
        <v>0</v>
      </c>
      <c r="W61" s="29">
        <f t="shared" ca="1" si="24"/>
        <v>0</v>
      </c>
      <c r="X61" s="29">
        <f t="shared" ca="1" si="24"/>
        <v>0</v>
      </c>
      <c r="Y61" s="29">
        <f t="shared" si="24"/>
        <v>0</v>
      </c>
      <c r="Z61" s="29">
        <f t="shared" si="24"/>
        <v>0</v>
      </c>
      <c r="AA61" s="29">
        <f t="shared" si="24"/>
        <v>0</v>
      </c>
      <c r="AB61" s="29">
        <f t="shared" si="24"/>
        <v>0</v>
      </c>
      <c r="AC61" s="29">
        <f t="shared" si="24"/>
        <v>0</v>
      </c>
      <c r="AD61" s="29">
        <f t="shared" si="24"/>
        <v>0</v>
      </c>
      <c r="AE61" s="29">
        <f t="shared" si="24"/>
        <v>0</v>
      </c>
      <c r="AF61" s="29">
        <f t="shared" si="24"/>
        <v>0</v>
      </c>
      <c r="AG61" s="29">
        <f t="shared" si="24"/>
        <v>0</v>
      </c>
      <c r="AH61" s="29">
        <f t="shared" si="24"/>
        <v>0</v>
      </c>
      <c r="AI61" s="29">
        <f t="shared" si="24"/>
        <v>0</v>
      </c>
      <c r="AJ61" s="29">
        <f t="shared" si="24"/>
        <v>0</v>
      </c>
      <c r="AK61" s="29">
        <f t="shared" si="24"/>
        <v>0</v>
      </c>
      <c r="AL61" s="6">
        <f t="shared" ca="1" si="9"/>
        <v>0</v>
      </c>
      <c r="AM61" s="63"/>
      <c r="AN61" s="64" t="e">
        <f t="shared" ca="1" si="10"/>
        <v>#DIV/0!</v>
      </c>
      <c r="AO61" s="64" t="e">
        <f t="shared" ca="1" si="23"/>
        <v>#DIV/0!</v>
      </c>
      <c r="AP61" s="64" t="e">
        <f ca="1">SUM($B61:D61)/$AL61</f>
        <v>#DIV/0!</v>
      </c>
      <c r="AQ61" s="64" t="e">
        <f ca="1">SUM($B61:E61)/$AL61</f>
        <v>#DIV/0!</v>
      </c>
      <c r="AR61" s="64" t="e">
        <f ca="1">SUM($B61:F61)/$AL61</f>
        <v>#DIV/0!</v>
      </c>
      <c r="AS61" s="64" t="e">
        <f ca="1">SUM($B61:G61)/$AL61</f>
        <v>#DIV/0!</v>
      </c>
      <c r="AT61" s="64" t="e">
        <f ca="1">SUM($B61:H61)/$AL61</f>
        <v>#DIV/0!</v>
      </c>
      <c r="AU61" s="64" t="e">
        <f ca="1">SUM($B61:I61)/$AL61</f>
        <v>#DIV/0!</v>
      </c>
      <c r="AV61" s="64" t="e">
        <f ca="1">SUM($B61:J61)/$AL61</f>
        <v>#DIV/0!</v>
      </c>
      <c r="AW61" s="64" t="e">
        <f ca="1">SUM($B61:K61)/$AL61</f>
        <v>#DIV/0!</v>
      </c>
    </row>
    <row r="62" spans="1:49" x14ac:dyDescent="0.35">
      <c r="A62" s="9" t="str">
        <f t="shared" si="7"/>
        <v>202203</v>
      </c>
      <c r="B62" s="29">
        <f t="shared" ref="B62:AK62" ca="1" si="25">IFERROR(INDEX($A$5:$AK$42,ROW(B17),COLUMN(B17)+ROW(B15)-1),0)</f>
        <v>0</v>
      </c>
      <c r="C62" s="29">
        <f t="shared" ca="1" si="25"/>
        <v>0</v>
      </c>
      <c r="D62" s="29">
        <f t="shared" ca="1" si="25"/>
        <v>0</v>
      </c>
      <c r="E62" s="29">
        <f t="shared" ca="1" si="25"/>
        <v>0</v>
      </c>
      <c r="F62" s="29">
        <f t="shared" ca="1" si="25"/>
        <v>0</v>
      </c>
      <c r="G62" s="29">
        <f t="shared" ca="1" si="25"/>
        <v>0</v>
      </c>
      <c r="H62" s="29">
        <f t="shared" ca="1" si="25"/>
        <v>0</v>
      </c>
      <c r="I62" s="29">
        <f t="shared" ca="1" si="25"/>
        <v>0</v>
      </c>
      <c r="J62" s="29">
        <f t="shared" ca="1" si="25"/>
        <v>0</v>
      </c>
      <c r="K62" s="29">
        <f t="shared" ca="1" si="25"/>
        <v>0</v>
      </c>
      <c r="L62" s="29">
        <f t="shared" ca="1" si="25"/>
        <v>0</v>
      </c>
      <c r="M62" s="29">
        <f t="shared" ca="1" si="25"/>
        <v>0</v>
      </c>
      <c r="N62" s="29">
        <f t="shared" ca="1" si="25"/>
        <v>0</v>
      </c>
      <c r="O62" s="29">
        <f t="shared" ca="1" si="25"/>
        <v>0</v>
      </c>
      <c r="P62" s="29">
        <f t="shared" ca="1" si="25"/>
        <v>0</v>
      </c>
      <c r="Q62" s="29">
        <f t="shared" ca="1" si="25"/>
        <v>0</v>
      </c>
      <c r="R62" s="29">
        <f t="shared" ca="1" si="25"/>
        <v>0</v>
      </c>
      <c r="S62" s="29">
        <f t="shared" ca="1" si="25"/>
        <v>0</v>
      </c>
      <c r="T62" s="29">
        <f t="shared" ca="1" si="25"/>
        <v>0</v>
      </c>
      <c r="U62" s="29">
        <f t="shared" ca="1" si="25"/>
        <v>0</v>
      </c>
      <c r="V62" s="29">
        <f t="shared" ca="1" si="25"/>
        <v>0</v>
      </c>
      <c r="W62" s="29">
        <f t="shared" ca="1" si="25"/>
        <v>0</v>
      </c>
      <c r="X62" s="29">
        <f t="shared" si="25"/>
        <v>0</v>
      </c>
      <c r="Y62" s="29">
        <f t="shared" si="25"/>
        <v>0</v>
      </c>
      <c r="Z62" s="29">
        <f t="shared" si="25"/>
        <v>0</v>
      </c>
      <c r="AA62" s="29">
        <f t="shared" si="25"/>
        <v>0</v>
      </c>
      <c r="AB62" s="29">
        <f t="shared" si="25"/>
        <v>0</v>
      </c>
      <c r="AC62" s="29">
        <f t="shared" si="25"/>
        <v>0</v>
      </c>
      <c r="AD62" s="29">
        <f t="shared" si="25"/>
        <v>0</v>
      </c>
      <c r="AE62" s="29">
        <f t="shared" si="25"/>
        <v>0</v>
      </c>
      <c r="AF62" s="29">
        <f t="shared" si="25"/>
        <v>0</v>
      </c>
      <c r="AG62" s="29">
        <f t="shared" si="25"/>
        <v>0</v>
      </c>
      <c r="AH62" s="29">
        <f t="shared" si="25"/>
        <v>0</v>
      </c>
      <c r="AI62" s="29">
        <f t="shared" si="25"/>
        <v>0</v>
      </c>
      <c r="AJ62" s="29">
        <f t="shared" si="25"/>
        <v>0</v>
      </c>
      <c r="AK62" s="29">
        <f t="shared" si="25"/>
        <v>0</v>
      </c>
      <c r="AL62" s="6">
        <f t="shared" ca="1" si="9"/>
        <v>0</v>
      </c>
      <c r="AM62" s="63"/>
      <c r="AN62" s="64" t="e">
        <f t="shared" ca="1" si="10"/>
        <v>#DIV/0!</v>
      </c>
      <c r="AO62" s="64" t="e">
        <f t="shared" ca="1" si="23"/>
        <v>#DIV/0!</v>
      </c>
      <c r="AP62" s="64" t="e">
        <f ca="1">SUM($B62:D62)/$AL62</f>
        <v>#DIV/0!</v>
      </c>
      <c r="AQ62" s="64" t="e">
        <f ca="1">SUM($B62:E62)/$AL62</f>
        <v>#DIV/0!</v>
      </c>
      <c r="AR62" s="64" t="e">
        <f ca="1">SUM($B62:F62)/$AL62</f>
        <v>#DIV/0!</v>
      </c>
      <c r="AS62" s="64" t="e">
        <f ca="1">SUM($B62:G62)/$AL62</f>
        <v>#DIV/0!</v>
      </c>
      <c r="AT62" s="64" t="e">
        <f ca="1">SUM($B62:H62)/$AL62</f>
        <v>#DIV/0!</v>
      </c>
      <c r="AU62" s="64" t="e">
        <f ca="1">SUM($B62:I62)/$AL62</f>
        <v>#DIV/0!</v>
      </c>
      <c r="AV62" s="64" t="e">
        <f ca="1">SUM($B62:J62)/$AL62</f>
        <v>#DIV/0!</v>
      </c>
      <c r="AW62" s="64" t="e">
        <f ca="1">SUM($B62:K62)/$AL62</f>
        <v>#DIV/0!</v>
      </c>
    </row>
    <row r="63" spans="1:49" x14ac:dyDescent="0.35">
      <c r="A63" s="9" t="str">
        <f t="shared" si="7"/>
        <v>202204</v>
      </c>
      <c r="B63" s="29">
        <f t="shared" ref="B63:AK63" ca="1" si="26">IFERROR(INDEX($A$5:$AK$42,ROW(B18),COLUMN(B18)+ROW(B16)-1),0)</f>
        <v>0</v>
      </c>
      <c r="C63" s="29">
        <f t="shared" ca="1" si="26"/>
        <v>0</v>
      </c>
      <c r="D63" s="29">
        <f t="shared" ca="1" si="26"/>
        <v>0</v>
      </c>
      <c r="E63" s="29">
        <f t="shared" ca="1" si="26"/>
        <v>0</v>
      </c>
      <c r="F63" s="29">
        <f t="shared" ca="1" si="26"/>
        <v>0</v>
      </c>
      <c r="G63" s="29">
        <f t="shared" ca="1" si="26"/>
        <v>0</v>
      </c>
      <c r="H63" s="29">
        <f t="shared" ca="1" si="26"/>
        <v>0</v>
      </c>
      <c r="I63" s="29">
        <f t="shared" ca="1" si="26"/>
        <v>0</v>
      </c>
      <c r="J63" s="29">
        <f t="shared" ca="1" si="26"/>
        <v>0</v>
      </c>
      <c r="K63" s="29">
        <f t="shared" ca="1" si="26"/>
        <v>0</v>
      </c>
      <c r="L63" s="29">
        <f t="shared" ca="1" si="26"/>
        <v>0</v>
      </c>
      <c r="M63" s="29">
        <f t="shared" ca="1" si="26"/>
        <v>0</v>
      </c>
      <c r="N63" s="29">
        <f t="shared" ca="1" si="26"/>
        <v>0</v>
      </c>
      <c r="O63" s="29">
        <f t="shared" ca="1" si="26"/>
        <v>0</v>
      </c>
      <c r="P63" s="29">
        <f t="shared" ca="1" si="26"/>
        <v>0</v>
      </c>
      <c r="Q63" s="29">
        <f t="shared" ca="1" si="26"/>
        <v>0</v>
      </c>
      <c r="R63" s="29">
        <f t="shared" ca="1" si="26"/>
        <v>0</v>
      </c>
      <c r="S63" s="29">
        <f t="shared" ca="1" si="26"/>
        <v>0</v>
      </c>
      <c r="T63" s="29">
        <f t="shared" ca="1" si="26"/>
        <v>0</v>
      </c>
      <c r="U63" s="29">
        <f t="shared" ca="1" si="26"/>
        <v>0</v>
      </c>
      <c r="V63" s="29">
        <f t="shared" ca="1" si="26"/>
        <v>0</v>
      </c>
      <c r="W63" s="29">
        <f t="shared" si="26"/>
        <v>0</v>
      </c>
      <c r="X63" s="29">
        <f t="shared" si="26"/>
        <v>0</v>
      </c>
      <c r="Y63" s="29">
        <f t="shared" si="26"/>
        <v>0</v>
      </c>
      <c r="Z63" s="29">
        <f t="shared" si="26"/>
        <v>0</v>
      </c>
      <c r="AA63" s="29">
        <f t="shared" si="26"/>
        <v>0</v>
      </c>
      <c r="AB63" s="29">
        <f t="shared" si="26"/>
        <v>0</v>
      </c>
      <c r="AC63" s="29">
        <f t="shared" si="26"/>
        <v>0</v>
      </c>
      <c r="AD63" s="29">
        <f t="shared" si="26"/>
        <v>0</v>
      </c>
      <c r="AE63" s="29">
        <f t="shared" si="26"/>
        <v>0</v>
      </c>
      <c r="AF63" s="29">
        <f t="shared" si="26"/>
        <v>0</v>
      </c>
      <c r="AG63" s="29">
        <f t="shared" si="26"/>
        <v>0</v>
      </c>
      <c r="AH63" s="29">
        <f t="shared" si="26"/>
        <v>0</v>
      </c>
      <c r="AI63" s="29">
        <f t="shared" si="26"/>
        <v>0</v>
      </c>
      <c r="AJ63" s="29">
        <f t="shared" si="26"/>
        <v>0</v>
      </c>
      <c r="AK63" s="29">
        <f t="shared" si="26"/>
        <v>0</v>
      </c>
      <c r="AL63" s="6">
        <f t="shared" ca="1" si="9"/>
        <v>0</v>
      </c>
      <c r="AM63" s="63"/>
      <c r="AN63" s="64" t="e">
        <f t="shared" ca="1" si="10"/>
        <v>#DIV/0!</v>
      </c>
      <c r="AO63" s="64" t="e">
        <f t="shared" ca="1" si="23"/>
        <v>#DIV/0!</v>
      </c>
      <c r="AP63" s="64" t="e">
        <f ca="1">SUM($B63:D63)/$AL63</f>
        <v>#DIV/0!</v>
      </c>
      <c r="AQ63" s="64" t="e">
        <f ca="1">SUM($B63:E63)/$AL63</f>
        <v>#DIV/0!</v>
      </c>
      <c r="AR63" s="64" t="e">
        <f ca="1">SUM($B63:F63)/$AL63</f>
        <v>#DIV/0!</v>
      </c>
      <c r="AS63" s="64" t="e">
        <f ca="1">SUM($B63:G63)/$AL63</f>
        <v>#DIV/0!</v>
      </c>
      <c r="AT63" s="64" t="e">
        <f ca="1">SUM($B63:H63)/$AL63</f>
        <v>#DIV/0!</v>
      </c>
      <c r="AU63" s="64" t="e">
        <f ca="1">SUM($B63:I63)/$AL63</f>
        <v>#DIV/0!</v>
      </c>
      <c r="AV63" s="64" t="e">
        <f ca="1">SUM($B63:J63)/$AL63</f>
        <v>#DIV/0!</v>
      </c>
      <c r="AW63" s="64" t="e">
        <f ca="1">SUM($B63:K63)/$AL63</f>
        <v>#DIV/0!</v>
      </c>
    </row>
    <row r="64" spans="1:49" x14ac:dyDescent="0.35">
      <c r="A64" s="9" t="str">
        <f t="shared" si="7"/>
        <v>202205</v>
      </c>
      <c r="B64" s="29">
        <f t="shared" ref="B64:AK64" ca="1" si="27">IFERROR(INDEX($A$5:$AK$42,ROW(B19),COLUMN(B19)+ROW(B17)-1),0)</f>
        <v>0</v>
      </c>
      <c r="C64" s="29">
        <f t="shared" ca="1" si="27"/>
        <v>0</v>
      </c>
      <c r="D64" s="29">
        <f t="shared" ca="1" si="27"/>
        <v>0</v>
      </c>
      <c r="E64" s="29">
        <f t="shared" ca="1" si="27"/>
        <v>0</v>
      </c>
      <c r="F64" s="29">
        <f t="shared" ca="1" si="27"/>
        <v>0</v>
      </c>
      <c r="G64" s="29">
        <f t="shared" ca="1" si="27"/>
        <v>0</v>
      </c>
      <c r="H64" s="29">
        <f t="shared" ca="1" si="27"/>
        <v>0</v>
      </c>
      <c r="I64" s="29">
        <f t="shared" ca="1" si="27"/>
        <v>0</v>
      </c>
      <c r="J64" s="29">
        <f t="shared" ca="1" si="27"/>
        <v>0</v>
      </c>
      <c r="K64" s="29">
        <f t="shared" ca="1" si="27"/>
        <v>0</v>
      </c>
      <c r="L64" s="29">
        <f t="shared" ca="1" si="27"/>
        <v>0</v>
      </c>
      <c r="M64" s="29">
        <f t="shared" ca="1" si="27"/>
        <v>0</v>
      </c>
      <c r="N64" s="29">
        <f t="shared" ca="1" si="27"/>
        <v>0</v>
      </c>
      <c r="O64" s="29">
        <f t="shared" ca="1" si="27"/>
        <v>0</v>
      </c>
      <c r="P64" s="29">
        <f t="shared" ca="1" si="27"/>
        <v>0</v>
      </c>
      <c r="Q64" s="29">
        <f t="shared" ca="1" si="27"/>
        <v>0</v>
      </c>
      <c r="R64" s="29">
        <f t="shared" ca="1" si="27"/>
        <v>0</v>
      </c>
      <c r="S64" s="29">
        <f t="shared" ca="1" si="27"/>
        <v>0</v>
      </c>
      <c r="T64" s="29">
        <f t="shared" ca="1" si="27"/>
        <v>0</v>
      </c>
      <c r="U64" s="29">
        <f t="shared" ca="1" si="27"/>
        <v>0</v>
      </c>
      <c r="V64" s="29">
        <f t="shared" si="27"/>
        <v>0</v>
      </c>
      <c r="W64" s="29">
        <f t="shared" si="27"/>
        <v>0</v>
      </c>
      <c r="X64" s="29">
        <f t="shared" si="27"/>
        <v>0</v>
      </c>
      <c r="Y64" s="29">
        <f t="shared" si="27"/>
        <v>0</v>
      </c>
      <c r="Z64" s="29">
        <f t="shared" si="27"/>
        <v>0</v>
      </c>
      <c r="AA64" s="29">
        <f t="shared" si="27"/>
        <v>0</v>
      </c>
      <c r="AB64" s="29">
        <f t="shared" si="27"/>
        <v>0</v>
      </c>
      <c r="AC64" s="29">
        <f t="shared" si="27"/>
        <v>0</v>
      </c>
      <c r="AD64" s="29">
        <f t="shared" si="27"/>
        <v>0</v>
      </c>
      <c r="AE64" s="29">
        <f t="shared" si="27"/>
        <v>0</v>
      </c>
      <c r="AF64" s="29">
        <f t="shared" si="27"/>
        <v>0</v>
      </c>
      <c r="AG64" s="29">
        <f t="shared" si="27"/>
        <v>0</v>
      </c>
      <c r="AH64" s="29">
        <f t="shared" si="27"/>
        <v>0</v>
      </c>
      <c r="AI64" s="29">
        <f t="shared" si="27"/>
        <v>0</v>
      </c>
      <c r="AJ64" s="29">
        <f t="shared" si="27"/>
        <v>0</v>
      </c>
      <c r="AK64" s="29">
        <f t="shared" si="27"/>
        <v>0</v>
      </c>
      <c r="AL64" s="6">
        <f t="shared" ca="1" si="9"/>
        <v>0</v>
      </c>
      <c r="AM64" s="63"/>
      <c r="AN64" s="64" t="e">
        <f t="shared" ca="1" si="10"/>
        <v>#DIV/0!</v>
      </c>
      <c r="AO64" s="64" t="e">
        <f t="shared" ca="1" si="23"/>
        <v>#DIV/0!</v>
      </c>
      <c r="AP64" s="64" t="e">
        <f ca="1">SUM($B64:D64)/$AL64</f>
        <v>#DIV/0!</v>
      </c>
      <c r="AQ64" s="64" t="e">
        <f ca="1">SUM($B64:E64)/$AL64</f>
        <v>#DIV/0!</v>
      </c>
      <c r="AR64" s="64" t="e">
        <f ca="1">SUM($B64:F64)/$AL64</f>
        <v>#DIV/0!</v>
      </c>
      <c r="AS64" s="64" t="e">
        <f ca="1">SUM($B64:G64)/$AL64</f>
        <v>#DIV/0!</v>
      </c>
      <c r="AT64" s="64" t="e">
        <f ca="1">SUM($B64:H64)/$AL64</f>
        <v>#DIV/0!</v>
      </c>
      <c r="AU64" s="64" t="e">
        <f ca="1">SUM($B64:I64)/$AL64</f>
        <v>#DIV/0!</v>
      </c>
      <c r="AV64" s="64" t="e">
        <f ca="1">SUM($B64:J64)/$AL64</f>
        <v>#DIV/0!</v>
      </c>
      <c r="AW64" s="64" t="e">
        <f ca="1">SUM($B64:K64)/$AL64</f>
        <v>#DIV/0!</v>
      </c>
    </row>
    <row r="65" spans="1:49" x14ac:dyDescent="0.35">
      <c r="A65" s="9" t="str">
        <f t="shared" si="7"/>
        <v>202206</v>
      </c>
      <c r="B65" s="29">
        <f t="shared" ref="B65:AK65" ca="1" si="28">IFERROR(INDEX($A$5:$AK$42,ROW(B20),COLUMN(B20)+ROW(B18)-1),0)</f>
        <v>0</v>
      </c>
      <c r="C65" s="29">
        <f t="shared" ca="1" si="28"/>
        <v>0</v>
      </c>
      <c r="D65" s="29">
        <f t="shared" ca="1" si="28"/>
        <v>0</v>
      </c>
      <c r="E65" s="29">
        <f t="shared" ca="1" si="28"/>
        <v>0</v>
      </c>
      <c r="F65" s="29">
        <f t="shared" ca="1" si="28"/>
        <v>0</v>
      </c>
      <c r="G65" s="29">
        <f t="shared" ca="1" si="28"/>
        <v>0</v>
      </c>
      <c r="H65" s="29">
        <f t="shared" ca="1" si="28"/>
        <v>0</v>
      </c>
      <c r="I65" s="29">
        <f t="shared" ca="1" si="28"/>
        <v>0</v>
      </c>
      <c r="J65" s="29">
        <f t="shared" ca="1" si="28"/>
        <v>0</v>
      </c>
      <c r="K65" s="29">
        <f t="shared" ca="1" si="28"/>
        <v>0</v>
      </c>
      <c r="L65" s="29">
        <f t="shared" ca="1" si="28"/>
        <v>0</v>
      </c>
      <c r="M65" s="29">
        <f t="shared" ca="1" si="28"/>
        <v>0</v>
      </c>
      <c r="N65" s="29">
        <f t="shared" ca="1" si="28"/>
        <v>0</v>
      </c>
      <c r="O65" s="29">
        <f t="shared" ca="1" si="28"/>
        <v>0</v>
      </c>
      <c r="P65" s="29">
        <f t="shared" ca="1" si="28"/>
        <v>0</v>
      </c>
      <c r="Q65" s="29">
        <f t="shared" ca="1" si="28"/>
        <v>0</v>
      </c>
      <c r="R65" s="29">
        <f t="shared" ca="1" si="28"/>
        <v>0</v>
      </c>
      <c r="S65" s="29">
        <f t="shared" ca="1" si="28"/>
        <v>0</v>
      </c>
      <c r="T65" s="29">
        <f t="shared" ca="1" si="28"/>
        <v>0</v>
      </c>
      <c r="U65" s="29">
        <f t="shared" si="28"/>
        <v>0</v>
      </c>
      <c r="V65" s="29">
        <f t="shared" si="28"/>
        <v>0</v>
      </c>
      <c r="W65" s="29">
        <f t="shared" si="28"/>
        <v>0</v>
      </c>
      <c r="X65" s="29">
        <f t="shared" si="28"/>
        <v>0</v>
      </c>
      <c r="Y65" s="29">
        <f t="shared" si="28"/>
        <v>0</v>
      </c>
      <c r="Z65" s="29">
        <f t="shared" si="28"/>
        <v>0</v>
      </c>
      <c r="AA65" s="29">
        <f t="shared" si="28"/>
        <v>0</v>
      </c>
      <c r="AB65" s="29">
        <f t="shared" si="28"/>
        <v>0</v>
      </c>
      <c r="AC65" s="29">
        <f t="shared" si="28"/>
        <v>0</v>
      </c>
      <c r="AD65" s="29">
        <f t="shared" si="28"/>
        <v>0</v>
      </c>
      <c r="AE65" s="29">
        <f t="shared" si="28"/>
        <v>0</v>
      </c>
      <c r="AF65" s="29">
        <f t="shared" si="28"/>
        <v>0</v>
      </c>
      <c r="AG65" s="29">
        <f t="shared" si="28"/>
        <v>0</v>
      </c>
      <c r="AH65" s="29">
        <f t="shared" si="28"/>
        <v>0</v>
      </c>
      <c r="AI65" s="29">
        <f t="shared" si="28"/>
        <v>0</v>
      </c>
      <c r="AJ65" s="29">
        <f t="shared" si="28"/>
        <v>0</v>
      </c>
      <c r="AK65" s="29">
        <f t="shared" si="28"/>
        <v>0</v>
      </c>
      <c r="AL65" s="6">
        <f t="shared" ca="1" si="9"/>
        <v>0</v>
      </c>
      <c r="AM65" s="63"/>
      <c r="AN65" s="64" t="e">
        <f t="shared" ca="1" si="10"/>
        <v>#DIV/0!</v>
      </c>
      <c r="AO65" s="64" t="e">
        <f t="shared" ca="1" si="23"/>
        <v>#DIV/0!</v>
      </c>
      <c r="AP65" s="64" t="e">
        <f ca="1">SUM($B65:D65)/$AL65</f>
        <v>#DIV/0!</v>
      </c>
      <c r="AQ65" s="64" t="e">
        <f ca="1">SUM($B65:E65)/$AL65</f>
        <v>#DIV/0!</v>
      </c>
      <c r="AR65" s="64" t="e">
        <f ca="1">SUM($B65:F65)/$AL65</f>
        <v>#DIV/0!</v>
      </c>
      <c r="AS65" s="64" t="e">
        <f ca="1">SUM($B65:G65)/$AL65</f>
        <v>#DIV/0!</v>
      </c>
      <c r="AT65" s="64" t="e">
        <f ca="1">SUM($B65:H65)/$AL65</f>
        <v>#DIV/0!</v>
      </c>
      <c r="AU65" s="64" t="e">
        <f ca="1">SUM($B65:I65)/$AL65</f>
        <v>#DIV/0!</v>
      </c>
      <c r="AV65" s="64" t="e">
        <f ca="1">SUM($B65:J65)/$AL65</f>
        <v>#DIV/0!</v>
      </c>
      <c r="AW65" s="64" t="e">
        <f ca="1">SUM($B65:K65)/$AL65</f>
        <v>#DIV/0!</v>
      </c>
    </row>
    <row r="66" spans="1:49" x14ac:dyDescent="0.35">
      <c r="A66" s="9" t="str">
        <f t="shared" si="7"/>
        <v>202207</v>
      </c>
      <c r="B66" s="29">
        <f t="shared" ref="B66:AK66" ca="1" si="29">IFERROR(INDEX($A$5:$AK$42,ROW(B21),COLUMN(B21)+ROW(B19)-1),0)</f>
        <v>0</v>
      </c>
      <c r="C66" s="29">
        <f t="shared" ca="1" si="29"/>
        <v>0</v>
      </c>
      <c r="D66" s="29">
        <f t="shared" ca="1" si="29"/>
        <v>0</v>
      </c>
      <c r="E66" s="29">
        <f t="shared" ca="1" si="29"/>
        <v>0</v>
      </c>
      <c r="F66" s="29">
        <f t="shared" ca="1" si="29"/>
        <v>0</v>
      </c>
      <c r="G66" s="29">
        <f t="shared" ca="1" si="29"/>
        <v>0</v>
      </c>
      <c r="H66" s="29">
        <f t="shared" ca="1" si="29"/>
        <v>0</v>
      </c>
      <c r="I66" s="29">
        <f t="shared" ca="1" si="29"/>
        <v>0</v>
      </c>
      <c r="J66" s="29">
        <f t="shared" ca="1" si="29"/>
        <v>0</v>
      </c>
      <c r="K66" s="29">
        <f t="shared" ca="1" si="29"/>
        <v>0</v>
      </c>
      <c r="L66" s="29">
        <f t="shared" ca="1" si="29"/>
        <v>0</v>
      </c>
      <c r="M66" s="29">
        <f t="shared" ca="1" si="29"/>
        <v>0</v>
      </c>
      <c r="N66" s="29">
        <f t="shared" ca="1" si="29"/>
        <v>0</v>
      </c>
      <c r="O66" s="29">
        <f t="shared" ca="1" si="29"/>
        <v>0</v>
      </c>
      <c r="P66" s="29">
        <f t="shared" ca="1" si="29"/>
        <v>0</v>
      </c>
      <c r="Q66" s="29">
        <f t="shared" ca="1" si="29"/>
        <v>0</v>
      </c>
      <c r="R66" s="29">
        <f t="shared" ca="1" si="29"/>
        <v>0</v>
      </c>
      <c r="S66" s="29">
        <f t="shared" ca="1" si="29"/>
        <v>0</v>
      </c>
      <c r="T66" s="29">
        <f t="shared" si="29"/>
        <v>0</v>
      </c>
      <c r="U66" s="29">
        <f t="shared" si="29"/>
        <v>0</v>
      </c>
      <c r="V66" s="29">
        <f t="shared" si="29"/>
        <v>0</v>
      </c>
      <c r="W66" s="29">
        <f t="shared" si="29"/>
        <v>0</v>
      </c>
      <c r="X66" s="29">
        <f t="shared" si="29"/>
        <v>0</v>
      </c>
      <c r="Y66" s="29">
        <f t="shared" si="29"/>
        <v>0</v>
      </c>
      <c r="Z66" s="29">
        <f t="shared" si="29"/>
        <v>0</v>
      </c>
      <c r="AA66" s="29">
        <f t="shared" si="29"/>
        <v>0</v>
      </c>
      <c r="AB66" s="29">
        <f t="shared" si="29"/>
        <v>0</v>
      </c>
      <c r="AC66" s="29">
        <f t="shared" si="29"/>
        <v>0</v>
      </c>
      <c r="AD66" s="29">
        <f t="shared" si="29"/>
        <v>0</v>
      </c>
      <c r="AE66" s="29">
        <f t="shared" si="29"/>
        <v>0</v>
      </c>
      <c r="AF66" s="29">
        <f t="shared" si="29"/>
        <v>0</v>
      </c>
      <c r="AG66" s="29">
        <f t="shared" si="29"/>
        <v>0</v>
      </c>
      <c r="AH66" s="29">
        <f t="shared" si="29"/>
        <v>0</v>
      </c>
      <c r="AI66" s="29">
        <f t="shared" si="29"/>
        <v>0</v>
      </c>
      <c r="AJ66" s="29">
        <f t="shared" si="29"/>
        <v>0</v>
      </c>
      <c r="AK66" s="29">
        <f t="shared" si="29"/>
        <v>0</v>
      </c>
      <c r="AL66" s="6">
        <f t="shared" ca="1" si="9"/>
        <v>0</v>
      </c>
      <c r="AM66" s="63"/>
      <c r="AN66" s="64" t="e">
        <f t="shared" ca="1" si="10"/>
        <v>#DIV/0!</v>
      </c>
      <c r="AO66" s="64" t="e">
        <f t="shared" ca="1" si="23"/>
        <v>#DIV/0!</v>
      </c>
      <c r="AP66" s="64" t="e">
        <f ca="1">SUM($B66:D66)/$AL66</f>
        <v>#DIV/0!</v>
      </c>
      <c r="AQ66" s="64" t="e">
        <f ca="1">SUM($B66:E66)/$AL66</f>
        <v>#DIV/0!</v>
      </c>
      <c r="AR66" s="64" t="e">
        <f ca="1">SUM($B66:F66)/$AL66</f>
        <v>#DIV/0!</v>
      </c>
      <c r="AS66" s="64" t="e">
        <f ca="1">SUM($B66:G66)/$AL66</f>
        <v>#DIV/0!</v>
      </c>
      <c r="AT66" s="64" t="e">
        <f ca="1">SUM($B66:H66)/$AL66</f>
        <v>#DIV/0!</v>
      </c>
      <c r="AU66" s="64" t="e">
        <f ca="1">SUM($B66:I66)/$AL66</f>
        <v>#DIV/0!</v>
      </c>
      <c r="AV66" s="64" t="e">
        <f ca="1">SUM($B66:J66)/$AL66</f>
        <v>#DIV/0!</v>
      </c>
      <c r="AW66" s="64" t="e">
        <f ca="1">SUM($B66:K66)/$AL66</f>
        <v>#DIV/0!</v>
      </c>
    </row>
    <row r="67" spans="1:49" x14ac:dyDescent="0.35">
      <c r="A67" s="9" t="str">
        <f t="shared" si="7"/>
        <v>202208</v>
      </c>
      <c r="B67" s="29">
        <f t="shared" ref="B67:AK67" ca="1" si="30">IFERROR(INDEX($A$5:$AK$42,ROW(B22),COLUMN(B22)+ROW(B20)-1),0)</f>
        <v>0</v>
      </c>
      <c r="C67" s="29">
        <f t="shared" ca="1" si="30"/>
        <v>0</v>
      </c>
      <c r="D67" s="29">
        <f t="shared" ca="1" si="30"/>
        <v>0</v>
      </c>
      <c r="E67" s="29">
        <f t="shared" ca="1" si="30"/>
        <v>0</v>
      </c>
      <c r="F67" s="29">
        <f t="shared" ca="1" si="30"/>
        <v>0</v>
      </c>
      <c r="G67" s="29">
        <f t="shared" ca="1" si="30"/>
        <v>0</v>
      </c>
      <c r="H67" s="29">
        <f t="shared" ca="1" si="30"/>
        <v>0</v>
      </c>
      <c r="I67" s="29">
        <f t="shared" ca="1" si="30"/>
        <v>0</v>
      </c>
      <c r="J67" s="29">
        <f t="shared" ca="1" si="30"/>
        <v>0</v>
      </c>
      <c r="K67" s="29">
        <f t="shared" ca="1" si="30"/>
        <v>0</v>
      </c>
      <c r="L67" s="29">
        <f t="shared" ca="1" si="30"/>
        <v>0</v>
      </c>
      <c r="M67" s="29">
        <f t="shared" ca="1" si="30"/>
        <v>0</v>
      </c>
      <c r="N67" s="29">
        <f t="shared" ca="1" si="30"/>
        <v>0</v>
      </c>
      <c r="O67" s="29">
        <f t="shared" ca="1" si="30"/>
        <v>0</v>
      </c>
      <c r="P67" s="29">
        <f t="shared" ca="1" si="30"/>
        <v>0</v>
      </c>
      <c r="Q67" s="29">
        <f t="shared" ca="1" si="30"/>
        <v>0</v>
      </c>
      <c r="R67" s="29">
        <f t="shared" ca="1" si="30"/>
        <v>0</v>
      </c>
      <c r="S67" s="29">
        <f t="shared" si="30"/>
        <v>0</v>
      </c>
      <c r="T67" s="29">
        <f t="shared" si="30"/>
        <v>0</v>
      </c>
      <c r="U67" s="29">
        <f t="shared" si="30"/>
        <v>0</v>
      </c>
      <c r="V67" s="29">
        <f t="shared" si="30"/>
        <v>0</v>
      </c>
      <c r="W67" s="29">
        <f t="shared" si="30"/>
        <v>0</v>
      </c>
      <c r="X67" s="29">
        <f t="shared" si="30"/>
        <v>0</v>
      </c>
      <c r="Y67" s="29">
        <f t="shared" si="30"/>
        <v>0</v>
      </c>
      <c r="Z67" s="29">
        <f t="shared" si="30"/>
        <v>0</v>
      </c>
      <c r="AA67" s="29">
        <f t="shared" si="30"/>
        <v>0</v>
      </c>
      <c r="AB67" s="29">
        <f t="shared" si="30"/>
        <v>0</v>
      </c>
      <c r="AC67" s="29">
        <f t="shared" si="30"/>
        <v>0</v>
      </c>
      <c r="AD67" s="29">
        <f t="shared" si="30"/>
        <v>0</v>
      </c>
      <c r="AE67" s="29">
        <f t="shared" si="30"/>
        <v>0</v>
      </c>
      <c r="AF67" s="29">
        <f t="shared" si="30"/>
        <v>0</v>
      </c>
      <c r="AG67" s="29">
        <f t="shared" si="30"/>
        <v>0</v>
      </c>
      <c r="AH67" s="29">
        <f t="shared" si="30"/>
        <v>0</v>
      </c>
      <c r="AI67" s="29">
        <f t="shared" si="30"/>
        <v>0</v>
      </c>
      <c r="AJ67" s="29">
        <f t="shared" si="30"/>
        <v>0</v>
      </c>
      <c r="AK67" s="29">
        <f t="shared" si="30"/>
        <v>0</v>
      </c>
      <c r="AL67" s="6">
        <f t="shared" ca="1" si="9"/>
        <v>0</v>
      </c>
      <c r="AM67" s="63"/>
      <c r="AN67" s="64" t="e">
        <f t="shared" ca="1" si="10"/>
        <v>#DIV/0!</v>
      </c>
      <c r="AO67" s="64" t="e">
        <f t="shared" ca="1" si="23"/>
        <v>#DIV/0!</v>
      </c>
      <c r="AP67" s="64" t="e">
        <f ca="1">SUM($B67:D67)/$AL67</f>
        <v>#DIV/0!</v>
      </c>
      <c r="AQ67" s="64" t="e">
        <f ca="1">SUM($B67:E67)/$AL67</f>
        <v>#DIV/0!</v>
      </c>
      <c r="AR67" s="64" t="e">
        <f ca="1">SUM($B67:F67)/$AL67</f>
        <v>#DIV/0!</v>
      </c>
      <c r="AS67" s="64" t="e">
        <f ca="1">SUM($B67:G67)/$AL67</f>
        <v>#DIV/0!</v>
      </c>
      <c r="AT67" s="64" t="e">
        <f ca="1">SUM($B67:H67)/$AL67</f>
        <v>#DIV/0!</v>
      </c>
      <c r="AU67" s="64" t="e">
        <f ca="1">SUM($B67:I67)/$AL67</f>
        <v>#DIV/0!</v>
      </c>
      <c r="AV67" s="64" t="e">
        <f ca="1">SUM($B67:J67)/$AL67</f>
        <v>#DIV/0!</v>
      </c>
      <c r="AW67" s="64" t="e">
        <f ca="1">SUM($B67:K67)/$AL67</f>
        <v>#DIV/0!</v>
      </c>
    </row>
    <row r="68" spans="1:49" x14ac:dyDescent="0.35">
      <c r="A68" s="9" t="str">
        <f t="shared" si="7"/>
        <v>202209</v>
      </c>
      <c r="B68" s="29">
        <f t="shared" ref="B68:AK68" ca="1" si="31">IFERROR(INDEX($A$5:$AK$42,ROW(B23),COLUMN(B23)+ROW(B21)-1),0)</f>
        <v>0</v>
      </c>
      <c r="C68" s="29">
        <f t="shared" ca="1" si="31"/>
        <v>0</v>
      </c>
      <c r="D68" s="29">
        <f t="shared" ca="1" si="31"/>
        <v>0</v>
      </c>
      <c r="E68" s="29">
        <f t="shared" ca="1" si="31"/>
        <v>0</v>
      </c>
      <c r="F68" s="29">
        <f t="shared" ca="1" si="31"/>
        <v>0</v>
      </c>
      <c r="G68" s="29">
        <f t="shared" ca="1" si="31"/>
        <v>0</v>
      </c>
      <c r="H68" s="29">
        <f t="shared" ca="1" si="31"/>
        <v>0</v>
      </c>
      <c r="I68" s="29">
        <f t="shared" ca="1" si="31"/>
        <v>0</v>
      </c>
      <c r="J68" s="29">
        <f t="shared" ca="1" si="31"/>
        <v>0</v>
      </c>
      <c r="K68" s="29">
        <f t="shared" ca="1" si="31"/>
        <v>0</v>
      </c>
      <c r="L68" s="29">
        <f t="shared" ca="1" si="31"/>
        <v>0</v>
      </c>
      <c r="M68" s="29">
        <f t="shared" ca="1" si="31"/>
        <v>0</v>
      </c>
      <c r="N68" s="29">
        <f t="shared" ca="1" si="31"/>
        <v>0</v>
      </c>
      <c r="O68" s="29">
        <f t="shared" ca="1" si="31"/>
        <v>0</v>
      </c>
      <c r="P68" s="29">
        <f t="shared" ca="1" si="31"/>
        <v>0</v>
      </c>
      <c r="Q68" s="29">
        <f t="shared" ca="1" si="31"/>
        <v>0</v>
      </c>
      <c r="R68" s="29">
        <f t="shared" si="31"/>
        <v>0</v>
      </c>
      <c r="S68" s="29">
        <f t="shared" si="31"/>
        <v>0</v>
      </c>
      <c r="T68" s="29">
        <f t="shared" si="31"/>
        <v>0</v>
      </c>
      <c r="U68" s="29">
        <f t="shared" si="31"/>
        <v>0</v>
      </c>
      <c r="V68" s="29">
        <f t="shared" si="31"/>
        <v>0</v>
      </c>
      <c r="W68" s="29">
        <f t="shared" si="31"/>
        <v>0</v>
      </c>
      <c r="X68" s="29">
        <f t="shared" si="31"/>
        <v>0</v>
      </c>
      <c r="Y68" s="29">
        <f t="shared" si="31"/>
        <v>0</v>
      </c>
      <c r="Z68" s="29">
        <f t="shared" si="31"/>
        <v>0</v>
      </c>
      <c r="AA68" s="29">
        <f t="shared" si="31"/>
        <v>0</v>
      </c>
      <c r="AB68" s="29">
        <f t="shared" si="31"/>
        <v>0</v>
      </c>
      <c r="AC68" s="29">
        <f t="shared" si="31"/>
        <v>0</v>
      </c>
      <c r="AD68" s="29">
        <f t="shared" si="31"/>
        <v>0</v>
      </c>
      <c r="AE68" s="29">
        <f t="shared" si="31"/>
        <v>0</v>
      </c>
      <c r="AF68" s="29">
        <f t="shared" si="31"/>
        <v>0</v>
      </c>
      <c r="AG68" s="29">
        <f t="shared" si="31"/>
        <v>0</v>
      </c>
      <c r="AH68" s="29">
        <f t="shared" si="31"/>
        <v>0</v>
      </c>
      <c r="AI68" s="29">
        <f t="shared" si="31"/>
        <v>0</v>
      </c>
      <c r="AJ68" s="29">
        <f t="shared" si="31"/>
        <v>0</v>
      </c>
      <c r="AK68" s="29">
        <f t="shared" si="31"/>
        <v>0</v>
      </c>
      <c r="AL68" s="6">
        <f t="shared" ca="1" si="9"/>
        <v>0</v>
      </c>
      <c r="AM68" s="63"/>
      <c r="AN68" s="64" t="e">
        <f t="shared" ca="1" si="10"/>
        <v>#DIV/0!</v>
      </c>
      <c r="AO68" s="64" t="e">
        <f t="shared" ca="1" si="23"/>
        <v>#DIV/0!</v>
      </c>
      <c r="AP68" s="64" t="e">
        <f ca="1">SUM($B68:D68)/$AL68</f>
        <v>#DIV/0!</v>
      </c>
      <c r="AQ68" s="64" t="e">
        <f ca="1">SUM($B68:E68)/$AL68</f>
        <v>#DIV/0!</v>
      </c>
      <c r="AR68" s="64" t="e">
        <f ca="1">SUM($B68:F68)/$AL68</f>
        <v>#DIV/0!</v>
      </c>
      <c r="AS68" s="64" t="e">
        <f ca="1">SUM($B68:G68)/$AL68</f>
        <v>#DIV/0!</v>
      </c>
      <c r="AT68" s="64" t="e">
        <f ca="1">SUM($B68:H68)/$AL68</f>
        <v>#DIV/0!</v>
      </c>
      <c r="AU68" s="64" t="e">
        <f ca="1">SUM($B68:I68)/$AL68</f>
        <v>#DIV/0!</v>
      </c>
      <c r="AV68" s="64" t="e">
        <f ca="1">SUM($B68:J68)/$AL68</f>
        <v>#DIV/0!</v>
      </c>
      <c r="AW68" s="64" t="e">
        <f ca="1">SUM($B68:K68)/$AL68</f>
        <v>#DIV/0!</v>
      </c>
    </row>
    <row r="69" spans="1:49" x14ac:dyDescent="0.35">
      <c r="A69" s="9" t="str">
        <f t="shared" si="7"/>
        <v>202210</v>
      </c>
      <c r="B69" s="29">
        <f t="shared" ref="B69:AK69" ca="1" si="32">IFERROR(INDEX($A$5:$AK$42,ROW(B24),COLUMN(B24)+ROW(B22)-1),0)</f>
        <v>0</v>
      </c>
      <c r="C69" s="29">
        <f t="shared" ca="1" si="32"/>
        <v>0</v>
      </c>
      <c r="D69" s="29">
        <f t="shared" ca="1" si="32"/>
        <v>0</v>
      </c>
      <c r="E69" s="29">
        <f t="shared" ca="1" si="32"/>
        <v>0</v>
      </c>
      <c r="F69" s="29">
        <f t="shared" ca="1" si="32"/>
        <v>0</v>
      </c>
      <c r="G69" s="29">
        <f t="shared" ca="1" si="32"/>
        <v>0</v>
      </c>
      <c r="H69" s="29">
        <f t="shared" ca="1" si="32"/>
        <v>0</v>
      </c>
      <c r="I69" s="29">
        <f t="shared" ca="1" si="32"/>
        <v>0</v>
      </c>
      <c r="J69" s="29">
        <f t="shared" ca="1" si="32"/>
        <v>0</v>
      </c>
      <c r="K69" s="29">
        <f t="shared" ca="1" si="32"/>
        <v>0</v>
      </c>
      <c r="L69" s="29">
        <f t="shared" ca="1" si="32"/>
        <v>0</v>
      </c>
      <c r="M69" s="29">
        <f t="shared" ca="1" si="32"/>
        <v>0</v>
      </c>
      <c r="N69" s="29">
        <f t="shared" ca="1" si="32"/>
        <v>0</v>
      </c>
      <c r="O69" s="29">
        <f t="shared" ca="1" si="32"/>
        <v>0</v>
      </c>
      <c r="P69" s="29">
        <f t="shared" ca="1" si="32"/>
        <v>0</v>
      </c>
      <c r="Q69" s="29">
        <f t="shared" si="32"/>
        <v>0</v>
      </c>
      <c r="R69" s="29">
        <f t="shared" si="32"/>
        <v>0</v>
      </c>
      <c r="S69" s="29">
        <f t="shared" si="32"/>
        <v>0</v>
      </c>
      <c r="T69" s="29">
        <f t="shared" si="32"/>
        <v>0</v>
      </c>
      <c r="U69" s="29">
        <f t="shared" si="32"/>
        <v>0</v>
      </c>
      <c r="V69" s="29">
        <f t="shared" si="32"/>
        <v>0</v>
      </c>
      <c r="W69" s="29">
        <f t="shared" si="32"/>
        <v>0</v>
      </c>
      <c r="X69" s="29">
        <f t="shared" si="32"/>
        <v>0</v>
      </c>
      <c r="Y69" s="29">
        <f t="shared" si="32"/>
        <v>0</v>
      </c>
      <c r="Z69" s="29">
        <f t="shared" si="32"/>
        <v>0</v>
      </c>
      <c r="AA69" s="29">
        <f t="shared" si="32"/>
        <v>0</v>
      </c>
      <c r="AB69" s="29">
        <f t="shared" si="32"/>
        <v>0</v>
      </c>
      <c r="AC69" s="29">
        <f t="shared" si="32"/>
        <v>0</v>
      </c>
      <c r="AD69" s="29">
        <f t="shared" si="32"/>
        <v>0</v>
      </c>
      <c r="AE69" s="29">
        <f t="shared" si="32"/>
        <v>0</v>
      </c>
      <c r="AF69" s="29">
        <f t="shared" si="32"/>
        <v>0</v>
      </c>
      <c r="AG69" s="29">
        <f t="shared" si="32"/>
        <v>0</v>
      </c>
      <c r="AH69" s="29">
        <f t="shared" si="32"/>
        <v>0</v>
      </c>
      <c r="AI69" s="29">
        <f t="shared" si="32"/>
        <v>0</v>
      </c>
      <c r="AJ69" s="29">
        <f t="shared" si="32"/>
        <v>0</v>
      </c>
      <c r="AK69" s="29">
        <f t="shared" si="32"/>
        <v>0</v>
      </c>
      <c r="AL69" s="6">
        <f t="shared" ca="1" si="9"/>
        <v>0</v>
      </c>
      <c r="AM69" s="63"/>
      <c r="AN69" s="64" t="e">
        <f t="shared" ca="1" si="10"/>
        <v>#DIV/0!</v>
      </c>
      <c r="AO69" s="64" t="e">
        <f t="shared" ca="1" si="23"/>
        <v>#DIV/0!</v>
      </c>
      <c r="AP69" s="64" t="e">
        <f ca="1">SUM($B69:D69)/$AL69</f>
        <v>#DIV/0!</v>
      </c>
      <c r="AQ69" s="64" t="e">
        <f ca="1">SUM($B69:E69)/$AL69</f>
        <v>#DIV/0!</v>
      </c>
      <c r="AR69" s="64" t="e">
        <f ca="1">SUM($B69:F69)/$AL69</f>
        <v>#DIV/0!</v>
      </c>
      <c r="AS69" s="64" t="e">
        <f ca="1">SUM($B69:G69)/$AL69</f>
        <v>#DIV/0!</v>
      </c>
      <c r="AT69" s="64" t="e">
        <f ca="1">SUM($B69:H69)/$AL69</f>
        <v>#DIV/0!</v>
      </c>
      <c r="AU69" s="64" t="e">
        <f ca="1">SUM($B69:I69)/$AL69</f>
        <v>#DIV/0!</v>
      </c>
      <c r="AV69" s="64" t="e">
        <f ca="1">SUM($B69:J69)/$AL69</f>
        <v>#DIV/0!</v>
      </c>
      <c r="AW69" s="64" t="e">
        <f ca="1">SUM($B69:K69)/$AL69</f>
        <v>#DIV/0!</v>
      </c>
    </row>
    <row r="70" spans="1:49" x14ac:dyDescent="0.35">
      <c r="A70" s="9" t="str">
        <f t="shared" si="7"/>
        <v>202211</v>
      </c>
      <c r="B70" s="29">
        <f t="shared" ref="B70:AK70" ca="1" si="33">IFERROR(INDEX($A$5:$AK$42,ROW(B25),COLUMN(B25)+ROW(B23)-1),0)</f>
        <v>0</v>
      </c>
      <c r="C70" s="29">
        <f t="shared" ca="1" si="33"/>
        <v>0</v>
      </c>
      <c r="D70" s="29">
        <f t="shared" ca="1" si="33"/>
        <v>0</v>
      </c>
      <c r="E70" s="29">
        <f t="shared" ca="1" si="33"/>
        <v>0</v>
      </c>
      <c r="F70" s="29">
        <f t="shared" ca="1" si="33"/>
        <v>0</v>
      </c>
      <c r="G70" s="29">
        <f t="shared" ca="1" si="33"/>
        <v>0</v>
      </c>
      <c r="H70" s="29">
        <f t="shared" ca="1" si="33"/>
        <v>0</v>
      </c>
      <c r="I70" s="29">
        <f t="shared" ca="1" si="33"/>
        <v>0</v>
      </c>
      <c r="J70" s="29">
        <f t="shared" ca="1" si="33"/>
        <v>0</v>
      </c>
      <c r="K70" s="29">
        <f t="shared" ca="1" si="33"/>
        <v>0</v>
      </c>
      <c r="L70" s="29">
        <f t="shared" ca="1" si="33"/>
        <v>0</v>
      </c>
      <c r="M70" s="29">
        <f t="shared" ca="1" si="33"/>
        <v>0</v>
      </c>
      <c r="N70" s="29">
        <f t="shared" ca="1" si="33"/>
        <v>0</v>
      </c>
      <c r="O70" s="29">
        <f t="shared" ca="1" si="33"/>
        <v>0</v>
      </c>
      <c r="P70" s="29">
        <f t="shared" si="33"/>
        <v>0</v>
      </c>
      <c r="Q70" s="29">
        <f t="shared" si="33"/>
        <v>0</v>
      </c>
      <c r="R70" s="29">
        <f t="shared" si="33"/>
        <v>0</v>
      </c>
      <c r="S70" s="29">
        <f t="shared" si="33"/>
        <v>0</v>
      </c>
      <c r="T70" s="29">
        <f t="shared" si="33"/>
        <v>0</v>
      </c>
      <c r="U70" s="29">
        <f t="shared" si="33"/>
        <v>0</v>
      </c>
      <c r="V70" s="29">
        <f t="shared" si="33"/>
        <v>0</v>
      </c>
      <c r="W70" s="29">
        <f t="shared" si="33"/>
        <v>0</v>
      </c>
      <c r="X70" s="29">
        <f t="shared" si="33"/>
        <v>0</v>
      </c>
      <c r="Y70" s="29">
        <f t="shared" si="33"/>
        <v>0</v>
      </c>
      <c r="Z70" s="29">
        <f t="shared" si="33"/>
        <v>0</v>
      </c>
      <c r="AA70" s="29">
        <f t="shared" si="33"/>
        <v>0</v>
      </c>
      <c r="AB70" s="29">
        <f t="shared" si="33"/>
        <v>0</v>
      </c>
      <c r="AC70" s="29">
        <f t="shared" si="33"/>
        <v>0</v>
      </c>
      <c r="AD70" s="29">
        <f t="shared" si="33"/>
        <v>0</v>
      </c>
      <c r="AE70" s="29">
        <f t="shared" si="33"/>
        <v>0</v>
      </c>
      <c r="AF70" s="29">
        <f t="shared" si="33"/>
        <v>0</v>
      </c>
      <c r="AG70" s="29">
        <f t="shared" si="33"/>
        <v>0</v>
      </c>
      <c r="AH70" s="29">
        <f t="shared" si="33"/>
        <v>0</v>
      </c>
      <c r="AI70" s="29">
        <f t="shared" si="33"/>
        <v>0</v>
      </c>
      <c r="AJ70" s="29">
        <f t="shared" si="33"/>
        <v>0</v>
      </c>
      <c r="AK70" s="29">
        <f t="shared" si="33"/>
        <v>0</v>
      </c>
      <c r="AL70" s="6">
        <f t="shared" ca="1" si="9"/>
        <v>0</v>
      </c>
      <c r="AM70" s="63"/>
      <c r="AN70" s="64" t="e">
        <f t="shared" ca="1" si="10"/>
        <v>#DIV/0!</v>
      </c>
      <c r="AO70" s="64" t="e">
        <f t="shared" ca="1" si="23"/>
        <v>#DIV/0!</v>
      </c>
      <c r="AP70" s="64" t="e">
        <f ca="1">SUM($B70:D70)/$AL70</f>
        <v>#DIV/0!</v>
      </c>
      <c r="AQ70" s="64" t="e">
        <f ca="1">SUM($B70:E70)/$AL70</f>
        <v>#DIV/0!</v>
      </c>
      <c r="AR70" s="64" t="e">
        <f ca="1">SUM($B70:F70)/$AL70</f>
        <v>#DIV/0!</v>
      </c>
      <c r="AS70" s="64" t="e">
        <f ca="1">SUM($B70:G70)/$AL70</f>
        <v>#DIV/0!</v>
      </c>
      <c r="AT70" s="64" t="e">
        <f ca="1">SUM($B70:H70)/$AL70</f>
        <v>#DIV/0!</v>
      </c>
      <c r="AU70" s="64" t="e">
        <f ca="1">SUM($B70:I70)/$AL70</f>
        <v>#DIV/0!</v>
      </c>
      <c r="AV70" s="64" t="e">
        <f ca="1">SUM($B70:J70)/$AL70</f>
        <v>#DIV/0!</v>
      </c>
      <c r="AW70" s="64" t="e">
        <f ca="1">SUM($B70:K70)/$AL70</f>
        <v>#DIV/0!</v>
      </c>
    </row>
    <row r="71" spans="1:49" x14ac:dyDescent="0.35">
      <c r="A71" s="9" t="str">
        <f t="shared" si="7"/>
        <v>202212</v>
      </c>
      <c r="B71" s="29">
        <f t="shared" ref="B71:AK71" ca="1" si="34">IFERROR(INDEX($A$5:$AK$42,ROW(B26),COLUMN(B26)+ROW(B24)-1),0)</f>
        <v>0</v>
      </c>
      <c r="C71" s="29">
        <f t="shared" ca="1" si="34"/>
        <v>0</v>
      </c>
      <c r="D71" s="29">
        <f t="shared" ca="1" si="34"/>
        <v>0</v>
      </c>
      <c r="E71" s="29">
        <f t="shared" ca="1" si="34"/>
        <v>0</v>
      </c>
      <c r="F71" s="29">
        <f t="shared" ca="1" si="34"/>
        <v>0</v>
      </c>
      <c r="G71" s="29">
        <f t="shared" ca="1" si="34"/>
        <v>0</v>
      </c>
      <c r="H71" s="29">
        <f t="shared" ca="1" si="34"/>
        <v>0</v>
      </c>
      <c r="I71" s="29">
        <f t="shared" ca="1" si="34"/>
        <v>0</v>
      </c>
      <c r="J71" s="29">
        <f t="shared" ca="1" si="34"/>
        <v>0</v>
      </c>
      <c r="K71" s="29">
        <f t="shared" ca="1" si="34"/>
        <v>0</v>
      </c>
      <c r="L71" s="29">
        <f t="shared" ca="1" si="34"/>
        <v>0</v>
      </c>
      <c r="M71" s="29">
        <f t="shared" ca="1" si="34"/>
        <v>0</v>
      </c>
      <c r="N71" s="29">
        <f t="shared" ca="1" si="34"/>
        <v>0</v>
      </c>
      <c r="O71" s="29">
        <f t="shared" si="34"/>
        <v>0</v>
      </c>
      <c r="P71" s="29">
        <f t="shared" si="34"/>
        <v>0</v>
      </c>
      <c r="Q71" s="29">
        <f t="shared" si="34"/>
        <v>0</v>
      </c>
      <c r="R71" s="29">
        <f t="shared" si="34"/>
        <v>0</v>
      </c>
      <c r="S71" s="29">
        <f t="shared" si="34"/>
        <v>0</v>
      </c>
      <c r="T71" s="29">
        <f t="shared" si="34"/>
        <v>0</v>
      </c>
      <c r="U71" s="29">
        <f t="shared" si="34"/>
        <v>0</v>
      </c>
      <c r="V71" s="29">
        <f t="shared" si="34"/>
        <v>0</v>
      </c>
      <c r="W71" s="29">
        <f t="shared" si="34"/>
        <v>0</v>
      </c>
      <c r="X71" s="29">
        <f t="shared" si="34"/>
        <v>0</v>
      </c>
      <c r="Y71" s="29">
        <f t="shared" si="34"/>
        <v>0</v>
      </c>
      <c r="Z71" s="29">
        <f t="shared" si="34"/>
        <v>0</v>
      </c>
      <c r="AA71" s="29">
        <f t="shared" si="34"/>
        <v>0</v>
      </c>
      <c r="AB71" s="29">
        <f t="shared" si="34"/>
        <v>0</v>
      </c>
      <c r="AC71" s="29">
        <f t="shared" si="34"/>
        <v>0</v>
      </c>
      <c r="AD71" s="29">
        <f t="shared" si="34"/>
        <v>0</v>
      </c>
      <c r="AE71" s="29">
        <f t="shared" si="34"/>
        <v>0</v>
      </c>
      <c r="AF71" s="29">
        <f t="shared" si="34"/>
        <v>0</v>
      </c>
      <c r="AG71" s="29">
        <f t="shared" si="34"/>
        <v>0</v>
      </c>
      <c r="AH71" s="29">
        <f t="shared" si="34"/>
        <v>0</v>
      </c>
      <c r="AI71" s="29">
        <f t="shared" si="34"/>
        <v>0</v>
      </c>
      <c r="AJ71" s="29">
        <f t="shared" si="34"/>
        <v>0</v>
      </c>
      <c r="AK71" s="29">
        <f t="shared" si="34"/>
        <v>0</v>
      </c>
      <c r="AL71" s="6">
        <f t="shared" ca="1" si="9"/>
        <v>0</v>
      </c>
      <c r="AM71" s="63"/>
      <c r="AN71" s="64" t="e">
        <f t="shared" ca="1" si="10"/>
        <v>#DIV/0!</v>
      </c>
      <c r="AO71" s="64" t="e">
        <f t="shared" ca="1" si="23"/>
        <v>#DIV/0!</v>
      </c>
      <c r="AP71" s="64" t="e">
        <f ca="1">SUM($B71:D71)/$AL71</f>
        <v>#DIV/0!</v>
      </c>
      <c r="AQ71" s="64" t="e">
        <f ca="1">SUM($B71:E71)/$AL71</f>
        <v>#DIV/0!</v>
      </c>
      <c r="AR71" s="64" t="e">
        <f ca="1">SUM($B71:F71)/$AL71</f>
        <v>#DIV/0!</v>
      </c>
      <c r="AS71" s="64" t="e">
        <f ca="1">SUM($B71:G71)/$AL71</f>
        <v>#DIV/0!</v>
      </c>
      <c r="AT71" s="64" t="e">
        <f ca="1">SUM($B71:H71)/$AL71</f>
        <v>#DIV/0!</v>
      </c>
      <c r="AU71" s="64" t="e">
        <f ca="1">SUM($B71:I71)/$AL71</f>
        <v>#DIV/0!</v>
      </c>
      <c r="AV71" s="64" t="e">
        <f ca="1">SUM($B71:J71)/$AL71</f>
        <v>#DIV/0!</v>
      </c>
      <c r="AW71" s="64" t="e">
        <f ca="1">SUM($B71:K71)/$AL71</f>
        <v>#DIV/0!</v>
      </c>
    </row>
    <row r="72" spans="1:49" x14ac:dyDescent="0.35">
      <c r="A72" s="9" t="str">
        <f t="shared" si="7"/>
        <v>202301</v>
      </c>
      <c r="B72" s="29">
        <f t="shared" ref="B72:AK72" ca="1" si="35">IFERROR(INDEX($A$5:$AK$42,ROW(B27),COLUMN(B27)+ROW(B25)-1),0)</f>
        <v>0</v>
      </c>
      <c r="C72" s="29">
        <f t="shared" ca="1" si="35"/>
        <v>0</v>
      </c>
      <c r="D72" s="29">
        <f t="shared" ca="1" si="35"/>
        <v>0</v>
      </c>
      <c r="E72" s="29">
        <f t="shared" ca="1" si="35"/>
        <v>0</v>
      </c>
      <c r="F72" s="29">
        <f t="shared" ca="1" si="35"/>
        <v>0</v>
      </c>
      <c r="G72" s="29">
        <f t="shared" ca="1" si="35"/>
        <v>0</v>
      </c>
      <c r="H72" s="29">
        <f t="shared" ca="1" si="35"/>
        <v>0</v>
      </c>
      <c r="I72" s="29">
        <f t="shared" ca="1" si="35"/>
        <v>0</v>
      </c>
      <c r="J72" s="29">
        <f t="shared" ca="1" si="35"/>
        <v>0</v>
      </c>
      <c r="K72" s="29">
        <f t="shared" ca="1" si="35"/>
        <v>0</v>
      </c>
      <c r="L72" s="29">
        <f t="shared" ca="1" si="35"/>
        <v>0</v>
      </c>
      <c r="M72" s="29">
        <f t="shared" ca="1" si="35"/>
        <v>0</v>
      </c>
      <c r="N72" s="29">
        <f t="shared" si="35"/>
        <v>0</v>
      </c>
      <c r="O72" s="29">
        <f t="shared" si="35"/>
        <v>0</v>
      </c>
      <c r="P72" s="29">
        <f t="shared" si="35"/>
        <v>0</v>
      </c>
      <c r="Q72" s="29">
        <f t="shared" si="35"/>
        <v>0</v>
      </c>
      <c r="R72" s="29">
        <f t="shared" si="35"/>
        <v>0</v>
      </c>
      <c r="S72" s="29">
        <f t="shared" si="35"/>
        <v>0</v>
      </c>
      <c r="T72" s="29">
        <f t="shared" si="35"/>
        <v>0</v>
      </c>
      <c r="U72" s="29">
        <f t="shared" si="35"/>
        <v>0</v>
      </c>
      <c r="V72" s="29">
        <f t="shared" si="35"/>
        <v>0</v>
      </c>
      <c r="W72" s="29">
        <f t="shared" si="35"/>
        <v>0</v>
      </c>
      <c r="X72" s="29">
        <f t="shared" si="35"/>
        <v>0</v>
      </c>
      <c r="Y72" s="29">
        <f t="shared" si="35"/>
        <v>0</v>
      </c>
      <c r="Z72" s="29">
        <f t="shared" si="35"/>
        <v>0</v>
      </c>
      <c r="AA72" s="29">
        <f t="shared" si="35"/>
        <v>0</v>
      </c>
      <c r="AB72" s="29">
        <f t="shared" si="35"/>
        <v>0</v>
      </c>
      <c r="AC72" s="29">
        <f t="shared" si="35"/>
        <v>0</v>
      </c>
      <c r="AD72" s="29">
        <f t="shared" si="35"/>
        <v>0</v>
      </c>
      <c r="AE72" s="29">
        <f t="shared" si="35"/>
        <v>0</v>
      </c>
      <c r="AF72" s="29">
        <f t="shared" si="35"/>
        <v>0</v>
      </c>
      <c r="AG72" s="29">
        <f t="shared" si="35"/>
        <v>0</v>
      </c>
      <c r="AH72" s="29">
        <f t="shared" si="35"/>
        <v>0</v>
      </c>
      <c r="AI72" s="29">
        <f t="shared" si="35"/>
        <v>0</v>
      </c>
      <c r="AJ72" s="29">
        <f t="shared" si="35"/>
        <v>0</v>
      </c>
      <c r="AK72" s="29">
        <f t="shared" si="35"/>
        <v>0</v>
      </c>
      <c r="AL72" s="6">
        <f t="shared" ca="1" si="9"/>
        <v>0</v>
      </c>
      <c r="AM72" s="63"/>
      <c r="AN72" s="64" t="e">
        <f t="shared" ca="1" si="10"/>
        <v>#DIV/0!</v>
      </c>
      <c r="AO72" s="64" t="e">
        <f t="shared" ca="1" si="23"/>
        <v>#DIV/0!</v>
      </c>
      <c r="AP72" s="64" t="e">
        <f ca="1">SUM($B72:D72)/$AL72</f>
        <v>#DIV/0!</v>
      </c>
      <c r="AQ72" s="64" t="e">
        <f ca="1">SUM($B72:E72)/$AL72</f>
        <v>#DIV/0!</v>
      </c>
      <c r="AR72" s="64" t="e">
        <f ca="1">SUM($B72:F72)/$AL72</f>
        <v>#DIV/0!</v>
      </c>
      <c r="AS72" s="64" t="e">
        <f ca="1">SUM($B72:G72)/$AL72</f>
        <v>#DIV/0!</v>
      </c>
      <c r="AT72" s="64" t="e">
        <f ca="1">SUM($B72:H72)/$AL72</f>
        <v>#DIV/0!</v>
      </c>
      <c r="AU72" s="64" t="e">
        <f ca="1">SUM($B72:I72)/$AL72</f>
        <v>#DIV/0!</v>
      </c>
      <c r="AV72" s="64" t="e">
        <f ca="1">SUM($B72:J72)/$AL72</f>
        <v>#DIV/0!</v>
      </c>
      <c r="AW72" s="64" t="e">
        <f ca="1">SUM($B72:K72)/$AL72</f>
        <v>#DIV/0!</v>
      </c>
    </row>
    <row r="73" spans="1:49" x14ac:dyDescent="0.35">
      <c r="A73" s="9" t="str">
        <f t="shared" si="7"/>
        <v>202302</v>
      </c>
      <c r="B73" s="29">
        <f t="shared" ref="B73:AK73" ca="1" si="36">IFERROR(INDEX($A$5:$AK$42,ROW(B28),COLUMN(B28)+ROW(B26)-1),0)</f>
        <v>0</v>
      </c>
      <c r="C73" s="29">
        <f t="shared" ca="1" si="36"/>
        <v>0</v>
      </c>
      <c r="D73" s="29">
        <f t="shared" ca="1" si="36"/>
        <v>0</v>
      </c>
      <c r="E73" s="29">
        <f t="shared" ca="1" si="36"/>
        <v>0</v>
      </c>
      <c r="F73" s="29">
        <f t="shared" ca="1" si="36"/>
        <v>0</v>
      </c>
      <c r="G73" s="29">
        <f t="shared" ca="1" si="36"/>
        <v>0</v>
      </c>
      <c r="H73" s="29">
        <f t="shared" ca="1" si="36"/>
        <v>0</v>
      </c>
      <c r="I73" s="29">
        <f t="shared" ca="1" si="36"/>
        <v>0</v>
      </c>
      <c r="J73" s="29">
        <f t="shared" ca="1" si="36"/>
        <v>0</v>
      </c>
      <c r="K73" s="29">
        <f t="shared" ca="1" si="36"/>
        <v>0</v>
      </c>
      <c r="L73" s="29">
        <f t="shared" ca="1" si="36"/>
        <v>0</v>
      </c>
      <c r="M73" s="29">
        <f t="shared" si="36"/>
        <v>0</v>
      </c>
      <c r="N73" s="29">
        <f t="shared" si="36"/>
        <v>0</v>
      </c>
      <c r="O73" s="29">
        <f t="shared" si="36"/>
        <v>0</v>
      </c>
      <c r="P73" s="29">
        <f t="shared" si="36"/>
        <v>0</v>
      </c>
      <c r="Q73" s="29">
        <f t="shared" si="36"/>
        <v>0</v>
      </c>
      <c r="R73" s="29">
        <f t="shared" si="36"/>
        <v>0</v>
      </c>
      <c r="S73" s="29">
        <f t="shared" si="36"/>
        <v>0</v>
      </c>
      <c r="T73" s="29">
        <f t="shared" si="36"/>
        <v>0</v>
      </c>
      <c r="U73" s="29">
        <f t="shared" si="36"/>
        <v>0</v>
      </c>
      <c r="V73" s="29">
        <f t="shared" si="36"/>
        <v>0</v>
      </c>
      <c r="W73" s="29">
        <f t="shared" si="36"/>
        <v>0</v>
      </c>
      <c r="X73" s="29">
        <f t="shared" si="36"/>
        <v>0</v>
      </c>
      <c r="Y73" s="29">
        <f t="shared" si="36"/>
        <v>0</v>
      </c>
      <c r="Z73" s="29">
        <f t="shared" si="36"/>
        <v>0</v>
      </c>
      <c r="AA73" s="29">
        <f t="shared" si="36"/>
        <v>0</v>
      </c>
      <c r="AB73" s="29">
        <f t="shared" si="36"/>
        <v>0</v>
      </c>
      <c r="AC73" s="29">
        <f t="shared" si="36"/>
        <v>0</v>
      </c>
      <c r="AD73" s="29">
        <f t="shared" si="36"/>
        <v>0</v>
      </c>
      <c r="AE73" s="29">
        <f t="shared" si="36"/>
        <v>0</v>
      </c>
      <c r="AF73" s="29">
        <f t="shared" si="36"/>
        <v>0</v>
      </c>
      <c r="AG73" s="29">
        <f t="shared" si="36"/>
        <v>0</v>
      </c>
      <c r="AH73" s="29">
        <f t="shared" si="36"/>
        <v>0</v>
      </c>
      <c r="AI73" s="29">
        <f t="shared" si="36"/>
        <v>0</v>
      </c>
      <c r="AJ73" s="29">
        <f t="shared" si="36"/>
        <v>0</v>
      </c>
      <c r="AK73" s="29">
        <f t="shared" si="36"/>
        <v>0</v>
      </c>
      <c r="AL73" s="6">
        <f t="shared" ca="1" si="9"/>
        <v>0</v>
      </c>
      <c r="AM73" s="63"/>
      <c r="AN73" s="64" t="e">
        <f t="shared" ca="1" si="10"/>
        <v>#DIV/0!</v>
      </c>
      <c r="AO73" s="64" t="e">
        <f t="shared" ca="1" si="23"/>
        <v>#DIV/0!</v>
      </c>
      <c r="AP73" s="64" t="e">
        <f ca="1">SUM($B73:D73)/$AL73</f>
        <v>#DIV/0!</v>
      </c>
      <c r="AQ73" s="64" t="e">
        <f ca="1">SUM($B73:E73)/$AL73</f>
        <v>#DIV/0!</v>
      </c>
      <c r="AR73" s="64" t="e">
        <f ca="1">SUM($B73:F73)/$AL73</f>
        <v>#DIV/0!</v>
      </c>
      <c r="AS73" s="64" t="e">
        <f ca="1">SUM($B73:G73)/$AL73</f>
        <v>#DIV/0!</v>
      </c>
      <c r="AT73" s="64" t="e">
        <f ca="1">SUM($B73:H73)/$AL73</f>
        <v>#DIV/0!</v>
      </c>
      <c r="AU73" s="64" t="e">
        <f ca="1">SUM($B73:I73)/$AL73</f>
        <v>#DIV/0!</v>
      </c>
      <c r="AV73" s="64" t="e">
        <f ca="1">SUM($B73:J73)/$AL73</f>
        <v>#DIV/0!</v>
      </c>
      <c r="AW73" s="64" t="e">
        <f ca="1">SUM($B73:K73)/$AL73</f>
        <v>#DIV/0!</v>
      </c>
    </row>
    <row r="74" spans="1:49" x14ac:dyDescent="0.35">
      <c r="A74" s="9" t="str">
        <f t="shared" si="7"/>
        <v>202303</v>
      </c>
      <c r="B74" s="29">
        <f t="shared" ref="B74:AK74" ca="1" si="37">IFERROR(INDEX($A$5:$AK$42,ROW(B29),COLUMN(B29)+ROW(B27)-1),0)</f>
        <v>0</v>
      </c>
      <c r="C74" s="29">
        <f t="shared" ca="1" si="37"/>
        <v>0</v>
      </c>
      <c r="D74" s="29">
        <f t="shared" ca="1" si="37"/>
        <v>0</v>
      </c>
      <c r="E74" s="29">
        <f t="shared" ca="1" si="37"/>
        <v>0</v>
      </c>
      <c r="F74" s="29">
        <f t="shared" ca="1" si="37"/>
        <v>0</v>
      </c>
      <c r="G74" s="29">
        <f t="shared" ca="1" si="37"/>
        <v>0</v>
      </c>
      <c r="H74" s="29">
        <f t="shared" ca="1" si="37"/>
        <v>0</v>
      </c>
      <c r="I74" s="29">
        <f t="shared" ca="1" si="37"/>
        <v>0</v>
      </c>
      <c r="J74" s="29">
        <f t="shared" ca="1" si="37"/>
        <v>0</v>
      </c>
      <c r="K74" s="29">
        <f t="shared" ca="1" si="37"/>
        <v>0</v>
      </c>
      <c r="L74" s="29">
        <f t="shared" si="37"/>
        <v>0</v>
      </c>
      <c r="M74" s="29">
        <f t="shared" si="37"/>
        <v>0</v>
      </c>
      <c r="N74" s="29">
        <f t="shared" si="37"/>
        <v>0</v>
      </c>
      <c r="O74" s="29">
        <f t="shared" si="37"/>
        <v>0</v>
      </c>
      <c r="P74" s="29">
        <f t="shared" si="37"/>
        <v>0</v>
      </c>
      <c r="Q74" s="29">
        <f t="shared" si="37"/>
        <v>0</v>
      </c>
      <c r="R74" s="29">
        <f t="shared" si="37"/>
        <v>0</v>
      </c>
      <c r="S74" s="29">
        <f t="shared" si="37"/>
        <v>0</v>
      </c>
      <c r="T74" s="29">
        <f t="shared" si="37"/>
        <v>0</v>
      </c>
      <c r="U74" s="29">
        <f t="shared" si="37"/>
        <v>0</v>
      </c>
      <c r="V74" s="29">
        <f t="shared" si="37"/>
        <v>0</v>
      </c>
      <c r="W74" s="29">
        <f t="shared" si="37"/>
        <v>0</v>
      </c>
      <c r="X74" s="29">
        <f t="shared" si="37"/>
        <v>0</v>
      </c>
      <c r="Y74" s="29">
        <f t="shared" si="37"/>
        <v>0</v>
      </c>
      <c r="Z74" s="29">
        <f t="shared" si="37"/>
        <v>0</v>
      </c>
      <c r="AA74" s="29">
        <f t="shared" si="37"/>
        <v>0</v>
      </c>
      <c r="AB74" s="29">
        <f t="shared" si="37"/>
        <v>0</v>
      </c>
      <c r="AC74" s="29">
        <f t="shared" si="37"/>
        <v>0</v>
      </c>
      <c r="AD74" s="29">
        <f t="shared" si="37"/>
        <v>0</v>
      </c>
      <c r="AE74" s="29">
        <f t="shared" si="37"/>
        <v>0</v>
      </c>
      <c r="AF74" s="29">
        <f t="shared" si="37"/>
        <v>0</v>
      </c>
      <c r="AG74" s="29">
        <f t="shared" si="37"/>
        <v>0</v>
      </c>
      <c r="AH74" s="29">
        <f t="shared" si="37"/>
        <v>0</v>
      </c>
      <c r="AI74" s="29">
        <f t="shared" si="37"/>
        <v>0</v>
      </c>
      <c r="AJ74" s="29">
        <f t="shared" si="37"/>
        <v>0</v>
      </c>
      <c r="AK74" s="29">
        <f t="shared" si="37"/>
        <v>0</v>
      </c>
      <c r="AL74" s="6">
        <f t="shared" ca="1" si="9"/>
        <v>0</v>
      </c>
      <c r="AM74" s="63" t="s">
        <v>67</v>
      </c>
      <c r="AN74" s="64" t="e">
        <f ca="1">AVERAGE(AN48:AN73)</f>
        <v>#DIV/0!</v>
      </c>
      <c r="AO74" s="64" t="e">
        <f t="shared" ref="AO74" ca="1" si="38">AVERAGE(AO48:AO73)</f>
        <v>#DIV/0!</v>
      </c>
      <c r="AP74" s="64" t="e">
        <f ca="1">SUM($B74:D74)/$AL74</f>
        <v>#DIV/0!</v>
      </c>
      <c r="AQ74" s="64" t="e">
        <f ca="1">SUM($B74:E74)/$AL74</f>
        <v>#DIV/0!</v>
      </c>
      <c r="AR74" s="64" t="e">
        <f ca="1">SUM($B74:F74)/$AL74</f>
        <v>#DIV/0!</v>
      </c>
      <c r="AS74" s="64" t="e">
        <f ca="1">SUM($B74:G74)/$AL74</f>
        <v>#DIV/0!</v>
      </c>
      <c r="AT74" s="64" t="e">
        <f ca="1">SUM($B74:H74)/$AL74</f>
        <v>#DIV/0!</v>
      </c>
      <c r="AU74" s="64" t="e">
        <f ca="1">SUM($B74:I74)/$AL74</f>
        <v>#DIV/0!</v>
      </c>
      <c r="AV74" s="64" t="e">
        <f ca="1">SUM($B74:J74)/$AL74</f>
        <v>#DIV/0!</v>
      </c>
      <c r="AW74" s="64" t="e">
        <f ca="1">SUM($B74:K74)/$AL74</f>
        <v>#DIV/0!</v>
      </c>
    </row>
    <row r="75" spans="1:49" x14ac:dyDescent="0.35">
      <c r="A75" s="9" t="str">
        <f t="shared" si="7"/>
        <v>202304</v>
      </c>
      <c r="B75" s="29">
        <f t="shared" ref="B75:AK75" ca="1" si="39">IFERROR(INDEX($A$5:$AK$42,ROW(B30),COLUMN(B30)+ROW(B28)-1),0)</f>
        <v>0</v>
      </c>
      <c r="C75" s="29">
        <f t="shared" ca="1" si="39"/>
        <v>0</v>
      </c>
      <c r="D75" s="29">
        <f t="shared" ca="1" si="39"/>
        <v>0</v>
      </c>
      <c r="E75" s="29">
        <f t="shared" ca="1" si="39"/>
        <v>0</v>
      </c>
      <c r="F75" s="29">
        <f t="shared" ca="1" si="39"/>
        <v>0</v>
      </c>
      <c r="G75" s="29">
        <f t="shared" ca="1" si="39"/>
        <v>0</v>
      </c>
      <c r="H75" s="29">
        <f t="shared" ca="1" si="39"/>
        <v>0</v>
      </c>
      <c r="I75" s="29">
        <f t="shared" ca="1" si="39"/>
        <v>0</v>
      </c>
      <c r="J75" s="29">
        <f t="shared" ca="1" si="39"/>
        <v>0</v>
      </c>
      <c r="K75" s="29">
        <f t="shared" si="39"/>
        <v>0</v>
      </c>
      <c r="L75" s="29">
        <f t="shared" si="39"/>
        <v>0</v>
      </c>
      <c r="M75" s="29">
        <f t="shared" si="39"/>
        <v>0</v>
      </c>
      <c r="N75" s="29">
        <f t="shared" si="39"/>
        <v>0</v>
      </c>
      <c r="O75" s="29">
        <f t="shared" si="39"/>
        <v>0</v>
      </c>
      <c r="P75" s="29">
        <f t="shared" si="39"/>
        <v>0</v>
      </c>
      <c r="Q75" s="29">
        <f t="shared" si="39"/>
        <v>0</v>
      </c>
      <c r="R75" s="29">
        <f t="shared" si="39"/>
        <v>0</v>
      </c>
      <c r="S75" s="29">
        <f t="shared" si="39"/>
        <v>0</v>
      </c>
      <c r="T75" s="29">
        <f t="shared" si="39"/>
        <v>0</v>
      </c>
      <c r="U75" s="29">
        <f t="shared" si="39"/>
        <v>0</v>
      </c>
      <c r="V75" s="29">
        <f t="shared" si="39"/>
        <v>0</v>
      </c>
      <c r="W75" s="29">
        <f t="shared" si="39"/>
        <v>0</v>
      </c>
      <c r="X75" s="29">
        <f t="shared" si="39"/>
        <v>0</v>
      </c>
      <c r="Y75" s="29">
        <f t="shared" si="39"/>
        <v>0</v>
      </c>
      <c r="Z75" s="29">
        <f t="shared" si="39"/>
        <v>0</v>
      </c>
      <c r="AA75" s="29">
        <f t="shared" si="39"/>
        <v>0</v>
      </c>
      <c r="AB75" s="29">
        <f t="shared" si="39"/>
        <v>0</v>
      </c>
      <c r="AC75" s="29">
        <f t="shared" si="39"/>
        <v>0</v>
      </c>
      <c r="AD75" s="29">
        <f t="shared" si="39"/>
        <v>0</v>
      </c>
      <c r="AE75" s="29">
        <f t="shared" si="39"/>
        <v>0</v>
      </c>
      <c r="AF75" s="29">
        <f t="shared" si="39"/>
        <v>0</v>
      </c>
      <c r="AG75" s="29">
        <f t="shared" si="39"/>
        <v>0</v>
      </c>
      <c r="AH75" s="29">
        <f t="shared" si="39"/>
        <v>0</v>
      </c>
      <c r="AI75" s="29">
        <f t="shared" si="39"/>
        <v>0</v>
      </c>
      <c r="AJ75" s="29">
        <f t="shared" si="39"/>
        <v>0</v>
      </c>
      <c r="AK75" s="29">
        <f t="shared" si="39"/>
        <v>0</v>
      </c>
      <c r="AL75" s="6">
        <f t="shared" ca="1" si="9"/>
        <v>0</v>
      </c>
      <c r="AM75" s="63" t="s">
        <v>68</v>
      </c>
      <c r="AN75" s="64" t="e">
        <f ca="1">_xlfn.STDEV.S(AN48:AN73)</f>
        <v>#DIV/0!</v>
      </c>
      <c r="AO75" s="64" t="e">
        <f t="shared" ref="AO75:AW75" ca="1" si="40">_xlfn.STDEV.S(AO48:AO73)</f>
        <v>#DIV/0!</v>
      </c>
      <c r="AP75" s="64" t="e">
        <f t="shared" ca="1" si="40"/>
        <v>#DIV/0!</v>
      </c>
      <c r="AQ75" s="64" t="e">
        <f t="shared" ca="1" si="40"/>
        <v>#DIV/0!</v>
      </c>
      <c r="AR75" s="64" t="e">
        <f t="shared" ca="1" si="40"/>
        <v>#DIV/0!</v>
      </c>
      <c r="AS75" s="64" t="e">
        <f t="shared" ca="1" si="40"/>
        <v>#DIV/0!</v>
      </c>
      <c r="AT75" s="64" t="e">
        <f t="shared" ca="1" si="40"/>
        <v>#DIV/0!</v>
      </c>
      <c r="AU75" s="64" t="e">
        <f t="shared" ca="1" si="40"/>
        <v>#DIV/0!</v>
      </c>
      <c r="AV75" s="64" t="e">
        <f t="shared" ca="1" si="40"/>
        <v>#DIV/0!</v>
      </c>
      <c r="AW75" s="64" t="e">
        <f t="shared" ca="1" si="40"/>
        <v>#DIV/0!</v>
      </c>
    </row>
    <row r="76" spans="1:49" x14ac:dyDescent="0.35">
      <c r="A76" s="9" t="str">
        <f t="shared" si="7"/>
        <v>202305</v>
      </c>
      <c r="B76" s="29">
        <f t="shared" ref="B76:AK76" ca="1" si="41">IFERROR(INDEX($A$5:$AK$42,ROW(B31),COLUMN(B31)+ROW(B29)-1),0)</f>
        <v>0</v>
      </c>
      <c r="C76" s="29">
        <f t="shared" ca="1" si="41"/>
        <v>0</v>
      </c>
      <c r="D76" s="29">
        <f t="shared" ca="1" si="41"/>
        <v>0</v>
      </c>
      <c r="E76" s="29">
        <f t="shared" ca="1" si="41"/>
        <v>0</v>
      </c>
      <c r="F76" s="29">
        <f t="shared" ca="1" si="41"/>
        <v>0</v>
      </c>
      <c r="G76" s="29">
        <f t="shared" ca="1" si="41"/>
        <v>0</v>
      </c>
      <c r="H76" s="29">
        <f t="shared" ca="1" si="41"/>
        <v>0</v>
      </c>
      <c r="I76" s="29">
        <f t="shared" ca="1" si="41"/>
        <v>0</v>
      </c>
      <c r="J76" s="29">
        <f t="shared" si="41"/>
        <v>0</v>
      </c>
      <c r="K76" s="29">
        <f t="shared" si="41"/>
        <v>0</v>
      </c>
      <c r="L76" s="29">
        <f t="shared" si="41"/>
        <v>0</v>
      </c>
      <c r="M76" s="29">
        <f t="shared" si="41"/>
        <v>0</v>
      </c>
      <c r="N76" s="29">
        <f t="shared" si="41"/>
        <v>0</v>
      </c>
      <c r="O76" s="29">
        <f t="shared" si="41"/>
        <v>0</v>
      </c>
      <c r="P76" s="29">
        <f t="shared" si="41"/>
        <v>0</v>
      </c>
      <c r="Q76" s="29">
        <f t="shared" si="41"/>
        <v>0</v>
      </c>
      <c r="R76" s="29">
        <f t="shared" si="41"/>
        <v>0</v>
      </c>
      <c r="S76" s="29">
        <f t="shared" si="41"/>
        <v>0</v>
      </c>
      <c r="T76" s="29">
        <f t="shared" si="41"/>
        <v>0</v>
      </c>
      <c r="U76" s="29">
        <f t="shared" si="41"/>
        <v>0</v>
      </c>
      <c r="V76" s="29">
        <f t="shared" si="41"/>
        <v>0</v>
      </c>
      <c r="W76" s="29">
        <f t="shared" si="41"/>
        <v>0</v>
      </c>
      <c r="X76" s="29">
        <f t="shared" si="41"/>
        <v>0</v>
      </c>
      <c r="Y76" s="29">
        <f t="shared" si="41"/>
        <v>0</v>
      </c>
      <c r="Z76" s="29">
        <f t="shared" si="41"/>
        <v>0</v>
      </c>
      <c r="AA76" s="29">
        <f t="shared" si="41"/>
        <v>0</v>
      </c>
      <c r="AB76" s="29">
        <f t="shared" si="41"/>
        <v>0</v>
      </c>
      <c r="AC76" s="29">
        <f t="shared" si="41"/>
        <v>0</v>
      </c>
      <c r="AD76" s="29">
        <f t="shared" si="41"/>
        <v>0</v>
      </c>
      <c r="AE76" s="29">
        <f t="shared" si="41"/>
        <v>0</v>
      </c>
      <c r="AF76" s="29">
        <f t="shared" si="41"/>
        <v>0</v>
      </c>
      <c r="AG76" s="29">
        <f t="shared" si="41"/>
        <v>0</v>
      </c>
      <c r="AH76" s="29">
        <f t="shared" si="41"/>
        <v>0</v>
      </c>
      <c r="AI76" s="29">
        <f t="shared" si="41"/>
        <v>0</v>
      </c>
      <c r="AJ76" s="29">
        <f t="shared" si="41"/>
        <v>0</v>
      </c>
      <c r="AK76" s="29">
        <f t="shared" si="41"/>
        <v>0</v>
      </c>
      <c r="AL76" s="6">
        <f t="shared" ca="1" si="9"/>
        <v>0</v>
      </c>
      <c r="AN76" s="48"/>
    </row>
    <row r="77" spans="1:49" x14ac:dyDescent="0.35">
      <c r="A77" s="9" t="str">
        <f t="shared" si="7"/>
        <v>202306</v>
      </c>
      <c r="B77" s="29">
        <f t="shared" ref="B77:AK77" ca="1" si="42">IFERROR(INDEX($A$5:$AK$42,ROW(B32),COLUMN(B32)+ROW(B30)-1),0)</f>
        <v>0</v>
      </c>
      <c r="C77" s="29">
        <f t="shared" ca="1" si="42"/>
        <v>0</v>
      </c>
      <c r="D77" s="29">
        <f t="shared" ca="1" si="42"/>
        <v>0</v>
      </c>
      <c r="E77" s="29">
        <f t="shared" ca="1" si="42"/>
        <v>0</v>
      </c>
      <c r="F77" s="29">
        <f t="shared" ca="1" si="42"/>
        <v>0</v>
      </c>
      <c r="G77" s="29">
        <f t="shared" ca="1" si="42"/>
        <v>0</v>
      </c>
      <c r="H77" s="29">
        <f t="shared" ca="1" si="42"/>
        <v>0</v>
      </c>
      <c r="I77" s="29">
        <f t="shared" si="42"/>
        <v>0</v>
      </c>
      <c r="J77" s="29">
        <f t="shared" si="42"/>
        <v>0</v>
      </c>
      <c r="K77" s="29">
        <f t="shared" si="42"/>
        <v>0</v>
      </c>
      <c r="L77" s="29">
        <f t="shared" si="42"/>
        <v>0</v>
      </c>
      <c r="M77" s="29">
        <f t="shared" si="42"/>
        <v>0</v>
      </c>
      <c r="N77" s="29">
        <f t="shared" si="42"/>
        <v>0</v>
      </c>
      <c r="O77" s="29">
        <f t="shared" si="42"/>
        <v>0</v>
      </c>
      <c r="P77" s="29">
        <f t="shared" si="42"/>
        <v>0</v>
      </c>
      <c r="Q77" s="29">
        <f t="shared" si="42"/>
        <v>0</v>
      </c>
      <c r="R77" s="29">
        <f t="shared" si="42"/>
        <v>0</v>
      </c>
      <c r="S77" s="29">
        <f t="shared" si="42"/>
        <v>0</v>
      </c>
      <c r="T77" s="29">
        <f t="shared" si="42"/>
        <v>0</v>
      </c>
      <c r="U77" s="29">
        <f t="shared" si="42"/>
        <v>0</v>
      </c>
      <c r="V77" s="29">
        <f t="shared" si="42"/>
        <v>0</v>
      </c>
      <c r="W77" s="29">
        <f t="shared" si="42"/>
        <v>0</v>
      </c>
      <c r="X77" s="29">
        <f t="shared" si="42"/>
        <v>0</v>
      </c>
      <c r="Y77" s="29">
        <f t="shared" si="42"/>
        <v>0</v>
      </c>
      <c r="Z77" s="29">
        <f t="shared" si="42"/>
        <v>0</v>
      </c>
      <c r="AA77" s="29">
        <f t="shared" si="42"/>
        <v>0</v>
      </c>
      <c r="AB77" s="29">
        <f t="shared" si="42"/>
        <v>0</v>
      </c>
      <c r="AC77" s="29">
        <f t="shared" si="42"/>
        <v>0</v>
      </c>
      <c r="AD77" s="29">
        <f t="shared" si="42"/>
        <v>0</v>
      </c>
      <c r="AE77" s="29">
        <f t="shared" si="42"/>
        <v>0</v>
      </c>
      <c r="AF77" s="29">
        <f t="shared" si="42"/>
        <v>0</v>
      </c>
      <c r="AG77" s="29">
        <f t="shared" si="42"/>
        <v>0</v>
      </c>
      <c r="AH77" s="29">
        <f t="shared" si="42"/>
        <v>0</v>
      </c>
      <c r="AI77" s="29">
        <f t="shared" si="42"/>
        <v>0</v>
      </c>
      <c r="AJ77" s="29">
        <f t="shared" si="42"/>
        <v>0</v>
      </c>
      <c r="AK77" s="29">
        <f t="shared" si="42"/>
        <v>0</v>
      </c>
      <c r="AL77" s="6">
        <f t="shared" ca="1" si="9"/>
        <v>0</v>
      </c>
      <c r="AN77" s="48"/>
    </row>
    <row r="78" spans="1:49" x14ac:dyDescent="0.35">
      <c r="A78" s="9" t="str">
        <f t="shared" si="7"/>
        <v>202307</v>
      </c>
      <c r="B78" s="29">
        <f t="shared" ref="B78:AK78" ca="1" si="43">IFERROR(INDEX($A$5:$AK$42,ROW(B33),COLUMN(B33)+ROW(B31)-1),0)</f>
        <v>0</v>
      </c>
      <c r="C78" s="29">
        <f t="shared" ca="1" si="43"/>
        <v>0</v>
      </c>
      <c r="D78" s="29">
        <f t="shared" ca="1" si="43"/>
        <v>0</v>
      </c>
      <c r="E78" s="29">
        <f t="shared" ca="1" si="43"/>
        <v>0</v>
      </c>
      <c r="F78" s="29">
        <f t="shared" ca="1" si="43"/>
        <v>0</v>
      </c>
      <c r="G78" s="29">
        <f t="shared" ca="1" si="43"/>
        <v>0</v>
      </c>
      <c r="H78" s="29">
        <f t="shared" si="43"/>
        <v>0</v>
      </c>
      <c r="I78" s="29">
        <f t="shared" si="43"/>
        <v>0</v>
      </c>
      <c r="J78" s="29">
        <f t="shared" si="43"/>
        <v>0</v>
      </c>
      <c r="K78" s="29">
        <f t="shared" si="43"/>
        <v>0</v>
      </c>
      <c r="L78" s="29">
        <f t="shared" si="43"/>
        <v>0</v>
      </c>
      <c r="M78" s="29">
        <f t="shared" si="43"/>
        <v>0</v>
      </c>
      <c r="N78" s="29">
        <f t="shared" si="43"/>
        <v>0</v>
      </c>
      <c r="O78" s="29">
        <f t="shared" si="43"/>
        <v>0</v>
      </c>
      <c r="P78" s="29">
        <f t="shared" si="43"/>
        <v>0</v>
      </c>
      <c r="Q78" s="29">
        <f t="shared" si="43"/>
        <v>0</v>
      </c>
      <c r="R78" s="29">
        <f t="shared" si="43"/>
        <v>0</v>
      </c>
      <c r="S78" s="29">
        <f t="shared" si="43"/>
        <v>0</v>
      </c>
      <c r="T78" s="29">
        <f t="shared" si="43"/>
        <v>0</v>
      </c>
      <c r="U78" s="29">
        <f t="shared" si="43"/>
        <v>0</v>
      </c>
      <c r="V78" s="29">
        <f t="shared" si="43"/>
        <v>0</v>
      </c>
      <c r="W78" s="29">
        <f t="shared" si="43"/>
        <v>0</v>
      </c>
      <c r="X78" s="29">
        <f t="shared" si="43"/>
        <v>0</v>
      </c>
      <c r="Y78" s="29">
        <f t="shared" si="43"/>
        <v>0</v>
      </c>
      <c r="Z78" s="29">
        <f t="shared" si="43"/>
        <v>0</v>
      </c>
      <c r="AA78" s="29">
        <f t="shared" si="43"/>
        <v>0</v>
      </c>
      <c r="AB78" s="29">
        <f t="shared" si="43"/>
        <v>0</v>
      </c>
      <c r="AC78" s="29">
        <f t="shared" si="43"/>
        <v>0</v>
      </c>
      <c r="AD78" s="29">
        <f t="shared" si="43"/>
        <v>0</v>
      </c>
      <c r="AE78" s="29">
        <f t="shared" si="43"/>
        <v>0</v>
      </c>
      <c r="AF78" s="29">
        <f t="shared" si="43"/>
        <v>0</v>
      </c>
      <c r="AG78" s="29">
        <f t="shared" si="43"/>
        <v>0</v>
      </c>
      <c r="AH78" s="29">
        <f t="shared" si="43"/>
        <v>0</v>
      </c>
      <c r="AI78" s="29">
        <f t="shared" si="43"/>
        <v>0</v>
      </c>
      <c r="AJ78" s="29">
        <f t="shared" si="43"/>
        <v>0</v>
      </c>
      <c r="AK78" s="29">
        <f t="shared" si="43"/>
        <v>0</v>
      </c>
      <c r="AL78" s="6">
        <f t="shared" ca="1" si="9"/>
        <v>0</v>
      </c>
      <c r="AN78" s="48"/>
    </row>
    <row r="79" spans="1:49" x14ac:dyDescent="0.35">
      <c r="A79" s="9" t="str">
        <f t="shared" si="7"/>
        <v>202308</v>
      </c>
      <c r="B79" s="29">
        <f t="shared" ref="B79:AK79" ca="1" si="44">IFERROR(INDEX($A$5:$AK$42,ROW(B34),COLUMN(B34)+ROW(B32)-1),0)</f>
        <v>0</v>
      </c>
      <c r="C79" s="29">
        <f t="shared" ca="1" si="44"/>
        <v>0</v>
      </c>
      <c r="D79" s="29">
        <f t="shared" ca="1" si="44"/>
        <v>0</v>
      </c>
      <c r="E79" s="29">
        <f t="shared" ca="1" si="44"/>
        <v>0</v>
      </c>
      <c r="F79" s="29">
        <f t="shared" ca="1" si="44"/>
        <v>0</v>
      </c>
      <c r="G79" s="29">
        <f t="shared" si="44"/>
        <v>0</v>
      </c>
      <c r="H79" s="29">
        <f t="shared" si="44"/>
        <v>0</v>
      </c>
      <c r="I79" s="29">
        <f t="shared" si="44"/>
        <v>0</v>
      </c>
      <c r="J79" s="29">
        <f t="shared" si="44"/>
        <v>0</v>
      </c>
      <c r="K79" s="29">
        <f t="shared" si="44"/>
        <v>0</v>
      </c>
      <c r="L79" s="29">
        <f t="shared" si="44"/>
        <v>0</v>
      </c>
      <c r="M79" s="29">
        <f t="shared" si="44"/>
        <v>0</v>
      </c>
      <c r="N79" s="29">
        <f t="shared" si="44"/>
        <v>0</v>
      </c>
      <c r="O79" s="29">
        <f t="shared" si="44"/>
        <v>0</v>
      </c>
      <c r="P79" s="29">
        <f t="shared" si="44"/>
        <v>0</v>
      </c>
      <c r="Q79" s="29">
        <f t="shared" si="44"/>
        <v>0</v>
      </c>
      <c r="R79" s="29">
        <f t="shared" si="44"/>
        <v>0</v>
      </c>
      <c r="S79" s="29">
        <f t="shared" si="44"/>
        <v>0</v>
      </c>
      <c r="T79" s="29">
        <f t="shared" si="44"/>
        <v>0</v>
      </c>
      <c r="U79" s="29">
        <f t="shared" si="44"/>
        <v>0</v>
      </c>
      <c r="V79" s="29">
        <f t="shared" si="44"/>
        <v>0</v>
      </c>
      <c r="W79" s="29">
        <f t="shared" si="44"/>
        <v>0</v>
      </c>
      <c r="X79" s="29">
        <f t="shared" si="44"/>
        <v>0</v>
      </c>
      <c r="Y79" s="29">
        <f t="shared" si="44"/>
        <v>0</v>
      </c>
      <c r="Z79" s="29">
        <f t="shared" si="44"/>
        <v>0</v>
      </c>
      <c r="AA79" s="29">
        <f t="shared" si="44"/>
        <v>0</v>
      </c>
      <c r="AB79" s="29">
        <f t="shared" si="44"/>
        <v>0</v>
      </c>
      <c r="AC79" s="29">
        <f t="shared" si="44"/>
        <v>0</v>
      </c>
      <c r="AD79" s="29">
        <f t="shared" si="44"/>
        <v>0</v>
      </c>
      <c r="AE79" s="29">
        <f t="shared" si="44"/>
        <v>0</v>
      </c>
      <c r="AF79" s="29">
        <f t="shared" si="44"/>
        <v>0</v>
      </c>
      <c r="AG79" s="29">
        <f t="shared" si="44"/>
        <v>0</v>
      </c>
      <c r="AH79" s="29">
        <f t="shared" si="44"/>
        <v>0</v>
      </c>
      <c r="AI79" s="29">
        <f t="shared" si="44"/>
        <v>0</v>
      </c>
      <c r="AJ79" s="29">
        <f t="shared" si="44"/>
        <v>0</v>
      </c>
      <c r="AK79" s="29">
        <f t="shared" si="44"/>
        <v>0</v>
      </c>
      <c r="AL79" s="6">
        <f t="shared" ca="1" si="9"/>
        <v>0</v>
      </c>
      <c r="AN79" s="48"/>
    </row>
    <row r="80" spans="1:49" x14ac:dyDescent="0.35">
      <c r="A80" s="9" t="str">
        <f t="shared" si="7"/>
        <v>202309</v>
      </c>
      <c r="B80" s="29">
        <f t="shared" ref="B80:AK80" ca="1" si="45">IFERROR(INDEX($A$5:$AK$42,ROW(B35),COLUMN(B35)+ROW(B33)-1),0)</f>
        <v>0</v>
      </c>
      <c r="C80" s="29">
        <f t="shared" ca="1" si="45"/>
        <v>0</v>
      </c>
      <c r="D80" s="29">
        <f t="shared" ca="1" si="45"/>
        <v>0</v>
      </c>
      <c r="E80" s="29">
        <f t="shared" ca="1" si="45"/>
        <v>0</v>
      </c>
      <c r="F80" s="29">
        <f t="shared" si="45"/>
        <v>0</v>
      </c>
      <c r="G80" s="29">
        <f t="shared" si="45"/>
        <v>0</v>
      </c>
      <c r="H80" s="29">
        <f t="shared" si="45"/>
        <v>0</v>
      </c>
      <c r="I80" s="29">
        <f t="shared" si="45"/>
        <v>0</v>
      </c>
      <c r="J80" s="29">
        <f t="shared" si="45"/>
        <v>0</v>
      </c>
      <c r="K80" s="29">
        <f t="shared" si="45"/>
        <v>0</v>
      </c>
      <c r="L80" s="29">
        <f t="shared" si="45"/>
        <v>0</v>
      </c>
      <c r="M80" s="29">
        <f t="shared" si="45"/>
        <v>0</v>
      </c>
      <c r="N80" s="29">
        <f t="shared" si="45"/>
        <v>0</v>
      </c>
      <c r="O80" s="29">
        <f t="shared" si="45"/>
        <v>0</v>
      </c>
      <c r="P80" s="29">
        <f t="shared" si="45"/>
        <v>0</v>
      </c>
      <c r="Q80" s="29">
        <f t="shared" si="45"/>
        <v>0</v>
      </c>
      <c r="R80" s="29">
        <f t="shared" si="45"/>
        <v>0</v>
      </c>
      <c r="S80" s="29">
        <f t="shared" si="45"/>
        <v>0</v>
      </c>
      <c r="T80" s="29">
        <f t="shared" si="45"/>
        <v>0</v>
      </c>
      <c r="U80" s="29">
        <f t="shared" si="45"/>
        <v>0</v>
      </c>
      <c r="V80" s="29">
        <f t="shared" si="45"/>
        <v>0</v>
      </c>
      <c r="W80" s="29">
        <f t="shared" si="45"/>
        <v>0</v>
      </c>
      <c r="X80" s="29">
        <f t="shared" si="45"/>
        <v>0</v>
      </c>
      <c r="Y80" s="29">
        <f t="shared" si="45"/>
        <v>0</v>
      </c>
      <c r="Z80" s="29">
        <f t="shared" si="45"/>
        <v>0</v>
      </c>
      <c r="AA80" s="29">
        <f t="shared" si="45"/>
        <v>0</v>
      </c>
      <c r="AB80" s="29">
        <f t="shared" si="45"/>
        <v>0</v>
      </c>
      <c r="AC80" s="29">
        <f t="shared" si="45"/>
        <v>0</v>
      </c>
      <c r="AD80" s="29">
        <f t="shared" si="45"/>
        <v>0</v>
      </c>
      <c r="AE80" s="29">
        <f t="shared" si="45"/>
        <v>0</v>
      </c>
      <c r="AF80" s="29">
        <f t="shared" si="45"/>
        <v>0</v>
      </c>
      <c r="AG80" s="29">
        <f t="shared" si="45"/>
        <v>0</v>
      </c>
      <c r="AH80" s="29">
        <f t="shared" si="45"/>
        <v>0</v>
      </c>
      <c r="AI80" s="29">
        <f t="shared" si="45"/>
        <v>0</v>
      </c>
      <c r="AJ80" s="29">
        <f t="shared" si="45"/>
        <v>0</v>
      </c>
      <c r="AK80" s="29">
        <f t="shared" si="45"/>
        <v>0</v>
      </c>
      <c r="AL80" s="6">
        <f t="shared" ca="1" si="9"/>
        <v>0</v>
      </c>
      <c r="AN80" s="48"/>
    </row>
    <row r="81" spans="1:40" x14ac:dyDescent="0.35">
      <c r="A81" s="9" t="str">
        <f t="shared" si="7"/>
        <v>202310</v>
      </c>
      <c r="B81" s="29">
        <f t="shared" ref="B81:AK81" ca="1" si="46">IFERROR(INDEX($A$5:$AK$42,ROW(B36),COLUMN(B36)+ROW(B34)-1),0)</f>
        <v>0</v>
      </c>
      <c r="C81" s="29">
        <f t="shared" ca="1" si="46"/>
        <v>0</v>
      </c>
      <c r="D81" s="29">
        <f t="shared" ca="1" si="46"/>
        <v>0</v>
      </c>
      <c r="E81" s="29">
        <f t="shared" si="46"/>
        <v>0</v>
      </c>
      <c r="F81" s="29">
        <f t="shared" si="46"/>
        <v>0</v>
      </c>
      <c r="G81" s="29">
        <f t="shared" si="46"/>
        <v>0</v>
      </c>
      <c r="H81" s="29">
        <f t="shared" si="46"/>
        <v>0</v>
      </c>
      <c r="I81" s="29">
        <f t="shared" si="46"/>
        <v>0</v>
      </c>
      <c r="J81" s="29">
        <f t="shared" si="46"/>
        <v>0</v>
      </c>
      <c r="K81" s="29">
        <f t="shared" si="46"/>
        <v>0</v>
      </c>
      <c r="L81" s="29">
        <f t="shared" si="46"/>
        <v>0</v>
      </c>
      <c r="M81" s="29">
        <f t="shared" si="46"/>
        <v>0</v>
      </c>
      <c r="N81" s="29">
        <f t="shared" si="46"/>
        <v>0</v>
      </c>
      <c r="O81" s="29">
        <f t="shared" si="46"/>
        <v>0</v>
      </c>
      <c r="P81" s="29">
        <f t="shared" si="46"/>
        <v>0</v>
      </c>
      <c r="Q81" s="29">
        <f t="shared" si="46"/>
        <v>0</v>
      </c>
      <c r="R81" s="29">
        <f t="shared" si="46"/>
        <v>0</v>
      </c>
      <c r="S81" s="29">
        <f t="shared" si="46"/>
        <v>0</v>
      </c>
      <c r="T81" s="29">
        <f t="shared" si="46"/>
        <v>0</v>
      </c>
      <c r="U81" s="29">
        <f t="shared" si="46"/>
        <v>0</v>
      </c>
      <c r="V81" s="29">
        <f t="shared" si="46"/>
        <v>0</v>
      </c>
      <c r="W81" s="29">
        <f t="shared" si="46"/>
        <v>0</v>
      </c>
      <c r="X81" s="29">
        <f t="shared" si="46"/>
        <v>0</v>
      </c>
      <c r="Y81" s="29">
        <f t="shared" si="46"/>
        <v>0</v>
      </c>
      <c r="Z81" s="29">
        <f t="shared" si="46"/>
        <v>0</v>
      </c>
      <c r="AA81" s="29">
        <f t="shared" si="46"/>
        <v>0</v>
      </c>
      <c r="AB81" s="29">
        <f t="shared" si="46"/>
        <v>0</v>
      </c>
      <c r="AC81" s="29">
        <f t="shared" si="46"/>
        <v>0</v>
      </c>
      <c r="AD81" s="29">
        <f t="shared" si="46"/>
        <v>0</v>
      </c>
      <c r="AE81" s="29">
        <f t="shared" si="46"/>
        <v>0</v>
      </c>
      <c r="AF81" s="29">
        <f t="shared" si="46"/>
        <v>0</v>
      </c>
      <c r="AG81" s="29">
        <f t="shared" si="46"/>
        <v>0</v>
      </c>
      <c r="AH81" s="29">
        <f t="shared" si="46"/>
        <v>0</v>
      </c>
      <c r="AI81" s="29">
        <f t="shared" si="46"/>
        <v>0</v>
      </c>
      <c r="AJ81" s="29">
        <f t="shared" si="46"/>
        <v>0</v>
      </c>
      <c r="AK81" s="29">
        <f t="shared" si="46"/>
        <v>0</v>
      </c>
      <c r="AL81" s="6">
        <f t="shared" ca="1" si="9"/>
        <v>0</v>
      </c>
      <c r="AN81" s="48"/>
    </row>
    <row r="82" spans="1:40" x14ac:dyDescent="0.35">
      <c r="A82" s="9" t="str">
        <f t="shared" si="7"/>
        <v>202311</v>
      </c>
      <c r="B82" s="29">
        <f t="shared" ref="B82:AK82" ca="1" si="47">IFERROR(INDEX($A$5:$AK$42,ROW(B37),COLUMN(B37)+ROW(B35)-1),0)</f>
        <v>0</v>
      </c>
      <c r="C82" s="29">
        <f t="shared" ca="1" si="47"/>
        <v>0</v>
      </c>
      <c r="D82" s="29">
        <f t="shared" si="47"/>
        <v>0</v>
      </c>
      <c r="E82" s="29">
        <f t="shared" si="47"/>
        <v>0</v>
      </c>
      <c r="F82" s="29">
        <f t="shared" si="47"/>
        <v>0</v>
      </c>
      <c r="G82" s="29">
        <f t="shared" si="47"/>
        <v>0</v>
      </c>
      <c r="H82" s="29">
        <f t="shared" si="47"/>
        <v>0</v>
      </c>
      <c r="I82" s="29">
        <f t="shared" si="47"/>
        <v>0</v>
      </c>
      <c r="J82" s="29">
        <f t="shared" si="47"/>
        <v>0</v>
      </c>
      <c r="K82" s="29">
        <f t="shared" si="47"/>
        <v>0</v>
      </c>
      <c r="L82" s="29">
        <f t="shared" si="47"/>
        <v>0</v>
      </c>
      <c r="M82" s="29">
        <f t="shared" si="47"/>
        <v>0</v>
      </c>
      <c r="N82" s="29">
        <f t="shared" si="47"/>
        <v>0</v>
      </c>
      <c r="O82" s="29">
        <f t="shared" si="47"/>
        <v>0</v>
      </c>
      <c r="P82" s="29">
        <f t="shared" si="47"/>
        <v>0</v>
      </c>
      <c r="Q82" s="29">
        <f t="shared" si="47"/>
        <v>0</v>
      </c>
      <c r="R82" s="29">
        <f t="shared" si="47"/>
        <v>0</v>
      </c>
      <c r="S82" s="29">
        <f t="shared" si="47"/>
        <v>0</v>
      </c>
      <c r="T82" s="29">
        <f t="shared" si="47"/>
        <v>0</v>
      </c>
      <c r="U82" s="29">
        <f t="shared" si="47"/>
        <v>0</v>
      </c>
      <c r="V82" s="29">
        <f t="shared" si="47"/>
        <v>0</v>
      </c>
      <c r="W82" s="29">
        <f t="shared" si="47"/>
        <v>0</v>
      </c>
      <c r="X82" s="29">
        <f t="shared" si="47"/>
        <v>0</v>
      </c>
      <c r="Y82" s="29">
        <f t="shared" si="47"/>
        <v>0</v>
      </c>
      <c r="Z82" s="29">
        <f t="shared" si="47"/>
        <v>0</v>
      </c>
      <c r="AA82" s="29">
        <f t="shared" si="47"/>
        <v>0</v>
      </c>
      <c r="AB82" s="29">
        <f t="shared" si="47"/>
        <v>0</v>
      </c>
      <c r="AC82" s="29">
        <f t="shared" si="47"/>
        <v>0</v>
      </c>
      <c r="AD82" s="29">
        <f t="shared" si="47"/>
        <v>0</v>
      </c>
      <c r="AE82" s="29">
        <f t="shared" si="47"/>
        <v>0</v>
      </c>
      <c r="AF82" s="29">
        <f t="shared" si="47"/>
        <v>0</v>
      </c>
      <c r="AG82" s="29">
        <f t="shared" si="47"/>
        <v>0</v>
      </c>
      <c r="AH82" s="29">
        <f t="shared" si="47"/>
        <v>0</v>
      </c>
      <c r="AI82" s="29">
        <f t="shared" si="47"/>
        <v>0</v>
      </c>
      <c r="AJ82" s="29">
        <f t="shared" si="47"/>
        <v>0</v>
      </c>
      <c r="AK82" s="29">
        <f t="shared" si="47"/>
        <v>0</v>
      </c>
      <c r="AL82" s="6">
        <f t="shared" ca="1" si="9"/>
        <v>0</v>
      </c>
      <c r="AN82" s="48"/>
    </row>
    <row r="83" spans="1:40" x14ac:dyDescent="0.35">
      <c r="A83" s="9" t="str">
        <f t="shared" si="7"/>
        <v>202312</v>
      </c>
      <c r="B83" s="29">
        <f t="shared" ref="B83:AK83" ca="1" si="48">IFERROR(INDEX($A$5:$AK$42,ROW(B38),COLUMN(B38)+ROW(B36)-1),0)</f>
        <v>0</v>
      </c>
      <c r="C83" s="29">
        <f t="shared" si="48"/>
        <v>0</v>
      </c>
      <c r="D83" s="29">
        <f t="shared" si="48"/>
        <v>0</v>
      </c>
      <c r="E83" s="29">
        <f t="shared" si="48"/>
        <v>0</v>
      </c>
      <c r="F83" s="29">
        <f t="shared" si="48"/>
        <v>0</v>
      </c>
      <c r="G83" s="29">
        <f t="shared" si="48"/>
        <v>0</v>
      </c>
      <c r="H83" s="29">
        <f t="shared" si="48"/>
        <v>0</v>
      </c>
      <c r="I83" s="29">
        <f t="shared" si="48"/>
        <v>0</v>
      </c>
      <c r="J83" s="29">
        <f t="shared" si="48"/>
        <v>0</v>
      </c>
      <c r="K83" s="29">
        <f t="shared" si="48"/>
        <v>0</v>
      </c>
      <c r="L83" s="29">
        <f t="shared" si="48"/>
        <v>0</v>
      </c>
      <c r="M83" s="29">
        <f t="shared" si="48"/>
        <v>0</v>
      </c>
      <c r="N83" s="29">
        <f t="shared" si="48"/>
        <v>0</v>
      </c>
      <c r="O83" s="29">
        <f t="shared" si="48"/>
        <v>0</v>
      </c>
      <c r="P83" s="29">
        <f t="shared" si="48"/>
        <v>0</v>
      </c>
      <c r="Q83" s="29">
        <f t="shared" si="48"/>
        <v>0</v>
      </c>
      <c r="R83" s="29">
        <f t="shared" si="48"/>
        <v>0</v>
      </c>
      <c r="S83" s="29">
        <f t="shared" si="48"/>
        <v>0</v>
      </c>
      <c r="T83" s="29">
        <f t="shared" si="48"/>
        <v>0</v>
      </c>
      <c r="U83" s="29">
        <f t="shared" si="48"/>
        <v>0</v>
      </c>
      <c r="V83" s="29">
        <f t="shared" si="48"/>
        <v>0</v>
      </c>
      <c r="W83" s="29">
        <f t="shared" si="48"/>
        <v>0</v>
      </c>
      <c r="X83" s="29">
        <f t="shared" si="48"/>
        <v>0</v>
      </c>
      <c r="Y83" s="29">
        <f t="shared" si="48"/>
        <v>0</v>
      </c>
      <c r="Z83" s="29">
        <f t="shared" si="48"/>
        <v>0</v>
      </c>
      <c r="AA83" s="29">
        <f t="shared" si="48"/>
        <v>0</v>
      </c>
      <c r="AB83" s="29">
        <f t="shared" si="48"/>
        <v>0</v>
      </c>
      <c r="AC83" s="29">
        <f t="shared" si="48"/>
        <v>0</v>
      </c>
      <c r="AD83" s="29">
        <f t="shared" si="48"/>
        <v>0</v>
      </c>
      <c r="AE83" s="29">
        <f t="shared" si="48"/>
        <v>0</v>
      </c>
      <c r="AF83" s="29">
        <f t="shared" si="48"/>
        <v>0</v>
      </c>
      <c r="AG83" s="29">
        <f t="shared" si="48"/>
        <v>0</v>
      </c>
      <c r="AH83" s="29">
        <f t="shared" si="48"/>
        <v>0</v>
      </c>
      <c r="AI83" s="29">
        <f t="shared" si="48"/>
        <v>0</v>
      </c>
      <c r="AJ83" s="29">
        <f t="shared" si="48"/>
        <v>0</v>
      </c>
      <c r="AK83" s="29">
        <f t="shared" si="48"/>
        <v>0</v>
      </c>
      <c r="AL83" s="6">
        <f t="shared" ca="1" si="9"/>
        <v>0</v>
      </c>
      <c r="AN83" s="48"/>
    </row>
    <row r="84" spans="1:40" x14ac:dyDescent="0.35">
      <c r="A84" s="30" t="s">
        <v>1</v>
      </c>
      <c r="B84" s="31">
        <f ca="1">SUM(B48:B83)</f>
        <v>0</v>
      </c>
      <c r="C84" s="31">
        <f ca="1">SUM(C48:C83)</f>
        <v>0</v>
      </c>
      <c r="D84" s="31">
        <f t="shared" ref="D84:O84" ca="1" si="49">SUM(D48:D83)</f>
        <v>0</v>
      </c>
      <c r="E84" s="31">
        <f t="shared" ca="1" si="49"/>
        <v>0</v>
      </c>
      <c r="F84" s="31">
        <f t="shared" ca="1" si="49"/>
        <v>0</v>
      </c>
      <c r="G84" s="31">
        <f t="shared" ca="1" si="49"/>
        <v>0</v>
      </c>
      <c r="H84" s="31">
        <f t="shared" ca="1" si="49"/>
        <v>0</v>
      </c>
      <c r="I84" s="31">
        <f t="shared" ca="1" si="49"/>
        <v>0</v>
      </c>
      <c r="J84" s="31">
        <f t="shared" ca="1" si="49"/>
        <v>0</v>
      </c>
      <c r="K84" s="31">
        <f t="shared" ca="1" si="49"/>
        <v>0</v>
      </c>
      <c r="L84" s="31">
        <f t="shared" ca="1" si="49"/>
        <v>0</v>
      </c>
      <c r="M84" s="31">
        <f t="shared" ca="1" si="49"/>
        <v>0</v>
      </c>
      <c r="N84" s="31">
        <f t="shared" ca="1" si="49"/>
        <v>0</v>
      </c>
      <c r="O84" s="31">
        <f t="shared" ca="1" si="49"/>
        <v>0</v>
      </c>
      <c r="P84" s="31">
        <f ca="1">SUM(P48:P83)</f>
        <v>0</v>
      </c>
      <c r="Q84" s="31">
        <f t="shared" ref="Q84:AK84" ca="1" si="50">SUM(Q48:Q83)</f>
        <v>0</v>
      </c>
      <c r="R84" s="31">
        <f t="shared" ca="1" si="50"/>
        <v>0</v>
      </c>
      <c r="S84" s="31">
        <f t="shared" ca="1" si="50"/>
        <v>0</v>
      </c>
      <c r="T84" s="31">
        <f t="shared" ca="1" si="50"/>
        <v>0</v>
      </c>
      <c r="U84" s="31">
        <f t="shared" ca="1" si="50"/>
        <v>0</v>
      </c>
      <c r="V84" s="31">
        <f t="shared" ca="1" si="50"/>
        <v>0</v>
      </c>
      <c r="W84" s="31">
        <f t="shared" ca="1" si="50"/>
        <v>0</v>
      </c>
      <c r="X84" s="31">
        <f t="shared" ca="1" si="50"/>
        <v>0</v>
      </c>
      <c r="Y84" s="31">
        <f t="shared" ca="1" si="50"/>
        <v>0</v>
      </c>
      <c r="Z84" s="31">
        <f t="shared" ca="1" si="50"/>
        <v>0</v>
      </c>
      <c r="AA84" s="31">
        <f t="shared" ca="1" si="50"/>
        <v>0</v>
      </c>
      <c r="AB84" s="31">
        <f t="shared" ca="1" si="50"/>
        <v>0</v>
      </c>
      <c r="AC84" s="31">
        <f t="shared" ca="1" si="50"/>
        <v>0</v>
      </c>
      <c r="AD84" s="31">
        <f t="shared" ca="1" si="50"/>
        <v>0</v>
      </c>
      <c r="AE84" s="31">
        <f t="shared" ca="1" si="50"/>
        <v>0</v>
      </c>
      <c r="AF84" s="31">
        <f t="shared" ca="1" si="50"/>
        <v>0</v>
      </c>
      <c r="AG84" s="31">
        <f t="shared" ca="1" si="50"/>
        <v>0</v>
      </c>
      <c r="AH84" s="31">
        <f t="shared" ca="1" si="50"/>
        <v>0</v>
      </c>
      <c r="AI84" s="31">
        <f t="shared" ca="1" si="50"/>
        <v>0</v>
      </c>
      <c r="AJ84" s="31">
        <f t="shared" ca="1" si="50"/>
        <v>0</v>
      </c>
      <c r="AK84" s="31">
        <f t="shared" ca="1" si="50"/>
        <v>0</v>
      </c>
      <c r="AL84" s="31">
        <f ca="1">SUM(B84:AK84)</f>
        <v>0</v>
      </c>
    </row>
    <row r="85" spans="1:40" x14ac:dyDescent="0.35">
      <c r="A85" s="32" t="s">
        <v>45</v>
      </c>
      <c r="B85" s="33" t="e">
        <f ca="1">B84/$AL$84</f>
        <v>#DIV/0!</v>
      </c>
      <c r="C85" s="33" t="e">
        <f ca="1">C84/$AL$84</f>
        <v>#DIV/0!</v>
      </c>
      <c r="D85" s="33" t="e">
        <f t="shared" ref="D85:AK85" ca="1" si="51">D84/$AL$84</f>
        <v>#DIV/0!</v>
      </c>
      <c r="E85" s="33" t="e">
        <f t="shared" ca="1" si="51"/>
        <v>#DIV/0!</v>
      </c>
      <c r="F85" s="33" t="e">
        <f t="shared" ca="1" si="51"/>
        <v>#DIV/0!</v>
      </c>
      <c r="G85" s="33" t="e">
        <f t="shared" ca="1" si="51"/>
        <v>#DIV/0!</v>
      </c>
      <c r="H85" s="33" t="e">
        <f t="shared" ca="1" si="51"/>
        <v>#DIV/0!</v>
      </c>
      <c r="I85" s="33" t="e">
        <f t="shared" ca="1" si="51"/>
        <v>#DIV/0!</v>
      </c>
      <c r="J85" s="33" t="e">
        <f t="shared" ca="1" si="51"/>
        <v>#DIV/0!</v>
      </c>
      <c r="K85" s="33" t="e">
        <f t="shared" ca="1" si="51"/>
        <v>#DIV/0!</v>
      </c>
      <c r="L85" s="33" t="e">
        <f t="shared" ca="1" si="51"/>
        <v>#DIV/0!</v>
      </c>
      <c r="M85" s="33" t="e">
        <f t="shared" ca="1" si="51"/>
        <v>#DIV/0!</v>
      </c>
      <c r="N85" s="33" t="e">
        <f t="shared" ca="1" si="51"/>
        <v>#DIV/0!</v>
      </c>
      <c r="O85" s="33" t="e">
        <f t="shared" ca="1" si="51"/>
        <v>#DIV/0!</v>
      </c>
      <c r="P85" s="33" t="e">
        <f t="shared" ca="1" si="51"/>
        <v>#DIV/0!</v>
      </c>
      <c r="Q85" s="33" t="e">
        <f t="shared" ca="1" si="51"/>
        <v>#DIV/0!</v>
      </c>
      <c r="R85" s="33" t="e">
        <f t="shared" ca="1" si="51"/>
        <v>#DIV/0!</v>
      </c>
      <c r="S85" s="33" t="e">
        <f t="shared" ca="1" si="51"/>
        <v>#DIV/0!</v>
      </c>
      <c r="T85" s="33" t="e">
        <f t="shared" ca="1" si="51"/>
        <v>#DIV/0!</v>
      </c>
      <c r="U85" s="33" t="e">
        <f t="shared" ca="1" si="51"/>
        <v>#DIV/0!</v>
      </c>
      <c r="V85" s="33" t="e">
        <f t="shared" ca="1" si="51"/>
        <v>#DIV/0!</v>
      </c>
      <c r="W85" s="33" t="e">
        <f t="shared" ca="1" si="51"/>
        <v>#DIV/0!</v>
      </c>
      <c r="X85" s="33" t="e">
        <f t="shared" ca="1" si="51"/>
        <v>#DIV/0!</v>
      </c>
      <c r="Y85" s="33" t="e">
        <f t="shared" ca="1" si="51"/>
        <v>#DIV/0!</v>
      </c>
      <c r="Z85" s="33" t="e">
        <f t="shared" ca="1" si="51"/>
        <v>#DIV/0!</v>
      </c>
      <c r="AA85" s="33" t="e">
        <f t="shared" ca="1" si="51"/>
        <v>#DIV/0!</v>
      </c>
      <c r="AB85" s="33" t="e">
        <f t="shared" ca="1" si="51"/>
        <v>#DIV/0!</v>
      </c>
      <c r="AC85" s="33" t="e">
        <f t="shared" ca="1" si="51"/>
        <v>#DIV/0!</v>
      </c>
      <c r="AD85" s="33" t="e">
        <f t="shared" ca="1" si="51"/>
        <v>#DIV/0!</v>
      </c>
      <c r="AE85" s="33" t="e">
        <f t="shared" ca="1" si="51"/>
        <v>#DIV/0!</v>
      </c>
      <c r="AF85" s="33" t="e">
        <f t="shared" ca="1" si="51"/>
        <v>#DIV/0!</v>
      </c>
      <c r="AG85" s="33" t="e">
        <f t="shared" ca="1" si="51"/>
        <v>#DIV/0!</v>
      </c>
      <c r="AH85" s="33" t="e">
        <f t="shared" ca="1" si="51"/>
        <v>#DIV/0!</v>
      </c>
      <c r="AI85" s="33" t="e">
        <f t="shared" ca="1" si="51"/>
        <v>#DIV/0!</v>
      </c>
      <c r="AJ85" s="33" t="e">
        <f t="shared" ca="1" si="51"/>
        <v>#DIV/0!</v>
      </c>
      <c r="AK85" s="33" t="e">
        <f t="shared" ca="1" si="51"/>
        <v>#DIV/0!</v>
      </c>
      <c r="AL85" s="24" t="e">
        <f ca="1">+AL84-AL43</f>
        <v>#REF!</v>
      </c>
    </row>
    <row r="86" spans="1:40" x14ac:dyDescent="0.35">
      <c r="A86" s="34" t="s">
        <v>46</v>
      </c>
      <c r="B86" s="35" t="e">
        <f ca="1">B85</f>
        <v>#DIV/0!</v>
      </c>
      <c r="C86" s="35" t="e">
        <f ca="1">B86+C85</f>
        <v>#DIV/0!</v>
      </c>
      <c r="D86" s="35" t="e">
        <f t="shared" ref="D86:AJ86" ca="1" si="52">C86+D85</f>
        <v>#DIV/0!</v>
      </c>
      <c r="E86" s="35" t="e">
        <f t="shared" ca="1" si="52"/>
        <v>#DIV/0!</v>
      </c>
      <c r="F86" s="35" t="e">
        <f t="shared" ca="1" si="52"/>
        <v>#DIV/0!</v>
      </c>
      <c r="G86" s="35" t="e">
        <f t="shared" ca="1" si="52"/>
        <v>#DIV/0!</v>
      </c>
      <c r="H86" s="35" t="e">
        <f t="shared" ca="1" si="52"/>
        <v>#DIV/0!</v>
      </c>
      <c r="I86" s="35" t="e">
        <f t="shared" ca="1" si="52"/>
        <v>#DIV/0!</v>
      </c>
      <c r="J86" s="35" t="e">
        <f t="shared" ca="1" si="52"/>
        <v>#DIV/0!</v>
      </c>
      <c r="K86" s="35" t="e">
        <f t="shared" ca="1" si="52"/>
        <v>#DIV/0!</v>
      </c>
      <c r="L86" s="35" t="e">
        <f t="shared" ca="1" si="52"/>
        <v>#DIV/0!</v>
      </c>
      <c r="M86" s="35" t="e">
        <f t="shared" ca="1" si="52"/>
        <v>#DIV/0!</v>
      </c>
      <c r="N86" s="35" t="e">
        <f t="shared" ca="1" si="52"/>
        <v>#DIV/0!</v>
      </c>
      <c r="O86" s="35" t="e">
        <f t="shared" ca="1" si="52"/>
        <v>#DIV/0!</v>
      </c>
      <c r="P86" s="35" t="e">
        <f t="shared" ca="1" si="52"/>
        <v>#DIV/0!</v>
      </c>
      <c r="Q86" s="35" t="e">
        <f t="shared" ca="1" si="52"/>
        <v>#DIV/0!</v>
      </c>
      <c r="R86" s="35" t="e">
        <f t="shared" ca="1" si="52"/>
        <v>#DIV/0!</v>
      </c>
      <c r="S86" s="35" t="e">
        <f t="shared" ca="1" si="52"/>
        <v>#DIV/0!</v>
      </c>
      <c r="T86" s="35" t="e">
        <f t="shared" ca="1" si="52"/>
        <v>#DIV/0!</v>
      </c>
      <c r="U86" s="35" t="e">
        <f t="shared" ca="1" si="52"/>
        <v>#DIV/0!</v>
      </c>
      <c r="V86" s="35" t="e">
        <f t="shared" ca="1" si="52"/>
        <v>#DIV/0!</v>
      </c>
      <c r="W86" s="35" t="e">
        <f t="shared" ca="1" si="52"/>
        <v>#DIV/0!</v>
      </c>
      <c r="X86" s="35" t="e">
        <f t="shared" ca="1" si="52"/>
        <v>#DIV/0!</v>
      </c>
      <c r="Y86" s="35" t="e">
        <f t="shared" ca="1" si="52"/>
        <v>#DIV/0!</v>
      </c>
      <c r="Z86" s="35" t="e">
        <f t="shared" ca="1" si="52"/>
        <v>#DIV/0!</v>
      </c>
      <c r="AA86" s="35" t="e">
        <f t="shared" ca="1" si="52"/>
        <v>#DIV/0!</v>
      </c>
      <c r="AB86" s="35" t="e">
        <f t="shared" ca="1" si="52"/>
        <v>#DIV/0!</v>
      </c>
      <c r="AC86" s="35" t="e">
        <f t="shared" ca="1" si="52"/>
        <v>#DIV/0!</v>
      </c>
      <c r="AD86" s="35" t="e">
        <f t="shared" ca="1" si="52"/>
        <v>#DIV/0!</v>
      </c>
      <c r="AE86" s="35" t="e">
        <f t="shared" ca="1" si="52"/>
        <v>#DIV/0!</v>
      </c>
      <c r="AF86" s="35" t="e">
        <f t="shared" ca="1" si="52"/>
        <v>#DIV/0!</v>
      </c>
      <c r="AG86" s="35" t="e">
        <f t="shared" ca="1" si="52"/>
        <v>#DIV/0!</v>
      </c>
      <c r="AH86" s="35" t="e">
        <f t="shared" ca="1" si="52"/>
        <v>#DIV/0!</v>
      </c>
      <c r="AI86" s="35" t="e">
        <f t="shared" ca="1" si="52"/>
        <v>#DIV/0!</v>
      </c>
      <c r="AJ86" s="35" t="e">
        <f t="shared" ca="1" si="52"/>
        <v>#DIV/0!</v>
      </c>
      <c r="AK86" s="35" t="e">
        <f ca="1">AJ86+AK85</f>
        <v>#DIV/0!</v>
      </c>
    </row>
    <row r="89" spans="1:40" s="38" customFormat="1" x14ac:dyDescent="0.35">
      <c r="A89" s="36" t="s">
        <v>580</v>
      </c>
      <c r="B89" s="37"/>
      <c r="C89" s="37"/>
      <c r="D89" s="37"/>
      <c r="E89" s="37"/>
      <c r="F89" s="37"/>
      <c r="G89" s="37"/>
      <c r="H89" s="37"/>
      <c r="I89" s="37"/>
    </row>
    <row r="90" spans="1:40" s="38" customFormat="1" x14ac:dyDescent="0.35">
      <c r="A90" s="36" t="s">
        <v>47</v>
      </c>
      <c r="B90" s="36"/>
      <c r="C90" s="36"/>
      <c r="D90" s="36"/>
      <c r="E90" s="36"/>
      <c r="F90" s="36"/>
      <c r="G90" s="36"/>
      <c r="H90" s="36"/>
      <c r="I90" s="36"/>
    </row>
    <row r="91" spans="1:40" x14ac:dyDescent="0.35">
      <c r="A91" s="39"/>
      <c r="B91" s="39"/>
      <c r="C91" s="39"/>
      <c r="D91" s="39"/>
      <c r="E91" s="39"/>
      <c r="F91" s="40"/>
      <c r="G91" s="39"/>
      <c r="H91" s="39"/>
      <c r="I91" s="39"/>
    </row>
    <row r="92" spans="1:40" x14ac:dyDescent="0.35">
      <c r="A92" s="41" t="s">
        <v>48</v>
      </c>
      <c r="B92" s="41" t="s">
        <v>49</v>
      </c>
      <c r="C92" s="42" t="s">
        <v>50</v>
      </c>
      <c r="D92" s="41" t="s">
        <v>49</v>
      </c>
      <c r="E92" s="41" t="s">
        <v>51</v>
      </c>
      <c r="F92" s="41" t="s">
        <v>52</v>
      </c>
      <c r="G92" s="41" t="s">
        <v>53</v>
      </c>
      <c r="H92" s="41" t="s">
        <v>54</v>
      </c>
      <c r="I92" s="41" t="s">
        <v>361</v>
      </c>
      <c r="L92" s="67" t="s">
        <v>359</v>
      </c>
      <c r="M92" s="67" t="s">
        <v>360</v>
      </c>
    </row>
    <row r="93" spans="1:40" x14ac:dyDescent="0.35">
      <c r="A93" s="41" t="s">
        <v>55</v>
      </c>
      <c r="B93" s="41" t="s">
        <v>53</v>
      </c>
      <c r="C93" s="42"/>
      <c r="D93" s="41" t="s">
        <v>54</v>
      </c>
      <c r="E93" s="43"/>
      <c r="F93" s="41"/>
      <c r="G93" s="41" t="s">
        <v>2</v>
      </c>
      <c r="H93" s="41" t="s">
        <v>2</v>
      </c>
      <c r="I93" s="41"/>
      <c r="J93" s="44"/>
      <c r="K93" s="44"/>
      <c r="L93" s="67" t="e" cm="1">
        <f t="array" ref="L93">LINEST(D108:D118,I108:I118,TRUE,FALSE)</f>
        <v>#VALUE!</v>
      </c>
      <c r="M93" s="67"/>
    </row>
    <row r="94" spans="1:40" x14ac:dyDescent="0.35">
      <c r="A94" s="9">
        <f t="shared" ref="A94:A129" si="53">A7+0</f>
        <v>202101</v>
      </c>
      <c r="B94" s="24" t="e">
        <f t="shared" ref="B94:B129" ca="1" si="54">AL7</f>
        <v>#REF!</v>
      </c>
      <c r="C94" s="45" t="e">
        <f ca="1">+AK86</f>
        <v>#DIV/0!</v>
      </c>
      <c r="D94" s="46" t="e">
        <f ca="1">B94/C94</f>
        <v>#REF!</v>
      </c>
      <c r="E94" s="24" t="e">
        <f ca="1">D94-B94</f>
        <v>#REF!</v>
      </c>
      <c r="F94" s="47" t="e">
        <f>VLOOKUP(A94,#REF!,2)</f>
        <v>#REF!</v>
      </c>
      <c r="G94" s="20" t="e">
        <f t="shared" ref="G94:G129" ca="1" si="55">B94/F94</f>
        <v>#REF!</v>
      </c>
      <c r="H94" s="20" t="e">
        <f t="shared" ref="H94:H118" ca="1" si="56">D94/F94</f>
        <v>#REF!</v>
      </c>
      <c r="I94" t="e">
        <f>VLOOKUP(A94,#REF!,3,0)</f>
        <v>#REF!</v>
      </c>
      <c r="K94" s="46"/>
    </row>
    <row r="95" spans="1:40" x14ac:dyDescent="0.35">
      <c r="A95" s="9">
        <f t="shared" si="53"/>
        <v>202102</v>
      </c>
      <c r="B95" s="24" t="e">
        <f t="shared" ca="1" si="54"/>
        <v>#REF!</v>
      </c>
      <c r="C95" s="45" t="e">
        <f ca="1">+AJ86</f>
        <v>#DIV/0!</v>
      </c>
      <c r="D95" s="46" t="e">
        <f t="shared" ref="D95:D105" ca="1" si="57">B95/C95</f>
        <v>#REF!</v>
      </c>
      <c r="E95" s="24" t="e">
        <f t="shared" ref="E95:E105" ca="1" si="58">D95-B95</f>
        <v>#REF!</v>
      </c>
      <c r="F95" s="47">
        <v>4278</v>
      </c>
      <c r="G95" s="20" t="e">
        <f t="shared" ca="1" si="55"/>
        <v>#REF!</v>
      </c>
      <c r="H95" s="20" t="e">
        <f t="shared" ca="1" si="56"/>
        <v>#REF!</v>
      </c>
      <c r="I95" t="e">
        <f>VLOOKUP(A95,#REF!,3,0)</f>
        <v>#REF!</v>
      </c>
      <c r="K95" s="46"/>
    </row>
    <row r="96" spans="1:40" x14ac:dyDescent="0.35">
      <c r="A96" s="9">
        <f t="shared" si="53"/>
        <v>202103</v>
      </c>
      <c r="B96" s="24" t="e">
        <f t="shared" ca="1" si="54"/>
        <v>#REF!</v>
      </c>
      <c r="C96" s="45" t="e">
        <f ca="1">+AI86</f>
        <v>#DIV/0!</v>
      </c>
      <c r="D96" s="46" t="e">
        <f t="shared" ca="1" si="57"/>
        <v>#REF!</v>
      </c>
      <c r="E96" s="24" t="e">
        <f t="shared" ca="1" si="58"/>
        <v>#REF!</v>
      </c>
      <c r="F96" s="47" t="e">
        <f>VLOOKUP(A96,#REF!,2)</f>
        <v>#REF!</v>
      </c>
      <c r="G96" s="20" t="e">
        <f t="shared" ca="1" si="55"/>
        <v>#REF!</v>
      </c>
      <c r="H96" s="20" t="e">
        <f t="shared" ca="1" si="56"/>
        <v>#REF!</v>
      </c>
      <c r="I96" t="e">
        <f>VLOOKUP(A96,#REF!,3,0)</f>
        <v>#REF!</v>
      </c>
      <c r="K96" s="46"/>
    </row>
    <row r="97" spans="1:11" x14ac:dyDescent="0.35">
      <c r="A97" s="9">
        <f t="shared" si="53"/>
        <v>202104</v>
      </c>
      <c r="B97" s="24" t="e">
        <f t="shared" ca="1" si="54"/>
        <v>#REF!</v>
      </c>
      <c r="C97" s="45" t="e">
        <f ca="1">+AH86</f>
        <v>#DIV/0!</v>
      </c>
      <c r="D97" s="46" t="e">
        <f t="shared" ca="1" si="57"/>
        <v>#REF!</v>
      </c>
      <c r="E97" s="24" t="e">
        <f t="shared" ca="1" si="58"/>
        <v>#REF!</v>
      </c>
      <c r="F97" s="47" t="e">
        <f>VLOOKUP(A97,#REF!,2)</f>
        <v>#REF!</v>
      </c>
      <c r="G97" s="20" t="e">
        <f t="shared" ca="1" si="55"/>
        <v>#REF!</v>
      </c>
      <c r="H97" s="20" t="e">
        <f t="shared" ca="1" si="56"/>
        <v>#REF!</v>
      </c>
      <c r="I97" t="e">
        <f>VLOOKUP(A97,#REF!,3,0)</f>
        <v>#REF!</v>
      </c>
      <c r="K97" s="46"/>
    </row>
    <row r="98" spans="1:11" x14ac:dyDescent="0.35">
      <c r="A98" s="9">
        <f t="shared" si="53"/>
        <v>202105</v>
      </c>
      <c r="B98" s="24" t="e">
        <f t="shared" ca="1" si="54"/>
        <v>#REF!</v>
      </c>
      <c r="C98" s="45" t="e">
        <f ca="1">+AG86</f>
        <v>#DIV/0!</v>
      </c>
      <c r="D98" s="46" t="e">
        <f t="shared" ca="1" si="57"/>
        <v>#REF!</v>
      </c>
      <c r="E98" s="24" t="e">
        <f t="shared" ca="1" si="58"/>
        <v>#REF!</v>
      </c>
      <c r="F98" s="47" t="e">
        <f>VLOOKUP(A98,#REF!,2)</f>
        <v>#REF!</v>
      </c>
      <c r="G98" s="20" t="e">
        <f t="shared" ca="1" si="55"/>
        <v>#REF!</v>
      </c>
      <c r="H98" s="20" t="e">
        <f t="shared" ca="1" si="56"/>
        <v>#REF!</v>
      </c>
      <c r="I98" t="e">
        <f>VLOOKUP(A98,#REF!,3,0)</f>
        <v>#REF!</v>
      </c>
      <c r="K98" s="46"/>
    </row>
    <row r="99" spans="1:11" x14ac:dyDescent="0.35">
      <c r="A99" s="9">
        <f t="shared" si="53"/>
        <v>202106</v>
      </c>
      <c r="B99" s="24" t="e">
        <f t="shared" ca="1" si="54"/>
        <v>#REF!</v>
      </c>
      <c r="C99" s="45" t="e">
        <f ca="1">+AF86</f>
        <v>#DIV/0!</v>
      </c>
      <c r="D99" s="46" t="e">
        <f t="shared" ca="1" si="57"/>
        <v>#REF!</v>
      </c>
      <c r="E99" s="24" t="e">
        <f ca="1">D99-B99</f>
        <v>#REF!</v>
      </c>
      <c r="F99" s="47" t="e">
        <f>VLOOKUP(A99,#REF!,2)</f>
        <v>#REF!</v>
      </c>
      <c r="G99" s="20" t="e">
        <f t="shared" ca="1" si="55"/>
        <v>#REF!</v>
      </c>
      <c r="H99" s="20" t="e">
        <f t="shared" ca="1" si="56"/>
        <v>#REF!</v>
      </c>
      <c r="I99" t="e">
        <f>VLOOKUP(A99,#REF!,3,0)</f>
        <v>#REF!</v>
      </c>
      <c r="K99" s="46"/>
    </row>
    <row r="100" spans="1:11" x14ac:dyDescent="0.35">
      <c r="A100" s="9">
        <f t="shared" si="53"/>
        <v>202107</v>
      </c>
      <c r="B100" s="24" t="e">
        <f t="shared" ca="1" si="54"/>
        <v>#REF!</v>
      </c>
      <c r="C100" s="45" t="e">
        <f ca="1">+AE86</f>
        <v>#DIV/0!</v>
      </c>
      <c r="D100" s="46" t="e">
        <f t="shared" ca="1" si="57"/>
        <v>#REF!</v>
      </c>
      <c r="E100" s="24" t="e">
        <f t="shared" ca="1" si="58"/>
        <v>#REF!</v>
      </c>
      <c r="F100" s="47" t="e">
        <f>VLOOKUP(A100,#REF!,2)</f>
        <v>#REF!</v>
      </c>
      <c r="G100" s="20" t="e">
        <f t="shared" ca="1" si="55"/>
        <v>#REF!</v>
      </c>
      <c r="H100" s="20" t="e">
        <f t="shared" ca="1" si="56"/>
        <v>#REF!</v>
      </c>
      <c r="I100" t="e">
        <f>VLOOKUP(A100,#REF!,3,0)</f>
        <v>#REF!</v>
      </c>
      <c r="K100" s="46"/>
    </row>
    <row r="101" spans="1:11" x14ac:dyDescent="0.35">
      <c r="A101" s="9">
        <f t="shared" si="53"/>
        <v>202108</v>
      </c>
      <c r="B101" s="24" t="e">
        <f t="shared" ca="1" si="54"/>
        <v>#REF!</v>
      </c>
      <c r="C101" s="45" t="e">
        <f ca="1">+AD86</f>
        <v>#DIV/0!</v>
      </c>
      <c r="D101" s="46" t="e">
        <f t="shared" ca="1" si="57"/>
        <v>#REF!</v>
      </c>
      <c r="E101" s="24" t="e">
        <f t="shared" ca="1" si="58"/>
        <v>#REF!</v>
      </c>
      <c r="F101" s="47" t="e">
        <f>VLOOKUP(A101,#REF!,2)</f>
        <v>#REF!</v>
      </c>
      <c r="G101" s="20" t="e">
        <f t="shared" ca="1" si="55"/>
        <v>#REF!</v>
      </c>
      <c r="H101" s="20" t="e">
        <f t="shared" ca="1" si="56"/>
        <v>#REF!</v>
      </c>
      <c r="I101" t="e">
        <f>VLOOKUP(A101,#REF!,3,0)</f>
        <v>#REF!</v>
      </c>
      <c r="K101" s="46"/>
    </row>
    <row r="102" spans="1:11" x14ac:dyDescent="0.35">
      <c r="A102" s="9">
        <f t="shared" si="53"/>
        <v>202109</v>
      </c>
      <c r="B102" s="24" t="e">
        <f t="shared" ca="1" si="54"/>
        <v>#REF!</v>
      </c>
      <c r="C102" s="45" t="e">
        <f ca="1">+AC86</f>
        <v>#DIV/0!</v>
      </c>
      <c r="D102" s="46" t="e">
        <f t="shared" ca="1" si="57"/>
        <v>#REF!</v>
      </c>
      <c r="E102" s="24" t="e">
        <f t="shared" ca="1" si="58"/>
        <v>#REF!</v>
      </c>
      <c r="F102" s="47" t="e">
        <f>VLOOKUP(A102,#REF!,2)</f>
        <v>#REF!</v>
      </c>
      <c r="G102" s="20" t="e">
        <f t="shared" ca="1" si="55"/>
        <v>#REF!</v>
      </c>
      <c r="H102" s="20" t="e">
        <f t="shared" ca="1" si="56"/>
        <v>#REF!</v>
      </c>
      <c r="I102" t="e">
        <f>VLOOKUP(A102,#REF!,3,0)</f>
        <v>#REF!</v>
      </c>
      <c r="K102" s="46"/>
    </row>
    <row r="103" spans="1:11" x14ac:dyDescent="0.35">
      <c r="A103" s="9">
        <f t="shared" si="53"/>
        <v>202110</v>
      </c>
      <c r="B103" s="24" t="e">
        <f t="shared" ca="1" si="54"/>
        <v>#REF!</v>
      </c>
      <c r="C103" s="45" t="e">
        <f ca="1">+AB86</f>
        <v>#DIV/0!</v>
      </c>
      <c r="D103" s="46" t="e">
        <f t="shared" ca="1" si="57"/>
        <v>#REF!</v>
      </c>
      <c r="E103" s="24" t="e">
        <f t="shared" ca="1" si="58"/>
        <v>#REF!</v>
      </c>
      <c r="F103" t="e">
        <f>VLOOKUP(A103,#REF!,2)</f>
        <v>#REF!</v>
      </c>
      <c r="G103" s="20" t="e">
        <f t="shared" ca="1" si="55"/>
        <v>#REF!</v>
      </c>
      <c r="H103" s="20" t="e">
        <f t="shared" ca="1" si="56"/>
        <v>#REF!</v>
      </c>
      <c r="I103" t="e">
        <f>VLOOKUP(A103,#REF!,3,0)</f>
        <v>#REF!</v>
      </c>
      <c r="K103" s="46"/>
    </row>
    <row r="104" spans="1:11" x14ac:dyDescent="0.35">
      <c r="A104" s="9">
        <f t="shared" si="53"/>
        <v>202111</v>
      </c>
      <c r="B104" s="24" t="e">
        <f t="shared" ca="1" si="54"/>
        <v>#REF!</v>
      </c>
      <c r="C104" s="45" t="e">
        <f ca="1">+AA86</f>
        <v>#DIV/0!</v>
      </c>
      <c r="D104" s="46" t="e">
        <f t="shared" ca="1" si="57"/>
        <v>#REF!</v>
      </c>
      <c r="E104" s="24" t="e">
        <f t="shared" ca="1" si="58"/>
        <v>#REF!</v>
      </c>
      <c r="F104" t="e">
        <f>VLOOKUP(A104,#REF!,2)</f>
        <v>#REF!</v>
      </c>
      <c r="G104" s="20" t="e">
        <f t="shared" ca="1" si="55"/>
        <v>#REF!</v>
      </c>
      <c r="H104" s="20" t="e">
        <f t="shared" ca="1" si="56"/>
        <v>#REF!</v>
      </c>
      <c r="I104" t="e">
        <f>VLOOKUP(A104,#REF!,3,0)</f>
        <v>#REF!</v>
      </c>
      <c r="K104" s="46"/>
    </row>
    <row r="105" spans="1:11" x14ac:dyDescent="0.35">
      <c r="A105" s="9">
        <f t="shared" si="53"/>
        <v>202112</v>
      </c>
      <c r="B105" s="24" t="e">
        <f t="shared" ca="1" si="54"/>
        <v>#REF!</v>
      </c>
      <c r="C105" s="45" t="e">
        <f ca="1">+Z86</f>
        <v>#DIV/0!</v>
      </c>
      <c r="D105" s="46" t="e">
        <f t="shared" ca="1" si="57"/>
        <v>#REF!</v>
      </c>
      <c r="E105" s="24" t="e">
        <f t="shared" ca="1" si="58"/>
        <v>#REF!</v>
      </c>
      <c r="F105" t="e">
        <f>VLOOKUP(A105,#REF!,2)</f>
        <v>#REF!</v>
      </c>
      <c r="G105" s="20" t="e">
        <f t="shared" ca="1" si="55"/>
        <v>#REF!</v>
      </c>
      <c r="H105" s="20" t="e">
        <f t="shared" ca="1" si="56"/>
        <v>#REF!</v>
      </c>
      <c r="I105" t="e">
        <f>VLOOKUP(A105,#REF!,3,0)</f>
        <v>#REF!</v>
      </c>
      <c r="K105" s="46"/>
    </row>
    <row r="106" spans="1:11" x14ac:dyDescent="0.35">
      <c r="A106" s="9">
        <f t="shared" si="53"/>
        <v>202201</v>
      </c>
      <c r="B106" s="24" t="e">
        <f t="shared" ca="1" si="54"/>
        <v>#REF!</v>
      </c>
      <c r="C106" s="48" t="e">
        <f ca="1">+Y86</f>
        <v>#DIV/0!</v>
      </c>
      <c r="D106" s="46" t="e">
        <f ca="1">B106/C106</f>
        <v>#REF!</v>
      </c>
      <c r="E106" s="24" t="e">
        <f ca="1">D106-B106</f>
        <v>#REF!</v>
      </c>
      <c r="F106" t="e">
        <f>VLOOKUP(A106,#REF!,2)</f>
        <v>#REF!</v>
      </c>
      <c r="G106" s="20" t="e">
        <f t="shared" ca="1" si="55"/>
        <v>#REF!</v>
      </c>
      <c r="H106" s="20" t="e">
        <f t="shared" ca="1" si="56"/>
        <v>#REF!</v>
      </c>
      <c r="I106" t="e">
        <f>VLOOKUP(A106,#REF!,3,0)</f>
        <v>#REF!</v>
      </c>
      <c r="K106" s="46"/>
    </row>
    <row r="107" spans="1:11" x14ac:dyDescent="0.35">
      <c r="A107" s="9">
        <f t="shared" si="53"/>
        <v>202202</v>
      </c>
      <c r="B107" s="24" t="e">
        <f t="shared" ca="1" si="54"/>
        <v>#REF!</v>
      </c>
      <c r="C107" s="48" t="e">
        <f ca="1">+X86</f>
        <v>#DIV/0!</v>
      </c>
      <c r="D107" s="46" t="e">
        <f t="shared" ref="D107:D117" ca="1" si="59">B107/C107</f>
        <v>#REF!</v>
      </c>
      <c r="E107" s="24" t="e">
        <f t="shared" ref="E107:E109" ca="1" si="60">D107-B107</f>
        <v>#REF!</v>
      </c>
      <c r="F107" t="e">
        <f>VLOOKUP(A107,#REF!,2)</f>
        <v>#REF!</v>
      </c>
      <c r="G107" s="20" t="e">
        <f t="shared" ca="1" si="55"/>
        <v>#REF!</v>
      </c>
      <c r="H107" s="20" t="e">
        <f t="shared" ca="1" si="56"/>
        <v>#REF!</v>
      </c>
      <c r="I107" t="e">
        <f>VLOOKUP(A107,#REF!,3,0)</f>
        <v>#REF!</v>
      </c>
      <c r="K107" s="46"/>
    </row>
    <row r="108" spans="1:11" x14ac:dyDescent="0.35">
      <c r="A108" s="9">
        <f t="shared" si="53"/>
        <v>202203</v>
      </c>
      <c r="B108" s="68" t="e">
        <f t="shared" ca="1" si="54"/>
        <v>#REF!</v>
      </c>
      <c r="C108" s="69" t="e">
        <f ca="1">+W86</f>
        <v>#DIV/0!</v>
      </c>
      <c r="D108" s="70" t="e">
        <f t="shared" ca="1" si="59"/>
        <v>#REF!</v>
      </c>
      <c r="E108" s="68" t="e">
        <f t="shared" ca="1" si="60"/>
        <v>#REF!</v>
      </c>
      <c r="F108" t="e">
        <f>VLOOKUP(A108,#REF!,2)</f>
        <v>#REF!</v>
      </c>
      <c r="G108" s="72" t="e">
        <f t="shared" ca="1" si="55"/>
        <v>#REF!</v>
      </c>
      <c r="H108" s="72" t="e">
        <f t="shared" ca="1" si="56"/>
        <v>#REF!</v>
      </c>
      <c r="I108" s="71" t="e">
        <f>VLOOKUP(A108,#REF!,3,0)</f>
        <v>#REF!</v>
      </c>
      <c r="K108" s="73" t="e">
        <f ca="1">CORREL(I108:I118,D108:D118)</f>
        <v>#REF!</v>
      </c>
    </row>
    <row r="109" spans="1:11" x14ac:dyDescent="0.35">
      <c r="A109" s="9">
        <f t="shared" si="53"/>
        <v>202204</v>
      </c>
      <c r="B109" s="68" t="e">
        <f t="shared" ca="1" si="54"/>
        <v>#REF!</v>
      </c>
      <c r="C109" s="69" t="e">
        <f ca="1">+V86</f>
        <v>#DIV/0!</v>
      </c>
      <c r="D109" s="70" t="e">
        <f t="shared" ca="1" si="59"/>
        <v>#REF!</v>
      </c>
      <c r="E109" s="68" t="e">
        <f t="shared" ca="1" si="60"/>
        <v>#REF!</v>
      </c>
      <c r="F109" t="e">
        <f>VLOOKUP(A109,#REF!,2)</f>
        <v>#REF!</v>
      </c>
      <c r="G109" s="72" t="e">
        <f t="shared" ca="1" si="55"/>
        <v>#REF!</v>
      </c>
      <c r="H109" s="72" t="e">
        <f t="shared" ca="1" si="56"/>
        <v>#REF!</v>
      </c>
      <c r="I109" s="71" t="e">
        <f>VLOOKUP(A109,#REF!,3,0)</f>
        <v>#REF!</v>
      </c>
      <c r="K109" s="46"/>
    </row>
    <row r="110" spans="1:11" x14ac:dyDescent="0.35">
      <c r="A110" s="9">
        <f t="shared" si="53"/>
        <v>202205</v>
      </c>
      <c r="B110" s="68" t="e">
        <f t="shared" ca="1" si="54"/>
        <v>#REF!</v>
      </c>
      <c r="C110" s="69" t="e">
        <f ca="1">+U86</f>
        <v>#DIV/0!</v>
      </c>
      <c r="D110" s="70" t="e">
        <f t="shared" ca="1" si="59"/>
        <v>#REF!</v>
      </c>
      <c r="E110" s="68" t="e">
        <f ca="1">MAX(D110-B110,0)</f>
        <v>#REF!</v>
      </c>
      <c r="F110" t="e">
        <f>VLOOKUP(A110,#REF!,2)</f>
        <v>#REF!</v>
      </c>
      <c r="G110" s="72" t="e">
        <f t="shared" ca="1" si="55"/>
        <v>#REF!</v>
      </c>
      <c r="H110" s="72" t="e">
        <f t="shared" ca="1" si="56"/>
        <v>#REF!</v>
      </c>
      <c r="I110" s="71" t="e">
        <f>VLOOKUP(A110,#REF!,3,0)</f>
        <v>#REF!</v>
      </c>
      <c r="K110" s="46"/>
    </row>
    <row r="111" spans="1:11" x14ac:dyDescent="0.35">
      <c r="A111" s="9">
        <f t="shared" si="53"/>
        <v>202206</v>
      </c>
      <c r="B111" s="68" t="e">
        <f t="shared" ca="1" si="54"/>
        <v>#REF!</v>
      </c>
      <c r="C111" s="69" t="e">
        <f ca="1">+T86</f>
        <v>#DIV/0!</v>
      </c>
      <c r="D111" s="70" t="e">
        <f t="shared" ca="1" si="59"/>
        <v>#REF!</v>
      </c>
      <c r="E111" s="68" t="e">
        <f t="shared" ref="E111:E129" ca="1" si="61">MAX(D111-B111,0)</f>
        <v>#REF!</v>
      </c>
      <c r="F111" t="e">
        <f>VLOOKUP(A111,#REF!,2)</f>
        <v>#REF!</v>
      </c>
      <c r="G111" s="72" t="e">
        <f t="shared" ca="1" si="55"/>
        <v>#REF!</v>
      </c>
      <c r="H111" s="72" t="e">
        <f t="shared" ca="1" si="56"/>
        <v>#REF!</v>
      </c>
      <c r="I111" s="71" t="e">
        <f>VLOOKUP(A111,#REF!,3,0)</f>
        <v>#REF!</v>
      </c>
      <c r="K111" s="46"/>
    </row>
    <row r="112" spans="1:11" x14ac:dyDescent="0.35">
      <c r="A112" s="9">
        <f t="shared" si="53"/>
        <v>202207</v>
      </c>
      <c r="B112" s="68" t="e">
        <f t="shared" ca="1" si="54"/>
        <v>#REF!</v>
      </c>
      <c r="C112" s="69" t="e">
        <f ca="1">+S86</f>
        <v>#DIV/0!</v>
      </c>
      <c r="D112" s="70" t="e">
        <f t="shared" ca="1" si="59"/>
        <v>#REF!</v>
      </c>
      <c r="E112" s="68" t="e">
        <f t="shared" ca="1" si="61"/>
        <v>#REF!</v>
      </c>
      <c r="F112" t="e">
        <f>VLOOKUP(A112,#REF!,2)</f>
        <v>#REF!</v>
      </c>
      <c r="G112" s="72" t="e">
        <f t="shared" ca="1" si="55"/>
        <v>#REF!</v>
      </c>
      <c r="H112" s="72" t="e">
        <f t="shared" ca="1" si="56"/>
        <v>#REF!</v>
      </c>
      <c r="I112" s="71" t="e">
        <f>VLOOKUP(A112,#REF!,3,0)</f>
        <v>#REF!</v>
      </c>
      <c r="K112" s="46"/>
    </row>
    <row r="113" spans="1:9" x14ac:dyDescent="0.35">
      <c r="A113" s="9">
        <f t="shared" si="53"/>
        <v>202208</v>
      </c>
      <c r="B113" s="68" t="e">
        <f t="shared" ca="1" si="54"/>
        <v>#REF!</v>
      </c>
      <c r="C113" s="69" t="e">
        <f ca="1">+R86</f>
        <v>#DIV/0!</v>
      </c>
      <c r="D113" s="70" t="e">
        <f t="shared" ca="1" si="59"/>
        <v>#REF!</v>
      </c>
      <c r="E113" s="68" t="e">
        <f t="shared" ca="1" si="61"/>
        <v>#REF!</v>
      </c>
      <c r="F113" t="e">
        <f>VLOOKUP(A113,#REF!,2)</f>
        <v>#REF!</v>
      </c>
      <c r="G113" s="72" t="e">
        <f t="shared" ca="1" si="55"/>
        <v>#REF!</v>
      </c>
      <c r="H113" s="72" t="e">
        <f t="shared" ca="1" si="56"/>
        <v>#REF!</v>
      </c>
      <c r="I113" s="71" t="e">
        <f>VLOOKUP(A113,#REF!,3,0)</f>
        <v>#REF!</v>
      </c>
    </row>
    <row r="114" spans="1:9" x14ac:dyDescent="0.35">
      <c r="A114" s="9">
        <f t="shared" si="53"/>
        <v>202209</v>
      </c>
      <c r="B114" s="68" t="e">
        <f t="shared" ca="1" si="54"/>
        <v>#REF!</v>
      </c>
      <c r="C114" s="69" t="e">
        <f ca="1">+Q86</f>
        <v>#DIV/0!</v>
      </c>
      <c r="D114" s="70" t="e">
        <f t="shared" ca="1" si="59"/>
        <v>#REF!</v>
      </c>
      <c r="E114" s="68" t="e">
        <f t="shared" ca="1" si="61"/>
        <v>#REF!</v>
      </c>
      <c r="F114" t="e">
        <f>VLOOKUP(A114,#REF!,2)</f>
        <v>#REF!</v>
      </c>
      <c r="G114" s="72" t="e">
        <f t="shared" ca="1" si="55"/>
        <v>#REF!</v>
      </c>
      <c r="H114" s="72" t="e">
        <f t="shared" ca="1" si="56"/>
        <v>#REF!</v>
      </c>
      <c r="I114" s="71" t="e">
        <f>VLOOKUP(A114,#REF!,3,0)</f>
        <v>#REF!</v>
      </c>
    </row>
    <row r="115" spans="1:9" x14ac:dyDescent="0.35">
      <c r="A115" s="9">
        <f t="shared" si="53"/>
        <v>202210</v>
      </c>
      <c r="B115" s="68" t="e">
        <f t="shared" ca="1" si="54"/>
        <v>#REF!</v>
      </c>
      <c r="C115" s="69" t="e">
        <f ca="1">+P86</f>
        <v>#DIV/0!</v>
      </c>
      <c r="D115" s="70" t="e">
        <f t="shared" ca="1" si="59"/>
        <v>#REF!</v>
      </c>
      <c r="E115" s="68" t="e">
        <f t="shared" ca="1" si="61"/>
        <v>#REF!</v>
      </c>
      <c r="F115" t="e">
        <f>VLOOKUP(A115,#REF!,2)</f>
        <v>#REF!</v>
      </c>
      <c r="G115" s="72" t="e">
        <f t="shared" ca="1" si="55"/>
        <v>#REF!</v>
      </c>
      <c r="H115" s="72" t="e">
        <f t="shared" ca="1" si="56"/>
        <v>#REF!</v>
      </c>
      <c r="I115" s="71" t="e">
        <f>VLOOKUP(A115,#REF!,3,0)</f>
        <v>#REF!</v>
      </c>
    </row>
    <row r="116" spans="1:9" x14ac:dyDescent="0.35">
      <c r="A116" s="9">
        <f t="shared" si="53"/>
        <v>202211</v>
      </c>
      <c r="B116" s="68" t="e">
        <f t="shared" ca="1" si="54"/>
        <v>#REF!</v>
      </c>
      <c r="C116" s="69" t="e">
        <f ca="1">+O86</f>
        <v>#DIV/0!</v>
      </c>
      <c r="D116" s="70" t="e">
        <f t="shared" ca="1" si="59"/>
        <v>#REF!</v>
      </c>
      <c r="E116" s="68" t="e">
        <f t="shared" ca="1" si="61"/>
        <v>#REF!</v>
      </c>
      <c r="F116" t="e">
        <f>VLOOKUP(A116,#REF!,2)</f>
        <v>#REF!</v>
      </c>
      <c r="G116" s="72" t="e">
        <f t="shared" ca="1" si="55"/>
        <v>#REF!</v>
      </c>
      <c r="H116" s="72" t="e">
        <f t="shared" ca="1" si="56"/>
        <v>#REF!</v>
      </c>
      <c r="I116" s="71" t="e">
        <f>VLOOKUP(A116,#REF!,3,0)</f>
        <v>#REF!</v>
      </c>
    </row>
    <row r="117" spans="1:9" x14ac:dyDescent="0.35">
      <c r="A117" s="9">
        <f t="shared" si="53"/>
        <v>202212</v>
      </c>
      <c r="B117" s="68" t="e">
        <f t="shared" ca="1" si="54"/>
        <v>#REF!</v>
      </c>
      <c r="C117" s="69" t="e">
        <f ca="1">+N86</f>
        <v>#DIV/0!</v>
      </c>
      <c r="D117" s="70" t="e">
        <f t="shared" ca="1" si="59"/>
        <v>#REF!</v>
      </c>
      <c r="E117" s="68" t="e">
        <f t="shared" ca="1" si="61"/>
        <v>#REF!</v>
      </c>
      <c r="F117" t="e">
        <f>VLOOKUP(A117,#REF!,2)</f>
        <v>#REF!</v>
      </c>
      <c r="G117" s="72" t="e">
        <f t="shared" ca="1" si="55"/>
        <v>#REF!</v>
      </c>
      <c r="H117" s="72" t="e">
        <f t="shared" ca="1" si="56"/>
        <v>#REF!</v>
      </c>
      <c r="I117" s="71" t="e">
        <f>VLOOKUP(A117,#REF!,3,0)</f>
        <v>#REF!</v>
      </c>
    </row>
    <row r="118" spans="1:9" x14ac:dyDescent="0.35">
      <c r="A118" s="9">
        <f t="shared" si="53"/>
        <v>202301</v>
      </c>
      <c r="B118" s="68" t="e">
        <f t="shared" ca="1" si="54"/>
        <v>#REF!</v>
      </c>
      <c r="C118" s="69" t="e">
        <f ca="1">+M86</f>
        <v>#DIV/0!</v>
      </c>
      <c r="D118" s="70" t="e">
        <f ca="1">B118/C118</f>
        <v>#REF!</v>
      </c>
      <c r="E118" s="68" t="e">
        <f t="shared" ca="1" si="61"/>
        <v>#REF!</v>
      </c>
      <c r="F118" t="e">
        <f>VLOOKUP(A118,#REF!,2)</f>
        <v>#REF!</v>
      </c>
      <c r="G118" s="72" t="e">
        <f ca="1">B118/F118</f>
        <v>#REF!</v>
      </c>
      <c r="H118" s="72" t="e">
        <f t="shared" ca="1" si="56"/>
        <v>#REF!</v>
      </c>
      <c r="I118" s="71" t="e">
        <f>VLOOKUP(A118,#REF!,3,0)</f>
        <v>#REF!</v>
      </c>
    </row>
    <row r="119" spans="1:9" x14ac:dyDescent="0.35">
      <c r="A119" s="9">
        <f t="shared" si="53"/>
        <v>202302</v>
      </c>
      <c r="B119" s="24" t="e">
        <f t="shared" ca="1" si="54"/>
        <v>#REF!</v>
      </c>
      <c r="C119" s="48" t="e">
        <f ca="1">+L86</f>
        <v>#DIV/0!</v>
      </c>
      <c r="D119" s="46" t="e">
        <f>$L$93*I119+$M$93</f>
        <v>#VALUE!</v>
      </c>
      <c r="E119" s="24" t="e">
        <f t="shared" ca="1" si="61"/>
        <v>#VALUE!</v>
      </c>
      <c r="F119" t="e">
        <f>VLOOKUP(A119,#REF!,2)</f>
        <v>#REF!</v>
      </c>
      <c r="G119" s="20" t="e">
        <f t="shared" ca="1" si="55"/>
        <v>#REF!</v>
      </c>
      <c r="H119" s="20" t="e">
        <f>D119/F119</f>
        <v>#VALUE!</v>
      </c>
      <c r="I119" t="e">
        <f>VLOOKUP(A119,#REF!,3,0)</f>
        <v>#REF!</v>
      </c>
    </row>
    <row r="120" spans="1:9" x14ac:dyDescent="0.35">
      <c r="A120" s="9">
        <f t="shared" si="53"/>
        <v>202303</v>
      </c>
      <c r="B120" s="24" t="e">
        <f t="shared" ca="1" si="54"/>
        <v>#REF!</v>
      </c>
      <c r="C120" s="48" t="e">
        <f ca="1">+K86</f>
        <v>#DIV/0!</v>
      </c>
      <c r="D120" s="46" t="e">
        <f t="shared" ref="D120:D129" si="62">$L$93*I120+$M$93</f>
        <v>#VALUE!</v>
      </c>
      <c r="E120" s="24" t="e">
        <f t="shared" ca="1" si="61"/>
        <v>#VALUE!</v>
      </c>
      <c r="F120" t="e">
        <f>VLOOKUP(A120,#REF!,2)</f>
        <v>#REF!</v>
      </c>
      <c r="G120" s="20" t="e">
        <f t="shared" ca="1" si="55"/>
        <v>#REF!</v>
      </c>
      <c r="H120" s="20" t="e">
        <f t="shared" ref="H120:H129" si="63">D120/F120</f>
        <v>#VALUE!</v>
      </c>
      <c r="I120" t="e">
        <f>VLOOKUP(A120,#REF!,3,0)</f>
        <v>#REF!</v>
      </c>
    </row>
    <row r="121" spans="1:9" x14ac:dyDescent="0.35">
      <c r="A121" s="9">
        <f t="shared" si="53"/>
        <v>202304</v>
      </c>
      <c r="B121" s="24" t="e">
        <f t="shared" ca="1" si="54"/>
        <v>#REF!</v>
      </c>
      <c r="C121" s="48" t="e">
        <f ca="1">+J86</f>
        <v>#DIV/0!</v>
      </c>
      <c r="D121" s="46" t="e">
        <f t="shared" si="62"/>
        <v>#VALUE!</v>
      </c>
      <c r="E121" s="24" t="e">
        <f t="shared" ca="1" si="61"/>
        <v>#VALUE!</v>
      </c>
      <c r="F121" t="e">
        <f>VLOOKUP(A121,#REF!,2)</f>
        <v>#REF!</v>
      </c>
      <c r="G121" s="20" t="e">
        <f t="shared" ca="1" si="55"/>
        <v>#REF!</v>
      </c>
      <c r="H121" s="20" t="e">
        <f t="shared" si="63"/>
        <v>#VALUE!</v>
      </c>
      <c r="I121" t="e">
        <f>VLOOKUP(A121,#REF!,3,0)</f>
        <v>#REF!</v>
      </c>
    </row>
    <row r="122" spans="1:9" x14ac:dyDescent="0.35">
      <c r="A122" s="9">
        <f t="shared" si="53"/>
        <v>202305</v>
      </c>
      <c r="B122" s="24" t="e">
        <f t="shared" ca="1" si="54"/>
        <v>#REF!</v>
      </c>
      <c r="C122" s="48" t="e">
        <f ca="1">+I86</f>
        <v>#DIV/0!</v>
      </c>
      <c r="D122" s="46" t="e">
        <f t="shared" si="62"/>
        <v>#VALUE!</v>
      </c>
      <c r="E122" s="24" t="e">
        <f t="shared" ca="1" si="61"/>
        <v>#VALUE!</v>
      </c>
      <c r="F122" t="e">
        <f>VLOOKUP(A122,#REF!,2)</f>
        <v>#REF!</v>
      </c>
      <c r="G122" s="20" t="e">
        <f t="shared" ca="1" si="55"/>
        <v>#REF!</v>
      </c>
      <c r="H122" s="20" t="e">
        <f t="shared" si="63"/>
        <v>#VALUE!</v>
      </c>
      <c r="I122" t="e">
        <f>VLOOKUP(A122,#REF!,3,0)</f>
        <v>#REF!</v>
      </c>
    </row>
    <row r="123" spans="1:9" x14ac:dyDescent="0.35">
      <c r="A123" s="9">
        <f t="shared" si="53"/>
        <v>202306</v>
      </c>
      <c r="B123" s="24" t="e">
        <f t="shared" ca="1" si="54"/>
        <v>#REF!</v>
      </c>
      <c r="C123" s="48" t="e">
        <f ca="1">+H86</f>
        <v>#DIV/0!</v>
      </c>
      <c r="D123" s="46" t="e">
        <f t="shared" si="62"/>
        <v>#VALUE!</v>
      </c>
      <c r="E123" s="24" t="e">
        <f t="shared" ca="1" si="61"/>
        <v>#VALUE!</v>
      </c>
      <c r="F123" t="e">
        <f>VLOOKUP(A123,#REF!,2)</f>
        <v>#REF!</v>
      </c>
      <c r="G123" s="20" t="e">
        <f t="shared" ca="1" si="55"/>
        <v>#REF!</v>
      </c>
      <c r="H123" s="20" t="e">
        <f t="shared" si="63"/>
        <v>#VALUE!</v>
      </c>
      <c r="I123" t="e">
        <f>VLOOKUP(A123,#REF!,3,0)</f>
        <v>#REF!</v>
      </c>
    </row>
    <row r="124" spans="1:9" x14ac:dyDescent="0.35">
      <c r="A124" s="9">
        <f t="shared" si="53"/>
        <v>202307</v>
      </c>
      <c r="B124" s="24" t="e">
        <f t="shared" ca="1" si="54"/>
        <v>#REF!</v>
      </c>
      <c r="C124" s="48" t="e">
        <f ca="1">+G86</f>
        <v>#DIV/0!</v>
      </c>
      <c r="D124" s="46" t="e">
        <f t="shared" si="62"/>
        <v>#VALUE!</v>
      </c>
      <c r="E124" s="24" t="e">
        <f t="shared" ca="1" si="61"/>
        <v>#VALUE!</v>
      </c>
      <c r="F124" t="e">
        <f>VLOOKUP(A124,#REF!,2)</f>
        <v>#REF!</v>
      </c>
      <c r="G124" s="20" t="e">
        <f t="shared" ca="1" si="55"/>
        <v>#REF!</v>
      </c>
      <c r="H124" s="20" t="e">
        <f t="shared" si="63"/>
        <v>#VALUE!</v>
      </c>
      <c r="I124" t="e">
        <f>VLOOKUP(A124,#REF!,3,0)</f>
        <v>#REF!</v>
      </c>
    </row>
    <row r="125" spans="1:9" x14ac:dyDescent="0.35">
      <c r="A125" s="9">
        <f t="shared" si="53"/>
        <v>202308</v>
      </c>
      <c r="B125" s="24" t="e">
        <f t="shared" ca="1" si="54"/>
        <v>#REF!</v>
      </c>
      <c r="C125" s="48" t="e">
        <f ca="1">+F86</f>
        <v>#DIV/0!</v>
      </c>
      <c r="D125" s="46" t="e">
        <f t="shared" si="62"/>
        <v>#VALUE!</v>
      </c>
      <c r="E125" s="24" t="e">
        <f t="shared" ca="1" si="61"/>
        <v>#VALUE!</v>
      </c>
      <c r="F125" t="e">
        <f>VLOOKUP(A125,#REF!,2)</f>
        <v>#REF!</v>
      </c>
      <c r="G125" s="20" t="e">
        <f t="shared" ca="1" si="55"/>
        <v>#REF!</v>
      </c>
      <c r="H125" s="20" t="e">
        <f t="shared" si="63"/>
        <v>#VALUE!</v>
      </c>
      <c r="I125" t="e">
        <f>VLOOKUP(A125,#REF!,3,0)</f>
        <v>#REF!</v>
      </c>
    </row>
    <row r="126" spans="1:9" x14ac:dyDescent="0.35">
      <c r="A126" s="9">
        <f t="shared" si="53"/>
        <v>202309</v>
      </c>
      <c r="B126" s="24" t="e">
        <f t="shared" ca="1" si="54"/>
        <v>#REF!</v>
      </c>
      <c r="C126" s="48" t="e">
        <f ca="1">+E86</f>
        <v>#DIV/0!</v>
      </c>
      <c r="D126" s="46" t="e">
        <f t="shared" si="62"/>
        <v>#VALUE!</v>
      </c>
      <c r="E126" s="24" t="e">
        <f t="shared" ca="1" si="61"/>
        <v>#VALUE!</v>
      </c>
      <c r="F126" t="e">
        <f>VLOOKUP(A126,#REF!,2)</f>
        <v>#REF!</v>
      </c>
      <c r="G126" s="20" t="e">
        <f t="shared" ca="1" si="55"/>
        <v>#REF!</v>
      </c>
      <c r="H126" s="20" t="e">
        <f t="shared" si="63"/>
        <v>#VALUE!</v>
      </c>
      <c r="I126" t="e">
        <f>VLOOKUP(A126,#REF!,3,0)</f>
        <v>#REF!</v>
      </c>
    </row>
    <row r="127" spans="1:9" x14ac:dyDescent="0.35">
      <c r="A127" s="50">
        <f t="shared" si="53"/>
        <v>202310</v>
      </c>
      <c r="B127" s="51" t="e">
        <f t="shared" ca="1" si="54"/>
        <v>#REF!</v>
      </c>
      <c r="C127" s="61" t="e">
        <f ca="1">B127/D127</f>
        <v>#REF!</v>
      </c>
      <c r="D127" s="52" t="e">
        <f t="shared" si="62"/>
        <v>#VALUE!</v>
      </c>
      <c r="E127" s="51" t="e">
        <f t="shared" ca="1" si="61"/>
        <v>#VALUE!</v>
      </c>
      <c r="F127" s="53" t="e">
        <f>VLOOKUP(A127,#REF!,2)</f>
        <v>#REF!</v>
      </c>
      <c r="G127" s="54" t="e">
        <f t="shared" ca="1" si="55"/>
        <v>#REF!</v>
      </c>
      <c r="H127" s="60" t="e">
        <f t="shared" si="63"/>
        <v>#VALUE!</v>
      </c>
      <c r="I127" t="e">
        <f>VLOOKUP(A127,#REF!,3,0)</f>
        <v>#REF!</v>
      </c>
    </row>
    <row r="128" spans="1:9" x14ac:dyDescent="0.35">
      <c r="A128" s="50">
        <f t="shared" si="53"/>
        <v>202311</v>
      </c>
      <c r="B128" s="51" t="e">
        <f t="shared" ca="1" si="54"/>
        <v>#REF!</v>
      </c>
      <c r="C128" s="61" t="e">
        <f t="shared" ref="C128:C129" ca="1" si="64">B128/D128</f>
        <v>#REF!</v>
      </c>
      <c r="D128" s="52" t="e">
        <f t="shared" si="62"/>
        <v>#VALUE!</v>
      </c>
      <c r="E128" s="51" t="e">
        <f t="shared" ca="1" si="61"/>
        <v>#VALUE!</v>
      </c>
      <c r="F128" s="53" t="e">
        <f>VLOOKUP(A128,#REF!,2)</f>
        <v>#REF!</v>
      </c>
      <c r="G128" s="54" t="e">
        <f ca="1">B128/F128</f>
        <v>#REF!</v>
      </c>
      <c r="H128" s="60" t="e">
        <f t="shared" si="63"/>
        <v>#VALUE!</v>
      </c>
      <c r="I128" t="e">
        <f>VLOOKUP(A128,#REF!,3,0)</f>
        <v>#REF!</v>
      </c>
    </row>
    <row r="129" spans="1:9" x14ac:dyDescent="0.35">
      <c r="A129" s="50">
        <f t="shared" si="53"/>
        <v>202312</v>
      </c>
      <c r="B129" s="51" t="e">
        <f t="shared" ca="1" si="54"/>
        <v>#REF!</v>
      </c>
      <c r="C129" s="61" t="e">
        <f t="shared" ca="1" si="64"/>
        <v>#REF!</v>
      </c>
      <c r="D129" s="52" t="e">
        <f t="shared" si="62"/>
        <v>#VALUE!</v>
      </c>
      <c r="E129" s="51" t="e">
        <f t="shared" ca="1" si="61"/>
        <v>#VALUE!</v>
      </c>
      <c r="F129" s="74" t="e">
        <f>VLOOKUP(A129,#REF!,2)</f>
        <v>#REF!</v>
      </c>
      <c r="G129" s="54" t="e">
        <f t="shared" ca="1" si="55"/>
        <v>#REF!</v>
      </c>
      <c r="H129" s="60" t="e">
        <f t="shared" si="63"/>
        <v>#VALUE!</v>
      </c>
      <c r="I129" t="e">
        <f>VLOOKUP(A129,#REF!,3,0)</f>
        <v>#REF!</v>
      </c>
    </row>
    <row r="130" spans="1:9" ht="15" thickBot="1" x14ac:dyDescent="0.4">
      <c r="A130" s="55" t="s">
        <v>1</v>
      </c>
      <c r="B130" s="56" t="e">
        <f ca="1">SUM(B94:B129)</f>
        <v>#REF!</v>
      </c>
      <c r="C130" s="57"/>
      <c r="D130" s="56" t="e">
        <f ca="1">SUM(D94:D129)</f>
        <v>#REF!</v>
      </c>
      <c r="E130" s="62" t="e">
        <f ca="1">SUM(E94:E129)</f>
        <v>#REF!</v>
      </c>
      <c r="F130" s="56" t="e">
        <f>SUM(F94:F129)</f>
        <v>#REF!</v>
      </c>
      <c r="G130" s="58" t="e">
        <f ca="1">AVERAGE(G94:G129)</f>
        <v>#REF!</v>
      </c>
      <c r="H130" s="58" t="e">
        <f ca="1">AVERAGE(H94:H129)</f>
        <v>#REF!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5" x14ac:dyDescent="0.35"/>
  <cols>
    <col min="1" max="1" width="12.90625" bestFit="1" customWidth="1"/>
    <col min="2" max="2" width="17.6328125" bestFit="1" customWidth="1"/>
    <col min="3" max="3" width="15.453125" bestFit="1" customWidth="1"/>
    <col min="4" max="4" width="19.08984375" bestFit="1" customWidth="1"/>
  </cols>
  <sheetData>
    <row r="1" spans="1:4" x14ac:dyDescent="0.35">
      <c r="A1" t="s">
        <v>198</v>
      </c>
      <c r="B1" t="s">
        <v>520</v>
      </c>
      <c r="C1" t="s">
        <v>196</v>
      </c>
      <c r="D1" t="s">
        <v>197</v>
      </c>
    </row>
    <row r="2" spans="1:4" x14ac:dyDescent="0.35">
      <c r="A2" t="s">
        <v>175</v>
      </c>
      <c r="B2">
        <v>2020</v>
      </c>
      <c r="C2" s="11">
        <v>3415.72</v>
      </c>
      <c r="D2" s="11" t="s">
        <v>73</v>
      </c>
    </row>
    <row r="3" spans="1:4" x14ac:dyDescent="0.35">
      <c r="A3" t="s">
        <v>171</v>
      </c>
      <c r="B3">
        <v>2023</v>
      </c>
      <c r="C3" s="11">
        <v>1819.73</v>
      </c>
      <c r="D3" s="11" t="s">
        <v>73</v>
      </c>
    </row>
    <row r="4" spans="1:4" x14ac:dyDescent="0.35">
      <c r="A4" t="s">
        <v>371</v>
      </c>
      <c r="B4">
        <v>2020</v>
      </c>
      <c r="C4" s="11">
        <v>774.79</v>
      </c>
      <c r="D4" s="11" t="s">
        <v>73</v>
      </c>
    </row>
    <row r="5" spans="1:4" x14ac:dyDescent="0.35">
      <c r="A5" t="s">
        <v>273</v>
      </c>
      <c r="B5">
        <v>2023</v>
      </c>
      <c r="C5" s="11">
        <v>0</v>
      </c>
      <c r="D5" s="11" t="s">
        <v>73</v>
      </c>
    </row>
    <row r="6" spans="1:4" x14ac:dyDescent="0.35">
      <c r="A6" t="s">
        <v>372</v>
      </c>
      <c r="B6">
        <v>2023</v>
      </c>
      <c r="C6" s="11">
        <v>0</v>
      </c>
      <c r="D6" s="11" t="s">
        <v>73</v>
      </c>
    </row>
    <row r="7" spans="1:4" x14ac:dyDescent="0.35">
      <c r="A7" t="s">
        <v>173</v>
      </c>
      <c r="B7">
        <v>2023</v>
      </c>
      <c r="C7" s="11">
        <v>0</v>
      </c>
      <c r="D7" s="11" t="s">
        <v>73</v>
      </c>
    </row>
    <row r="8" spans="1:4" x14ac:dyDescent="0.35">
      <c r="A8" t="s">
        <v>258</v>
      </c>
      <c r="B8">
        <v>2023</v>
      </c>
      <c r="C8" s="11">
        <v>0</v>
      </c>
      <c r="D8" s="11" t="s">
        <v>73</v>
      </c>
    </row>
    <row r="9" spans="1:4" x14ac:dyDescent="0.35">
      <c r="A9" t="s">
        <v>111</v>
      </c>
      <c r="B9">
        <v>2023</v>
      </c>
      <c r="C9" s="11">
        <v>0</v>
      </c>
      <c r="D9" s="11" t="s">
        <v>73</v>
      </c>
    </row>
    <row r="10" spans="1:4" x14ac:dyDescent="0.35">
      <c r="A10" t="s">
        <v>285</v>
      </c>
      <c r="B10">
        <v>2023</v>
      </c>
      <c r="C10" s="11">
        <v>0</v>
      </c>
      <c r="D10" s="11" t="s">
        <v>73</v>
      </c>
    </row>
    <row r="11" spans="1:4" x14ac:dyDescent="0.35">
      <c r="A11" t="s">
        <v>168</v>
      </c>
      <c r="B11">
        <v>2023</v>
      </c>
      <c r="C11" s="11">
        <v>0</v>
      </c>
      <c r="D11" s="11" t="s">
        <v>73</v>
      </c>
    </row>
    <row r="12" spans="1:4" x14ac:dyDescent="0.35">
      <c r="A12" t="s">
        <v>129</v>
      </c>
      <c r="B12">
        <v>2023</v>
      </c>
      <c r="C12" s="11">
        <v>0</v>
      </c>
      <c r="D12" s="11" t="s">
        <v>73</v>
      </c>
    </row>
    <row r="13" spans="1:4" x14ac:dyDescent="0.35">
      <c r="A13" t="s">
        <v>374</v>
      </c>
      <c r="B13">
        <v>2023</v>
      </c>
      <c r="C13" s="11">
        <v>0</v>
      </c>
      <c r="D13" s="11" t="s">
        <v>73</v>
      </c>
    </row>
    <row r="14" spans="1:4" x14ac:dyDescent="0.35">
      <c r="A14" t="s">
        <v>78</v>
      </c>
      <c r="B14">
        <v>2023</v>
      </c>
      <c r="C14" s="11">
        <v>0</v>
      </c>
      <c r="D14" s="11" t="s">
        <v>73</v>
      </c>
    </row>
    <row r="15" spans="1:4" x14ac:dyDescent="0.35">
      <c r="A15" t="s">
        <v>268</v>
      </c>
      <c r="B15">
        <v>2023</v>
      </c>
      <c r="C15" s="11">
        <v>0</v>
      </c>
      <c r="D15" s="11" t="s">
        <v>73</v>
      </c>
    </row>
    <row r="16" spans="1:4" x14ac:dyDescent="0.35">
      <c r="A16" t="s">
        <v>344</v>
      </c>
      <c r="B16">
        <v>2023</v>
      </c>
      <c r="C16" s="11">
        <v>0</v>
      </c>
      <c r="D16" s="11" t="s">
        <v>73</v>
      </c>
    </row>
    <row r="17" spans="1:4" x14ac:dyDescent="0.35">
      <c r="A17" t="s">
        <v>375</v>
      </c>
      <c r="B17">
        <v>2023</v>
      </c>
      <c r="C17" s="11">
        <v>0</v>
      </c>
      <c r="D17" s="11" t="s">
        <v>73</v>
      </c>
    </row>
    <row r="18" spans="1:4" x14ac:dyDescent="0.35">
      <c r="A18" t="s">
        <v>80</v>
      </c>
      <c r="B18">
        <v>2023</v>
      </c>
      <c r="C18" s="11">
        <v>0</v>
      </c>
      <c r="D18" s="11" t="s">
        <v>73</v>
      </c>
    </row>
    <row r="19" spans="1:4" x14ac:dyDescent="0.35">
      <c r="A19" t="s">
        <v>377</v>
      </c>
      <c r="B19">
        <v>2023</v>
      </c>
      <c r="C19" s="11">
        <v>0</v>
      </c>
      <c r="D19" s="11" t="s">
        <v>73</v>
      </c>
    </row>
    <row r="20" spans="1:4" x14ac:dyDescent="0.35">
      <c r="A20" t="s">
        <v>252</v>
      </c>
      <c r="B20">
        <v>2023</v>
      </c>
      <c r="C20" s="11">
        <v>0</v>
      </c>
      <c r="D20" s="11" t="s">
        <v>73</v>
      </c>
    </row>
    <row r="21" spans="1:4" x14ac:dyDescent="0.35">
      <c r="A21" t="s">
        <v>145</v>
      </c>
      <c r="B21">
        <v>2023</v>
      </c>
      <c r="C21" s="11">
        <v>0</v>
      </c>
      <c r="D21" s="11" t="s">
        <v>73</v>
      </c>
    </row>
    <row r="22" spans="1:4" x14ac:dyDescent="0.35">
      <c r="A22" t="s">
        <v>378</v>
      </c>
      <c r="B22">
        <v>2023</v>
      </c>
      <c r="C22" s="11">
        <v>0</v>
      </c>
      <c r="D22" s="11" t="s">
        <v>73</v>
      </c>
    </row>
    <row r="23" spans="1:4" x14ac:dyDescent="0.35">
      <c r="A23" t="s">
        <v>179</v>
      </c>
      <c r="B23">
        <v>2023</v>
      </c>
      <c r="C23" s="11">
        <v>0</v>
      </c>
      <c r="D23" s="11" t="s">
        <v>73</v>
      </c>
    </row>
    <row r="24" spans="1:4" x14ac:dyDescent="0.35">
      <c r="A24" t="s">
        <v>371</v>
      </c>
      <c r="B24">
        <v>2023</v>
      </c>
      <c r="C24" s="11">
        <v>0</v>
      </c>
      <c r="D24" s="11" t="s">
        <v>73</v>
      </c>
    </row>
    <row r="25" spans="1:4" x14ac:dyDescent="0.35">
      <c r="A25" t="s">
        <v>379</v>
      </c>
      <c r="B25">
        <v>2023</v>
      </c>
      <c r="C25" s="11">
        <v>0</v>
      </c>
      <c r="D25" s="11" t="s">
        <v>73</v>
      </c>
    </row>
    <row r="26" spans="1:4" x14ac:dyDescent="0.35">
      <c r="A26" t="s">
        <v>103</v>
      </c>
      <c r="B26">
        <v>2023</v>
      </c>
      <c r="C26" s="11">
        <v>0</v>
      </c>
      <c r="D26" s="11" t="s">
        <v>73</v>
      </c>
    </row>
    <row r="27" spans="1:4" x14ac:dyDescent="0.35">
      <c r="A27" t="s">
        <v>215</v>
      </c>
      <c r="B27">
        <v>2023</v>
      </c>
      <c r="C27" s="11">
        <v>0</v>
      </c>
      <c r="D27" s="11" t="s">
        <v>73</v>
      </c>
    </row>
    <row r="28" spans="1:4" x14ac:dyDescent="0.35">
      <c r="A28" t="s">
        <v>380</v>
      </c>
      <c r="B28">
        <v>2023</v>
      </c>
      <c r="C28" s="11">
        <v>0</v>
      </c>
      <c r="D28" s="11" t="s">
        <v>73</v>
      </c>
    </row>
    <row r="29" spans="1:4" x14ac:dyDescent="0.35">
      <c r="A29" t="s">
        <v>81</v>
      </c>
      <c r="B29">
        <v>2023</v>
      </c>
      <c r="C29" s="11">
        <v>0</v>
      </c>
      <c r="D29" s="11" t="s">
        <v>73</v>
      </c>
    </row>
    <row r="30" spans="1:4" x14ac:dyDescent="0.35">
      <c r="A30" t="s">
        <v>381</v>
      </c>
      <c r="B30">
        <v>2023</v>
      </c>
      <c r="C30" s="11">
        <v>0</v>
      </c>
      <c r="D30" s="11" t="s">
        <v>73</v>
      </c>
    </row>
    <row r="31" spans="1:4" x14ac:dyDescent="0.35">
      <c r="A31" t="s">
        <v>382</v>
      </c>
      <c r="B31">
        <v>2023</v>
      </c>
      <c r="C31" s="11">
        <v>0</v>
      </c>
      <c r="D31" s="11" t="s">
        <v>73</v>
      </c>
    </row>
    <row r="32" spans="1:4" x14ac:dyDescent="0.35">
      <c r="A32" t="s">
        <v>383</v>
      </c>
      <c r="B32">
        <v>2023</v>
      </c>
      <c r="C32" s="11">
        <v>0</v>
      </c>
      <c r="D32" s="11" t="s">
        <v>73</v>
      </c>
    </row>
    <row r="33" spans="1:4" x14ac:dyDescent="0.35">
      <c r="A33" t="s">
        <v>384</v>
      </c>
      <c r="B33">
        <v>2023</v>
      </c>
      <c r="C33" s="11">
        <v>0</v>
      </c>
      <c r="D33" s="11" t="s">
        <v>73</v>
      </c>
    </row>
    <row r="34" spans="1:4" x14ac:dyDescent="0.35">
      <c r="A34" t="s">
        <v>385</v>
      </c>
      <c r="B34">
        <v>2023</v>
      </c>
      <c r="C34" s="11">
        <v>0</v>
      </c>
      <c r="D34" s="11" t="s">
        <v>73</v>
      </c>
    </row>
    <row r="35" spans="1:4" x14ac:dyDescent="0.35">
      <c r="A35" t="s">
        <v>130</v>
      </c>
      <c r="B35">
        <v>2023</v>
      </c>
      <c r="C35" s="11">
        <v>0</v>
      </c>
      <c r="D35" s="11" t="s">
        <v>73</v>
      </c>
    </row>
    <row r="36" spans="1:4" x14ac:dyDescent="0.35">
      <c r="A36" t="s">
        <v>182</v>
      </c>
      <c r="B36">
        <v>2023</v>
      </c>
      <c r="C36" s="11">
        <v>0</v>
      </c>
      <c r="D36" s="11" t="s">
        <v>73</v>
      </c>
    </row>
    <row r="37" spans="1:4" x14ac:dyDescent="0.35">
      <c r="A37" t="s">
        <v>157</v>
      </c>
      <c r="B37">
        <v>2023</v>
      </c>
      <c r="C37" s="11">
        <v>0</v>
      </c>
      <c r="D37" s="11" t="s">
        <v>73</v>
      </c>
    </row>
    <row r="38" spans="1:4" x14ac:dyDescent="0.35">
      <c r="A38" t="s">
        <v>387</v>
      </c>
      <c r="B38">
        <v>2023</v>
      </c>
      <c r="C38" s="11">
        <v>0</v>
      </c>
      <c r="D38" s="11" t="s">
        <v>73</v>
      </c>
    </row>
    <row r="39" spans="1:4" x14ac:dyDescent="0.35">
      <c r="A39" t="s">
        <v>278</v>
      </c>
      <c r="B39">
        <v>2023</v>
      </c>
      <c r="C39" s="11">
        <v>0</v>
      </c>
      <c r="D39" s="11" t="s">
        <v>73</v>
      </c>
    </row>
    <row r="40" spans="1:4" x14ac:dyDescent="0.35">
      <c r="A40" t="s">
        <v>388</v>
      </c>
      <c r="B40">
        <v>2023</v>
      </c>
      <c r="C40" s="11">
        <v>0</v>
      </c>
      <c r="D40" s="11" t="s">
        <v>73</v>
      </c>
    </row>
    <row r="41" spans="1:4" x14ac:dyDescent="0.35">
      <c r="A41" t="s">
        <v>140</v>
      </c>
      <c r="B41">
        <v>2023</v>
      </c>
      <c r="C41" s="11">
        <v>0</v>
      </c>
      <c r="D41" s="11" t="s">
        <v>73</v>
      </c>
    </row>
    <row r="42" spans="1:4" x14ac:dyDescent="0.35">
      <c r="A42" t="s">
        <v>389</v>
      </c>
      <c r="B42">
        <v>2023</v>
      </c>
      <c r="C42" s="11">
        <v>0</v>
      </c>
      <c r="D42" s="11" t="s">
        <v>73</v>
      </c>
    </row>
    <row r="43" spans="1:4" x14ac:dyDescent="0.35">
      <c r="A43" t="s">
        <v>352</v>
      </c>
      <c r="B43">
        <v>2023</v>
      </c>
      <c r="C43" s="11">
        <v>0</v>
      </c>
      <c r="D43" s="11" t="s">
        <v>73</v>
      </c>
    </row>
    <row r="44" spans="1:4" x14ac:dyDescent="0.35">
      <c r="A44" t="s">
        <v>156</v>
      </c>
      <c r="B44">
        <v>2023</v>
      </c>
      <c r="C44" s="11">
        <v>0</v>
      </c>
      <c r="D44" s="11" t="s">
        <v>73</v>
      </c>
    </row>
    <row r="45" spans="1:4" x14ac:dyDescent="0.35">
      <c r="A45" t="s">
        <v>184</v>
      </c>
      <c r="B45">
        <v>2023</v>
      </c>
      <c r="C45" s="11">
        <v>0</v>
      </c>
      <c r="D45" s="11" t="s">
        <v>73</v>
      </c>
    </row>
    <row r="46" spans="1:4" x14ac:dyDescent="0.35">
      <c r="A46" t="s">
        <v>356</v>
      </c>
      <c r="B46">
        <v>2023</v>
      </c>
      <c r="C46" s="11">
        <v>0</v>
      </c>
      <c r="D46" s="11" t="s">
        <v>73</v>
      </c>
    </row>
    <row r="47" spans="1:4" x14ac:dyDescent="0.35">
      <c r="A47" t="s">
        <v>91</v>
      </c>
      <c r="B47">
        <v>2023</v>
      </c>
      <c r="C47" s="11">
        <v>0</v>
      </c>
      <c r="D47" s="11" t="s">
        <v>73</v>
      </c>
    </row>
    <row r="48" spans="1:4" x14ac:dyDescent="0.35">
      <c r="A48" t="s">
        <v>348</v>
      </c>
      <c r="B48">
        <v>2023</v>
      </c>
      <c r="C48" s="11">
        <v>0</v>
      </c>
      <c r="D48" s="11" t="s">
        <v>73</v>
      </c>
    </row>
    <row r="49" spans="1:4" x14ac:dyDescent="0.35">
      <c r="A49" t="s">
        <v>118</v>
      </c>
      <c r="B49">
        <v>2023</v>
      </c>
      <c r="C49" s="11">
        <v>0</v>
      </c>
      <c r="D49" s="11" t="s">
        <v>73</v>
      </c>
    </row>
    <row r="50" spans="1:4" x14ac:dyDescent="0.35">
      <c r="A50" t="s">
        <v>104</v>
      </c>
      <c r="B50">
        <v>2023</v>
      </c>
      <c r="C50" s="11">
        <v>0</v>
      </c>
      <c r="D50" s="11" t="s">
        <v>73</v>
      </c>
    </row>
    <row r="51" spans="1:4" x14ac:dyDescent="0.35">
      <c r="A51" t="s">
        <v>257</v>
      </c>
      <c r="B51">
        <v>2023</v>
      </c>
      <c r="C51" s="11">
        <v>0</v>
      </c>
      <c r="D51" s="11" t="s">
        <v>73</v>
      </c>
    </row>
    <row r="52" spans="1:4" x14ac:dyDescent="0.35">
      <c r="A52" t="s">
        <v>390</v>
      </c>
      <c r="B52">
        <v>2023</v>
      </c>
      <c r="C52" s="11">
        <v>0</v>
      </c>
      <c r="D52" s="11" t="s">
        <v>73</v>
      </c>
    </row>
    <row r="53" spans="1:4" x14ac:dyDescent="0.35">
      <c r="A53" t="s">
        <v>339</v>
      </c>
      <c r="B53">
        <v>2023</v>
      </c>
      <c r="C53" s="11">
        <v>0</v>
      </c>
      <c r="D53" s="11" t="s">
        <v>73</v>
      </c>
    </row>
    <row r="54" spans="1:4" x14ac:dyDescent="0.35">
      <c r="A54" t="s">
        <v>391</v>
      </c>
      <c r="B54">
        <v>2023</v>
      </c>
      <c r="C54" s="11">
        <v>0</v>
      </c>
      <c r="D54" s="11" t="s">
        <v>73</v>
      </c>
    </row>
    <row r="55" spans="1:4" x14ac:dyDescent="0.35">
      <c r="A55" t="s">
        <v>392</v>
      </c>
      <c r="B55">
        <v>2023</v>
      </c>
      <c r="C55" s="11">
        <v>0</v>
      </c>
      <c r="D55" s="11" t="s">
        <v>73</v>
      </c>
    </row>
    <row r="56" spans="1:4" x14ac:dyDescent="0.35">
      <c r="A56" t="s">
        <v>109</v>
      </c>
      <c r="B56">
        <v>2023</v>
      </c>
      <c r="C56" s="11">
        <v>0</v>
      </c>
      <c r="D56" s="11" t="s">
        <v>73</v>
      </c>
    </row>
    <row r="57" spans="1:4" x14ac:dyDescent="0.35">
      <c r="A57" t="s">
        <v>115</v>
      </c>
      <c r="B57">
        <v>2023</v>
      </c>
      <c r="C57" s="11">
        <v>0</v>
      </c>
      <c r="D57" s="11" t="s">
        <v>73</v>
      </c>
    </row>
    <row r="58" spans="1:4" x14ac:dyDescent="0.35">
      <c r="A58" t="s">
        <v>313</v>
      </c>
      <c r="B58">
        <v>2023</v>
      </c>
      <c r="C58" s="11">
        <v>0</v>
      </c>
      <c r="D58" s="11" t="s">
        <v>73</v>
      </c>
    </row>
    <row r="59" spans="1:4" x14ac:dyDescent="0.35">
      <c r="A59" t="s">
        <v>343</v>
      </c>
      <c r="B59">
        <v>2023</v>
      </c>
      <c r="C59" s="11">
        <v>0</v>
      </c>
      <c r="D59" s="11" t="s">
        <v>73</v>
      </c>
    </row>
    <row r="60" spans="1:4" x14ac:dyDescent="0.35">
      <c r="A60" t="s">
        <v>255</v>
      </c>
      <c r="B60">
        <v>2023</v>
      </c>
      <c r="C60" s="11">
        <v>0</v>
      </c>
      <c r="D60" s="11" t="s">
        <v>73</v>
      </c>
    </row>
    <row r="61" spans="1:4" x14ac:dyDescent="0.35">
      <c r="A61" t="s">
        <v>393</v>
      </c>
      <c r="B61">
        <v>2023</v>
      </c>
      <c r="C61" s="11">
        <v>0</v>
      </c>
      <c r="D61" s="11" t="s">
        <v>73</v>
      </c>
    </row>
    <row r="62" spans="1:4" x14ac:dyDescent="0.35">
      <c r="A62" t="s">
        <v>394</v>
      </c>
      <c r="B62">
        <v>2023</v>
      </c>
      <c r="C62" s="11">
        <v>0</v>
      </c>
      <c r="D62" s="11" t="s">
        <v>73</v>
      </c>
    </row>
    <row r="63" spans="1:4" x14ac:dyDescent="0.35">
      <c r="A63" t="s">
        <v>170</v>
      </c>
      <c r="B63">
        <v>2023</v>
      </c>
      <c r="C63" s="11">
        <v>0</v>
      </c>
      <c r="D63" s="11" t="s">
        <v>73</v>
      </c>
    </row>
    <row r="64" spans="1:4" x14ac:dyDescent="0.35">
      <c r="A64" t="s">
        <v>395</v>
      </c>
      <c r="B64">
        <v>2023</v>
      </c>
      <c r="C64" s="11">
        <v>0</v>
      </c>
      <c r="D64" s="11" t="s">
        <v>73</v>
      </c>
    </row>
    <row r="65" spans="1:4" x14ac:dyDescent="0.35">
      <c r="A65" t="s">
        <v>254</v>
      </c>
      <c r="B65">
        <v>2023</v>
      </c>
      <c r="C65" s="11">
        <v>0</v>
      </c>
      <c r="D65" s="11" t="s">
        <v>73</v>
      </c>
    </row>
    <row r="66" spans="1:4" x14ac:dyDescent="0.35">
      <c r="A66" t="s">
        <v>238</v>
      </c>
      <c r="B66">
        <v>2023</v>
      </c>
      <c r="C66" s="11">
        <v>0</v>
      </c>
      <c r="D66" s="11" t="s">
        <v>73</v>
      </c>
    </row>
    <row r="67" spans="1:4" x14ac:dyDescent="0.35">
      <c r="A67" t="s">
        <v>396</v>
      </c>
      <c r="B67">
        <v>2023</v>
      </c>
      <c r="C67" s="11">
        <v>0</v>
      </c>
      <c r="D67" s="11" t="s">
        <v>73</v>
      </c>
    </row>
    <row r="68" spans="1:4" x14ac:dyDescent="0.35">
      <c r="A68" t="s">
        <v>283</v>
      </c>
      <c r="B68">
        <v>2023</v>
      </c>
      <c r="C68" s="11">
        <v>0</v>
      </c>
      <c r="D68" s="11" t="s">
        <v>73</v>
      </c>
    </row>
    <row r="69" spans="1:4" x14ac:dyDescent="0.35">
      <c r="A69" t="s">
        <v>101</v>
      </c>
      <c r="B69">
        <v>2023</v>
      </c>
      <c r="C69" s="11">
        <v>0</v>
      </c>
      <c r="D69" s="11" t="s">
        <v>73</v>
      </c>
    </row>
    <row r="70" spans="1:4" x14ac:dyDescent="0.35">
      <c r="A70" t="s">
        <v>212</v>
      </c>
      <c r="B70">
        <v>2023</v>
      </c>
      <c r="C70" s="11">
        <v>0</v>
      </c>
      <c r="D70" s="11" t="s">
        <v>73</v>
      </c>
    </row>
    <row r="71" spans="1:4" x14ac:dyDescent="0.35">
      <c r="A71" t="s">
        <v>397</v>
      </c>
      <c r="B71">
        <v>2023</v>
      </c>
      <c r="C71" s="11">
        <v>0</v>
      </c>
      <c r="D71" s="11" t="s">
        <v>73</v>
      </c>
    </row>
    <row r="72" spans="1:4" x14ac:dyDescent="0.35">
      <c r="A72" t="s">
        <v>90</v>
      </c>
      <c r="B72">
        <v>2023</v>
      </c>
      <c r="C72" s="11">
        <v>0</v>
      </c>
      <c r="D72" s="11" t="s">
        <v>73</v>
      </c>
    </row>
    <row r="73" spans="1:4" x14ac:dyDescent="0.35">
      <c r="A73" t="s">
        <v>266</v>
      </c>
      <c r="B73">
        <v>2023</v>
      </c>
      <c r="C73" s="11">
        <v>0</v>
      </c>
      <c r="D73" s="11" t="s">
        <v>73</v>
      </c>
    </row>
    <row r="74" spans="1:4" x14ac:dyDescent="0.35">
      <c r="A74" t="s">
        <v>92</v>
      </c>
      <c r="B74">
        <v>2023</v>
      </c>
      <c r="C74" s="11">
        <v>0</v>
      </c>
      <c r="D74" s="11" t="s">
        <v>73</v>
      </c>
    </row>
    <row r="75" spans="1:4" x14ac:dyDescent="0.35">
      <c r="A75" t="s">
        <v>398</v>
      </c>
      <c r="B75">
        <v>2023</v>
      </c>
      <c r="C75" s="11">
        <v>0</v>
      </c>
      <c r="D75" s="11" t="s">
        <v>73</v>
      </c>
    </row>
    <row r="76" spans="1:4" x14ac:dyDescent="0.35">
      <c r="A76" t="s">
        <v>206</v>
      </c>
      <c r="B76">
        <v>2023</v>
      </c>
      <c r="C76" s="11">
        <v>0</v>
      </c>
      <c r="D76" s="11" t="s">
        <v>73</v>
      </c>
    </row>
    <row r="77" spans="1:4" x14ac:dyDescent="0.35">
      <c r="A77" t="s">
        <v>269</v>
      </c>
      <c r="B77">
        <v>2023</v>
      </c>
      <c r="C77" s="11">
        <v>0</v>
      </c>
      <c r="D77" s="11" t="s">
        <v>73</v>
      </c>
    </row>
    <row r="78" spans="1:4" x14ac:dyDescent="0.35">
      <c r="A78" t="s">
        <v>399</v>
      </c>
      <c r="B78">
        <v>2023</v>
      </c>
      <c r="C78" s="11">
        <v>0</v>
      </c>
      <c r="D78" s="11" t="s">
        <v>73</v>
      </c>
    </row>
    <row r="79" spans="1:4" x14ac:dyDescent="0.35">
      <c r="A79" t="s">
        <v>117</v>
      </c>
      <c r="B79">
        <v>2023</v>
      </c>
      <c r="C79" s="11">
        <v>0</v>
      </c>
      <c r="D79" s="11" t="s">
        <v>73</v>
      </c>
    </row>
    <row r="80" spans="1:4" x14ac:dyDescent="0.35">
      <c r="A80" t="s">
        <v>163</v>
      </c>
      <c r="B80">
        <v>2023</v>
      </c>
      <c r="C80" s="11">
        <v>0</v>
      </c>
      <c r="D80" s="11" t="s">
        <v>73</v>
      </c>
    </row>
    <row r="81" spans="1:4" x14ac:dyDescent="0.35">
      <c r="A81" t="s">
        <v>400</v>
      </c>
      <c r="B81">
        <v>2023</v>
      </c>
      <c r="C81" s="11">
        <v>0</v>
      </c>
      <c r="D81" s="11" t="s">
        <v>73</v>
      </c>
    </row>
    <row r="82" spans="1:4" x14ac:dyDescent="0.35">
      <c r="A82" t="s">
        <v>136</v>
      </c>
      <c r="B82">
        <v>2023</v>
      </c>
      <c r="C82" s="11">
        <v>0</v>
      </c>
      <c r="D82" s="11" t="s">
        <v>73</v>
      </c>
    </row>
    <row r="83" spans="1:4" x14ac:dyDescent="0.35">
      <c r="A83" t="s">
        <v>152</v>
      </c>
      <c r="B83">
        <v>2023</v>
      </c>
      <c r="C83" s="11">
        <v>0</v>
      </c>
      <c r="D83" s="11" t="s">
        <v>73</v>
      </c>
    </row>
    <row r="84" spans="1:4" x14ac:dyDescent="0.35">
      <c r="A84" t="s">
        <v>342</v>
      </c>
      <c r="B84">
        <v>2023</v>
      </c>
      <c r="C84" s="11">
        <v>0</v>
      </c>
      <c r="D84" s="11" t="s">
        <v>73</v>
      </c>
    </row>
    <row r="85" spans="1:4" x14ac:dyDescent="0.35">
      <c r="A85" t="s">
        <v>94</v>
      </c>
      <c r="B85">
        <v>2023</v>
      </c>
      <c r="C85" s="11">
        <v>0</v>
      </c>
      <c r="D85" s="11" t="s">
        <v>73</v>
      </c>
    </row>
    <row r="86" spans="1:4" x14ac:dyDescent="0.35">
      <c r="A86" t="s">
        <v>326</v>
      </c>
      <c r="B86">
        <v>2023</v>
      </c>
      <c r="C86" s="11">
        <v>0</v>
      </c>
      <c r="D86" s="11" t="s">
        <v>73</v>
      </c>
    </row>
    <row r="87" spans="1:4" x14ac:dyDescent="0.35">
      <c r="A87" t="s">
        <v>401</v>
      </c>
      <c r="B87">
        <v>2023</v>
      </c>
      <c r="C87" s="11">
        <v>0</v>
      </c>
      <c r="D87" s="11" t="s">
        <v>73</v>
      </c>
    </row>
    <row r="88" spans="1:4" x14ac:dyDescent="0.35">
      <c r="A88" t="s">
        <v>402</v>
      </c>
      <c r="B88">
        <v>2023</v>
      </c>
      <c r="C88" s="11">
        <v>0</v>
      </c>
      <c r="D88" s="11" t="s">
        <v>73</v>
      </c>
    </row>
    <row r="89" spans="1:4" x14ac:dyDescent="0.35">
      <c r="A89" t="s">
        <v>403</v>
      </c>
      <c r="B89">
        <v>2023</v>
      </c>
      <c r="C89" s="11">
        <v>0</v>
      </c>
      <c r="D89" s="11" t="s">
        <v>73</v>
      </c>
    </row>
    <row r="90" spans="1:4" x14ac:dyDescent="0.35">
      <c r="A90" t="s">
        <v>261</v>
      </c>
      <c r="B90">
        <v>2023</v>
      </c>
      <c r="C90" s="11">
        <v>0</v>
      </c>
      <c r="D90" s="11" t="s">
        <v>73</v>
      </c>
    </row>
    <row r="91" spans="1:4" x14ac:dyDescent="0.35">
      <c r="A91" t="s">
        <v>275</v>
      </c>
      <c r="B91">
        <v>2023</v>
      </c>
      <c r="C91" s="11">
        <v>0</v>
      </c>
      <c r="D91" s="11" t="s">
        <v>73</v>
      </c>
    </row>
    <row r="92" spans="1:4" x14ac:dyDescent="0.35">
      <c r="A92" t="s">
        <v>404</v>
      </c>
      <c r="B92">
        <v>2023</v>
      </c>
      <c r="C92" s="11">
        <v>0</v>
      </c>
      <c r="D92" s="11" t="s">
        <v>73</v>
      </c>
    </row>
    <row r="93" spans="1:4" x14ac:dyDescent="0.35">
      <c r="A93" t="s">
        <v>158</v>
      </c>
      <c r="B93">
        <v>2023</v>
      </c>
      <c r="C93" s="11">
        <v>0</v>
      </c>
      <c r="D93" s="11" t="s">
        <v>73</v>
      </c>
    </row>
    <row r="94" spans="1:4" x14ac:dyDescent="0.35">
      <c r="A94" t="s">
        <v>405</v>
      </c>
      <c r="B94">
        <v>2023</v>
      </c>
      <c r="C94" s="11">
        <v>0</v>
      </c>
      <c r="D94" s="11" t="s">
        <v>73</v>
      </c>
    </row>
    <row r="95" spans="1:4" x14ac:dyDescent="0.35">
      <c r="A95" t="s">
        <v>406</v>
      </c>
      <c r="B95">
        <v>2023</v>
      </c>
      <c r="C95" s="11">
        <v>0</v>
      </c>
      <c r="D95" s="11" t="s">
        <v>73</v>
      </c>
    </row>
    <row r="96" spans="1:4" x14ac:dyDescent="0.35">
      <c r="A96" t="s">
        <v>209</v>
      </c>
      <c r="B96">
        <v>2023</v>
      </c>
      <c r="C96" s="11">
        <v>0</v>
      </c>
      <c r="D96" s="11" t="s">
        <v>73</v>
      </c>
    </row>
    <row r="97" spans="1:4" x14ac:dyDescent="0.35">
      <c r="A97" t="s">
        <v>241</v>
      </c>
      <c r="B97">
        <v>2023</v>
      </c>
      <c r="C97" s="11">
        <v>0</v>
      </c>
      <c r="D97" s="11" t="s">
        <v>73</v>
      </c>
    </row>
    <row r="98" spans="1:4" x14ac:dyDescent="0.35">
      <c r="A98" t="s">
        <v>330</v>
      </c>
      <c r="B98">
        <v>2023</v>
      </c>
      <c r="C98" s="11">
        <v>0</v>
      </c>
      <c r="D98" s="11" t="s">
        <v>73</v>
      </c>
    </row>
    <row r="99" spans="1:4" x14ac:dyDescent="0.35">
      <c r="A99" t="s">
        <v>407</v>
      </c>
      <c r="B99">
        <v>2023</v>
      </c>
      <c r="C99" s="11">
        <v>0</v>
      </c>
      <c r="D99" s="11" t="s">
        <v>73</v>
      </c>
    </row>
    <row r="100" spans="1:4" x14ac:dyDescent="0.35">
      <c r="A100" t="s">
        <v>408</v>
      </c>
      <c r="B100">
        <v>2023</v>
      </c>
      <c r="C100" s="11">
        <v>0</v>
      </c>
      <c r="D100" s="11" t="s">
        <v>73</v>
      </c>
    </row>
    <row r="101" spans="1:4" x14ac:dyDescent="0.35">
      <c r="A101" t="s">
        <v>409</v>
      </c>
      <c r="B101">
        <v>2023</v>
      </c>
      <c r="C101" s="11">
        <v>0</v>
      </c>
      <c r="D101" s="11" t="s">
        <v>73</v>
      </c>
    </row>
    <row r="102" spans="1:4" x14ac:dyDescent="0.35">
      <c r="A102" t="s">
        <v>282</v>
      </c>
      <c r="B102">
        <v>2023</v>
      </c>
      <c r="C102" s="11">
        <v>0</v>
      </c>
      <c r="D102" s="11" t="s">
        <v>73</v>
      </c>
    </row>
    <row r="103" spans="1:4" x14ac:dyDescent="0.35">
      <c r="A103" t="s">
        <v>410</v>
      </c>
      <c r="B103">
        <v>2023</v>
      </c>
      <c r="C103" s="11">
        <v>0</v>
      </c>
      <c r="D103" s="11" t="s">
        <v>73</v>
      </c>
    </row>
    <row r="104" spans="1:4" x14ac:dyDescent="0.35">
      <c r="A104" t="s">
        <v>358</v>
      </c>
      <c r="B104">
        <v>2023</v>
      </c>
      <c r="C104" s="11">
        <v>0</v>
      </c>
      <c r="D104" s="11" t="s">
        <v>73</v>
      </c>
    </row>
    <row r="105" spans="1:4" x14ac:dyDescent="0.35">
      <c r="A105" t="s">
        <v>239</v>
      </c>
      <c r="B105">
        <v>2023</v>
      </c>
      <c r="C105" s="11">
        <v>0</v>
      </c>
      <c r="D105" s="11" t="s">
        <v>73</v>
      </c>
    </row>
    <row r="106" spans="1:4" x14ac:dyDescent="0.35">
      <c r="A106" t="s">
        <v>87</v>
      </c>
      <c r="B106">
        <v>2023</v>
      </c>
      <c r="C106" s="11">
        <v>0</v>
      </c>
      <c r="D106" s="11" t="s">
        <v>73</v>
      </c>
    </row>
    <row r="107" spans="1:4" x14ac:dyDescent="0.35">
      <c r="A107" t="s">
        <v>88</v>
      </c>
      <c r="B107">
        <v>2023</v>
      </c>
      <c r="C107" s="11">
        <v>0</v>
      </c>
      <c r="D107" s="11" t="s">
        <v>73</v>
      </c>
    </row>
    <row r="108" spans="1:4" x14ac:dyDescent="0.35">
      <c r="A108" t="s">
        <v>412</v>
      </c>
      <c r="B108">
        <v>2023</v>
      </c>
      <c r="C108" s="11">
        <v>0</v>
      </c>
      <c r="D108" s="11" t="s">
        <v>73</v>
      </c>
    </row>
    <row r="109" spans="1:4" x14ac:dyDescent="0.35">
      <c r="A109" t="s">
        <v>413</v>
      </c>
      <c r="B109">
        <v>2023</v>
      </c>
      <c r="C109" s="11">
        <v>0</v>
      </c>
      <c r="D109" s="11" t="s">
        <v>73</v>
      </c>
    </row>
    <row r="110" spans="1:4" x14ac:dyDescent="0.35">
      <c r="A110" t="s">
        <v>311</v>
      </c>
      <c r="B110">
        <v>2023</v>
      </c>
      <c r="C110" s="11">
        <v>0</v>
      </c>
      <c r="D110" s="11" t="s">
        <v>73</v>
      </c>
    </row>
    <row r="111" spans="1:4" x14ac:dyDescent="0.35">
      <c r="A111" t="s">
        <v>340</v>
      </c>
      <c r="B111">
        <v>2023</v>
      </c>
      <c r="C111" s="11">
        <v>0</v>
      </c>
      <c r="D111" s="11" t="s">
        <v>73</v>
      </c>
    </row>
    <row r="112" spans="1:4" x14ac:dyDescent="0.35">
      <c r="A112" t="s">
        <v>414</v>
      </c>
      <c r="B112">
        <v>2023</v>
      </c>
      <c r="C112" s="11">
        <v>0</v>
      </c>
      <c r="D112" s="11" t="s">
        <v>73</v>
      </c>
    </row>
    <row r="113" spans="1:4" x14ac:dyDescent="0.35">
      <c r="A113" t="s">
        <v>264</v>
      </c>
      <c r="B113">
        <v>2023</v>
      </c>
      <c r="C113" s="11">
        <v>0</v>
      </c>
      <c r="D113" s="11" t="s">
        <v>73</v>
      </c>
    </row>
    <row r="114" spans="1:4" x14ac:dyDescent="0.35">
      <c r="A114" t="s">
        <v>415</v>
      </c>
      <c r="B114">
        <v>2023</v>
      </c>
      <c r="C114" s="11">
        <v>0</v>
      </c>
      <c r="D114" s="11" t="s">
        <v>73</v>
      </c>
    </row>
    <row r="115" spans="1:4" x14ac:dyDescent="0.35">
      <c r="A115" t="s">
        <v>293</v>
      </c>
      <c r="B115">
        <v>2023</v>
      </c>
      <c r="C115" s="11">
        <v>0</v>
      </c>
      <c r="D115" s="11" t="s">
        <v>73</v>
      </c>
    </row>
    <row r="116" spans="1:4" x14ac:dyDescent="0.35">
      <c r="A116" t="s">
        <v>235</v>
      </c>
      <c r="B116">
        <v>2023</v>
      </c>
      <c r="C116" s="11">
        <v>0</v>
      </c>
      <c r="D116" s="11" t="s">
        <v>73</v>
      </c>
    </row>
    <row r="117" spans="1:4" x14ac:dyDescent="0.35">
      <c r="A117" t="s">
        <v>265</v>
      </c>
      <c r="B117">
        <v>2023</v>
      </c>
      <c r="C117" s="11">
        <v>0</v>
      </c>
      <c r="D117" s="11" t="s">
        <v>73</v>
      </c>
    </row>
    <row r="118" spans="1:4" x14ac:dyDescent="0.35">
      <c r="A118" t="s">
        <v>159</v>
      </c>
      <c r="B118">
        <v>2023</v>
      </c>
      <c r="C118" s="11">
        <v>0</v>
      </c>
      <c r="D118" s="11" t="s">
        <v>73</v>
      </c>
    </row>
    <row r="119" spans="1:4" x14ac:dyDescent="0.35">
      <c r="A119" t="s">
        <v>416</v>
      </c>
      <c r="B119">
        <v>2023</v>
      </c>
      <c r="C119" s="11">
        <v>0</v>
      </c>
      <c r="D119" s="11" t="s">
        <v>73</v>
      </c>
    </row>
    <row r="120" spans="1:4" x14ac:dyDescent="0.35">
      <c r="A120" t="s">
        <v>177</v>
      </c>
      <c r="B120">
        <v>2023</v>
      </c>
      <c r="C120" s="11">
        <v>0</v>
      </c>
      <c r="D120" s="11" t="s">
        <v>73</v>
      </c>
    </row>
    <row r="121" spans="1:4" x14ac:dyDescent="0.35">
      <c r="A121" t="s">
        <v>417</v>
      </c>
      <c r="B121">
        <v>2023</v>
      </c>
      <c r="C121" s="11">
        <v>0</v>
      </c>
      <c r="D121" s="11" t="s">
        <v>73</v>
      </c>
    </row>
    <row r="122" spans="1:4" x14ac:dyDescent="0.35">
      <c r="A122" t="s">
        <v>418</v>
      </c>
      <c r="B122">
        <v>2023</v>
      </c>
      <c r="C122" s="11">
        <v>0</v>
      </c>
      <c r="D122" s="11" t="s">
        <v>73</v>
      </c>
    </row>
    <row r="123" spans="1:4" x14ac:dyDescent="0.35">
      <c r="A123" t="s">
        <v>419</v>
      </c>
      <c r="B123">
        <v>2023</v>
      </c>
      <c r="C123" s="11">
        <v>0</v>
      </c>
      <c r="D123" s="11" t="s">
        <v>73</v>
      </c>
    </row>
    <row r="124" spans="1:4" x14ac:dyDescent="0.35">
      <c r="A124" t="s">
        <v>166</v>
      </c>
      <c r="B124">
        <v>2023</v>
      </c>
      <c r="C124" s="11">
        <v>0</v>
      </c>
      <c r="D124" s="11" t="s">
        <v>73</v>
      </c>
    </row>
    <row r="125" spans="1:4" x14ac:dyDescent="0.35">
      <c r="A125" t="s">
        <v>204</v>
      </c>
      <c r="B125">
        <v>2023</v>
      </c>
      <c r="C125" s="11">
        <v>0</v>
      </c>
      <c r="D125" s="11" t="s">
        <v>73</v>
      </c>
    </row>
    <row r="126" spans="1:4" x14ac:dyDescent="0.35">
      <c r="A126" t="s">
        <v>259</v>
      </c>
      <c r="B126">
        <v>2023</v>
      </c>
      <c r="C126" s="11">
        <v>0</v>
      </c>
      <c r="D126" s="11" t="s">
        <v>73</v>
      </c>
    </row>
    <row r="127" spans="1:4" x14ac:dyDescent="0.35">
      <c r="A127" t="s">
        <v>291</v>
      </c>
      <c r="B127">
        <v>2023</v>
      </c>
      <c r="C127" s="11">
        <v>0</v>
      </c>
      <c r="D127" s="11" t="s">
        <v>73</v>
      </c>
    </row>
    <row r="128" spans="1:4" x14ac:dyDescent="0.35">
      <c r="A128" t="s">
        <v>341</v>
      </c>
      <c r="B128">
        <v>2023</v>
      </c>
      <c r="C128" s="11">
        <v>0</v>
      </c>
      <c r="D128" s="11" t="s">
        <v>73</v>
      </c>
    </row>
    <row r="129" spans="1:4" x14ac:dyDescent="0.35">
      <c r="A129" t="s">
        <v>214</v>
      </c>
      <c r="B129">
        <v>2023</v>
      </c>
      <c r="C129" s="11">
        <v>0</v>
      </c>
      <c r="D129" s="11" t="s">
        <v>73</v>
      </c>
    </row>
    <row r="130" spans="1:4" x14ac:dyDescent="0.35">
      <c r="A130" t="s">
        <v>98</v>
      </c>
      <c r="B130">
        <v>2023</v>
      </c>
      <c r="C130" s="11">
        <v>0</v>
      </c>
      <c r="D130" s="11" t="s">
        <v>73</v>
      </c>
    </row>
    <row r="131" spans="1:4" x14ac:dyDescent="0.35">
      <c r="A131" t="s">
        <v>112</v>
      </c>
      <c r="B131">
        <v>2023</v>
      </c>
      <c r="C131" s="11">
        <v>0</v>
      </c>
      <c r="D131" s="11" t="s">
        <v>73</v>
      </c>
    </row>
    <row r="132" spans="1:4" x14ac:dyDescent="0.35">
      <c r="A132" t="s">
        <v>420</v>
      </c>
      <c r="B132">
        <v>2023</v>
      </c>
      <c r="C132" s="11">
        <v>0</v>
      </c>
      <c r="D132" s="11" t="s">
        <v>73</v>
      </c>
    </row>
    <row r="133" spans="1:4" x14ac:dyDescent="0.35">
      <c r="A133" t="s">
        <v>79</v>
      </c>
      <c r="B133">
        <v>2023</v>
      </c>
      <c r="C133" s="11">
        <v>0</v>
      </c>
      <c r="D133" s="11" t="s">
        <v>73</v>
      </c>
    </row>
    <row r="134" spans="1:4" x14ac:dyDescent="0.35">
      <c r="A134" t="s">
        <v>149</v>
      </c>
      <c r="B134">
        <v>2023</v>
      </c>
      <c r="C134" s="11">
        <v>0</v>
      </c>
      <c r="D134" s="11" t="s">
        <v>73</v>
      </c>
    </row>
    <row r="135" spans="1:4" x14ac:dyDescent="0.35">
      <c r="A135" t="s">
        <v>260</v>
      </c>
      <c r="B135">
        <v>2023</v>
      </c>
      <c r="C135" s="11">
        <v>0</v>
      </c>
      <c r="D135" s="11" t="s">
        <v>73</v>
      </c>
    </row>
    <row r="136" spans="1:4" x14ac:dyDescent="0.35">
      <c r="A136" t="s">
        <v>421</v>
      </c>
      <c r="B136">
        <v>2023</v>
      </c>
      <c r="C136" s="11">
        <v>0</v>
      </c>
      <c r="D136" s="11" t="s">
        <v>73</v>
      </c>
    </row>
    <row r="137" spans="1:4" x14ac:dyDescent="0.35">
      <c r="A137" t="s">
        <v>422</v>
      </c>
      <c r="B137">
        <v>2023</v>
      </c>
      <c r="C137" s="11">
        <v>0</v>
      </c>
      <c r="D137" s="11" t="s">
        <v>73</v>
      </c>
    </row>
    <row r="138" spans="1:4" x14ac:dyDescent="0.35">
      <c r="A138" t="s">
        <v>317</v>
      </c>
      <c r="B138">
        <v>2023</v>
      </c>
      <c r="C138" s="11">
        <v>0</v>
      </c>
      <c r="D138" s="11" t="s">
        <v>73</v>
      </c>
    </row>
    <row r="139" spans="1:4" x14ac:dyDescent="0.35">
      <c r="A139" t="s">
        <v>270</v>
      </c>
      <c r="B139">
        <v>2023</v>
      </c>
      <c r="C139" s="11">
        <v>0</v>
      </c>
      <c r="D139" s="11" t="s">
        <v>73</v>
      </c>
    </row>
    <row r="140" spans="1:4" x14ac:dyDescent="0.35">
      <c r="A140" t="s">
        <v>423</v>
      </c>
      <c r="B140">
        <v>2023</v>
      </c>
      <c r="C140" s="11">
        <v>0</v>
      </c>
      <c r="D140" s="11" t="s">
        <v>73</v>
      </c>
    </row>
    <row r="141" spans="1:4" x14ac:dyDescent="0.35">
      <c r="A141" t="s">
        <v>302</v>
      </c>
      <c r="B141">
        <v>2023</v>
      </c>
      <c r="C141" s="11">
        <v>0</v>
      </c>
      <c r="D141" s="11" t="s">
        <v>73</v>
      </c>
    </row>
    <row r="142" spans="1:4" x14ac:dyDescent="0.35">
      <c r="A142" t="s">
        <v>315</v>
      </c>
      <c r="B142">
        <v>2023</v>
      </c>
      <c r="C142" s="11">
        <v>0</v>
      </c>
      <c r="D142" s="11" t="s">
        <v>73</v>
      </c>
    </row>
    <row r="143" spans="1:4" x14ac:dyDescent="0.35">
      <c r="A143" t="s">
        <v>424</v>
      </c>
      <c r="B143">
        <v>2023</v>
      </c>
      <c r="C143" s="11">
        <v>0</v>
      </c>
      <c r="D143" s="11" t="s">
        <v>73</v>
      </c>
    </row>
    <row r="144" spans="1:4" x14ac:dyDescent="0.35">
      <c r="A144" t="s">
        <v>245</v>
      </c>
      <c r="B144">
        <v>2023</v>
      </c>
      <c r="C144" s="11">
        <v>0</v>
      </c>
      <c r="D144" s="11" t="s">
        <v>73</v>
      </c>
    </row>
    <row r="145" spans="1:4" x14ac:dyDescent="0.35">
      <c r="A145" t="s">
        <v>355</v>
      </c>
      <c r="B145">
        <v>2023</v>
      </c>
      <c r="C145" s="11">
        <v>0</v>
      </c>
      <c r="D145" s="11" t="s">
        <v>73</v>
      </c>
    </row>
    <row r="146" spans="1:4" x14ac:dyDescent="0.35">
      <c r="A146" t="s">
        <v>425</v>
      </c>
      <c r="B146">
        <v>2023</v>
      </c>
      <c r="C146" s="11">
        <v>0</v>
      </c>
      <c r="D146" s="11" t="s">
        <v>73</v>
      </c>
    </row>
    <row r="147" spans="1:4" x14ac:dyDescent="0.35">
      <c r="A147" t="s">
        <v>426</v>
      </c>
      <c r="B147">
        <v>2020</v>
      </c>
      <c r="C147" s="11">
        <v>0</v>
      </c>
      <c r="D147" s="11" t="s">
        <v>73</v>
      </c>
    </row>
    <row r="148" spans="1:4" x14ac:dyDescent="0.35">
      <c r="A148" t="s">
        <v>231</v>
      </c>
      <c r="B148">
        <v>2023</v>
      </c>
      <c r="C148" s="11">
        <v>0</v>
      </c>
      <c r="D148" s="11" t="s">
        <v>73</v>
      </c>
    </row>
    <row r="149" spans="1:4" x14ac:dyDescent="0.35">
      <c r="A149" t="s">
        <v>427</v>
      </c>
      <c r="B149">
        <v>2023</v>
      </c>
      <c r="C149" s="11">
        <v>0</v>
      </c>
      <c r="D149" s="11" t="s">
        <v>73</v>
      </c>
    </row>
    <row r="150" spans="1:4" x14ac:dyDescent="0.35">
      <c r="A150" t="s">
        <v>220</v>
      </c>
      <c r="B150">
        <v>2023</v>
      </c>
      <c r="C150" s="11">
        <v>0</v>
      </c>
      <c r="D150" s="11" t="s">
        <v>73</v>
      </c>
    </row>
    <row r="151" spans="1:4" x14ac:dyDescent="0.35">
      <c r="A151" t="s">
        <v>428</v>
      </c>
      <c r="B151">
        <v>2023</v>
      </c>
      <c r="C151" s="11">
        <v>0</v>
      </c>
      <c r="D151" s="11" t="s">
        <v>73</v>
      </c>
    </row>
    <row r="152" spans="1:4" x14ac:dyDescent="0.35">
      <c r="A152" t="s">
        <v>429</v>
      </c>
      <c r="B152">
        <v>2023</v>
      </c>
      <c r="C152" s="11">
        <v>0</v>
      </c>
      <c r="D152" s="11" t="s">
        <v>73</v>
      </c>
    </row>
    <row r="153" spans="1:4" x14ac:dyDescent="0.35">
      <c r="A153" t="s">
        <v>284</v>
      </c>
      <c r="B153">
        <v>2023</v>
      </c>
      <c r="C153" s="11">
        <v>0</v>
      </c>
      <c r="D153" s="11" t="s">
        <v>73</v>
      </c>
    </row>
    <row r="154" spans="1:4" x14ac:dyDescent="0.35">
      <c r="A154" t="s">
        <v>191</v>
      </c>
      <c r="B154">
        <v>2023</v>
      </c>
      <c r="C154" s="11">
        <v>0</v>
      </c>
      <c r="D154" s="11" t="s">
        <v>73</v>
      </c>
    </row>
    <row r="155" spans="1:4" x14ac:dyDescent="0.35">
      <c r="A155" t="s">
        <v>430</v>
      </c>
      <c r="B155">
        <v>2023</v>
      </c>
      <c r="C155" s="11">
        <v>0</v>
      </c>
      <c r="D155" s="11" t="s">
        <v>73</v>
      </c>
    </row>
    <row r="156" spans="1:4" x14ac:dyDescent="0.35">
      <c r="A156" t="s">
        <v>97</v>
      </c>
      <c r="B156">
        <v>2023</v>
      </c>
      <c r="C156" s="11">
        <v>0</v>
      </c>
      <c r="D156" s="11" t="s">
        <v>73</v>
      </c>
    </row>
    <row r="157" spans="1:4" x14ac:dyDescent="0.35">
      <c r="A157" t="s">
        <v>306</v>
      </c>
      <c r="B157">
        <v>2023</v>
      </c>
      <c r="C157" s="11">
        <v>0</v>
      </c>
      <c r="D157" s="11" t="s">
        <v>73</v>
      </c>
    </row>
    <row r="158" spans="1:4" x14ac:dyDescent="0.35">
      <c r="A158" t="s">
        <v>431</v>
      </c>
      <c r="B158">
        <v>2023</v>
      </c>
      <c r="C158" s="11">
        <v>0</v>
      </c>
      <c r="D158" s="11" t="s">
        <v>73</v>
      </c>
    </row>
    <row r="159" spans="1:4" x14ac:dyDescent="0.35">
      <c r="A159" t="s">
        <v>244</v>
      </c>
      <c r="B159">
        <v>2023</v>
      </c>
      <c r="C159" s="11">
        <v>0</v>
      </c>
      <c r="D159" s="11" t="s">
        <v>73</v>
      </c>
    </row>
    <row r="160" spans="1:4" x14ac:dyDescent="0.35">
      <c r="A160" t="s">
        <v>432</v>
      </c>
      <c r="B160">
        <v>2023</v>
      </c>
      <c r="C160" s="11">
        <v>0</v>
      </c>
      <c r="D160" s="11" t="s">
        <v>73</v>
      </c>
    </row>
    <row r="161" spans="1:4" x14ac:dyDescent="0.35">
      <c r="A161" t="s">
        <v>281</v>
      </c>
      <c r="B161">
        <v>2023</v>
      </c>
      <c r="C161" s="11">
        <v>0</v>
      </c>
      <c r="D161" s="11" t="s">
        <v>73</v>
      </c>
    </row>
    <row r="162" spans="1:4" x14ac:dyDescent="0.35">
      <c r="A162" t="s">
        <v>200</v>
      </c>
      <c r="B162">
        <v>2023</v>
      </c>
      <c r="C162" s="11">
        <v>0</v>
      </c>
      <c r="D162" s="11" t="s">
        <v>73</v>
      </c>
    </row>
    <row r="163" spans="1:4" x14ac:dyDescent="0.35">
      <c r="A163" t="s">
        <v>249</v>
      </c>
      <c r="B163">
        <v>2023</v>
      </c>
      <c r="C163" s="11">
        <v>0</v>
      </c>
      <c r="D163" s="11" t="s">
        <v>73</v>
      </c>
    </row>
    <row r="164" spans="1:4" x14ac:dyDescent="0.35">
      <c r="A164" t="s">
        <v>82</v>
      </c>
      <c r="B164">
        <v>2023</v>
      </c>
      <c r="C164" s="11">
        <v>0</v>
      </c>
      <c r="D164" s="11" t="s">
        <v>73</v>
      </c>
    </row>
    <row r="165" spans="1:4" x14ac:dyDescent="0.35">
      <c r="A165" t="s">
        <v>335</v>
      </c>
      <c r="B165">
        <v>2023</v>
      </c>
      <c r="C165" s="11">
        <v>0</v>
      </c>
      <c r="D165" s="11" t="s">
        <v>73</v>
      </c>
    </row>
    <row r="166" spans="1:4" x14ac:dyDescent="0.35">
      <c r="A166" t="s">
        <v>304</v>
      </c>
      <c r="B166">
        <v>2023</v>
      </c>
      <c r="C166" s="11">
        <v>0</v>
      </c>
      <c r="D166" s="11" t="s">
        <v>73</v>
      </c>
    </row>
    <row r="167" spans="1:4" x14ac:dyDescent="0.35">
      <c r="A167" t="s">
        <v>350</v>
      </c>
      <c r="B167">
        <v>2023</v>
      </c>
      <c r="C167" s="11">
        <v>0</v>
      </c>
      <c r="D167" s="11" t="s">
        <v>73</v>
      </c>
    </row>
    <row r="168" spans="1:4" x14ac:dyDescent="0.35">
      <c r="A168" t="s">
        <v>86</v>
      </c>
      <c r="B168">
        <v>2023</v>
      </c>
      <c r="C168" s="11">
        <v>0</v>
      </c>
      <c r="D168" s="11" t="s">
        <v>73</v>
      </c>
    </row>
    <row r="169" spans="1:4" x14ac:dyDescent="0.35">
      <c r="A169" t="s">
        <v>433</v>
      </c>
      <c r="B169">
        <v>2023</v>
      </c>
      <c r="C169" s="11">
        <v>0</v>
      </c>
      <c r="D169" s="11" t="s">
        <v>73</v>
      </c>
    </row>
    <row r="170" spans="1:4" x14ac:dyDescent="0.35">
      <c r="A170" t="s">
        <v>174</v>
      </c>
      <c r="B170">
        <v>2023</v>
      </c>
      <c r="C170" s="11">
        <v>0</v>
      </c>
      <c r="D170" s="11" t="s">
        <v>73</v>
      </c>
    </row>
    <row r="171" spans="1:4" x14ac:dyDescent="0.35">
      <c r="A171" t="s">
        <v>139</v>
      </c>
      <c r="B171">
        <v>2022</v>
      </c>
      <c r="C171" s="11">
        <v>0</v>
      </c>
      <c r="D171" s="11" t="s">
        <v>73</v>
      </c>
    </row>
    <row r="172" spans="1:4" x14ac:dyDescent="0.35">
      <c r="A172" t="s">
        <v>267</v>
      </c>
      <c r="B172">
        <v>2023</v>
      </c>
      <c r="C172" s="11">
        <v>0</v>
      </c>
      <c r="D172" s="11" t="s">
        <v>73</v>
      </c>
    </row>
    <row r="173" spans="1:4" x14ac:dyDescent="0.35">
      <c r="A173" t="s">
        <v>434</v>
      </c>
      <c r="B173">
        <v>2023</v>
      </c>
      <c r="C173" s="11">
        <v>0</v>
      </c>
      <c r="D173" s="11" t="s">
        <v>73</v>
      </c>
    </row>
    <row r="174" spans="1:4" x14ac:dyDescent="0.35">
      <c r="A174" t="s">
        <v>181</v>
      </c>
      <c r="B174">
        <v>2023</v>
      </c>
      <c r="C174" s="11">
        <v>0</v>
      </c>
      <c r="D174" s="11" t="s">
        <v>73</v>
      </c>
    </row>
    <row r="175" spans="1:4" x14ac:dyDescent="0.35">
      <c r="A175" t="s">
        <v>320</v>
      </c>
      <c r="B175">
        <v>2023</v>
      </c>
      <c r="C175" s="11">
        <v>0</v>
      </c>
      <c r="D175" s="11" t="s">
        <v>73</v>
      </c>
    </row>
    <row r="176" spans="1:4" x14ac:dyDescent="0.35">
      <c r="A176" t="s">
        <v>435</v>
      </c>
      <c r="B176">
        <v>2023</v>
      </c>
      <c r="C176" s="11">
        <v>0</v>
      </c>
      <c r="D176" s="11" t="s">
        <v>73</v>
      </c>
    </row>
    <row r="177" spans="1:4" x14ac:dyDescent="0.35">
      <c r="A177" t="s">
        <v>346</v>
      </c>
      <c r="B177">
        <v>2023</v>
      </c>
      <c r="C177" s="11">
        <v>0</v>
      </c>
      <c r="D177" s="11" t="s">
        <v>73</v>
      </c>
    </row>
    <row r="178" spans="1:4" x14ac:dyDescent="0.35">
      <c r="A178" t="s">
        <v>322</v>
      </c>
      <c r="B178">
        <v>2023</v>
      </c>
      <c r="C178" s="11">
        <v>0</v>
      </c>
      <c r="D178" s="11" t="s">
        <v>73</v>
      </c>
    </row>
    <row r="179" spans="1:4" x14ac:dyDescent="0.35">
      <c r="A179" t="s">
        <v>336</v>
      </c>
      <c r="B179">
        <v>2023</v>
      </c>
      <c r="C179" s="11">
        <v>0</v>
      </c>
      <c r="D179" s="11" t="s">
        <v>73</v>
      </c>
    </row>
    <row r="180" spans="1:4" x14ac:dyDescent="0.35">
      <c r="A180" t="s">
        <v>338</v>
      </c>
      <c r="B180">
        <v>2023</v>
      </c>
      <c r="C180" s="11">
        <v>0</v>
      </c>
      <c r="D180" s="11" t="s">
        <v>73</v>
      </c>
    </row>
    <row r="181" spans="1:4" x14ac:dyDescent="0.35">
      <c r="A181" t="s">
        <v>193</v>
      </c>
      <c r="B181">
        <v>2023</v>
      </c>
      <c r="C181" s="11">
        <v>0</v>
      </c>
      <c r="D181" s="11" t="s">
        <v>73</v>
      </c>
    </row>
    <row r="182" spans="1:4" x14ac:dyDescent="0.35">
      <c r="A182" t="s">
        <v>347</v>
      </c>
      <c r="B182">
        <v>2023</v>
      </c>
      <c r="C182" s="11">
        <v>0</v>
      </c>
      <c r="D182" s="11" t="s">
        <v>73</v>
      </c>
    </row>
    <row r="183" spans="1:4" x14ac:dyDescent="0.35">
      <c r="A183" t="s">
        <v>294</v>
      </c>
      <c r="B183">
        <v>2023</v>
      </c>
      <c r="C183" s="11">
        <v>0</v>
      </c>
      <c r="D183" s="11" t="s">
        <v>73</v>
      </c>
    </row>
    <row r="184" spans="1:4" x14ac:dyDescent="0.35">
      <c r="A184" t="s">
        <v>131</v>
      </c>
      <c r="B184">
        <v>2023</v>
      </c>
      <c r="C184" s="11">
        <v>0</v>
      </c>
      <c r="D184" s="11" t="s">
        <v>73</v>
      </c>
    </row>
    <row r="185" spans="1:4" x14ac:dyDescent="0.35">
      <c r="A185" t="s">
        <v>272</v>
      </c>
      <c r="B185">
        <v>2023</v>
      </c>
      <c r="C185" s="11">
        <v>0</v>
      </c>
      <c r="D185" s="11" t="s">
        <v>73</v>
      </c>
    </row>
    <row r="186" spans="1:4" x14ac:dyDescent="0.35">
      <c r="A186" t="s">
        <v>202</v>
      </c>
      <c r="B186">
        <v>2023</v>
      </c>
      <c r="C186" s="11">
        <v>0</v>
      </c>
      <c r="D186" s="11" t="s">
        <v>73</v>
      </c>
    </row>
    <row r="187" spans="1:4" x14ac:dyDescent="0.35">
      <c r="A187" t="s">
        <v>253</v>
      </c>
      <c r="B187">
        <v>2023</v>
      </c>
      <c r="C187" s="11">
        <v>0</v>
      </c>
      <c r="D187" s="11" t="s">
        <v>73</v>
      </c>
    </row>
    <row r="188" spans="1:4" x14ac:dyDescent="0.35">
      <c r="A188" t="s">
        <v>437</v>
      </c>
      <c r="B188">
        <v>2023</v>
      </c>
      <c r="C188" s="11">
        <v>0</v>
      </c>
      <c r="D188" s="11" t="s">
        <v>73</v>
      </c>
    </row>
    <row r="189" spans="1:4" x14ac:dyDescent="0.35">
      <c r="A189" t="s">
        <v>329</v>
      </c>
      <c r="B189">
        <v>2023</v>
      </c>
      <c r="C189" s="11">
        <v>0</v>
      </c>
      <c r="D189" s="11" t="s">
        <v>73</v>
      </c>
    </row>
    <row r="190" spans="1:4" x14ac:dyDescent="0.35">
      <c r="A190" t="s">
        <v>85</v>
      </c>
      <c r="B190">
        <v>2023</v>
      </c>
      <c r="C190" s="11">
        <v>0</v>
      </c>
      <c r="D190" s="11" t="s">
        <v>73</v>
      </c>
    </row>
    <row r="191" spans="1:4" x14ac:dyDescent="0.35">
      <c r="A191" t="s">
        <v>127</v>
      </c>
      <c r="B191">
        <v>2023</v>
      </c>
      <c r="C191" s="11">
        <v>0</v>
      </c>
      <c r="D191" s="11" t="s">
        <v>73</v>
      </c>
    </row>
    <row r="192" spans="1:4" x14ac:dyDescent="0.35">
      <c r="A192" t="s">
        <v>438</v>
      </c>
      <c r="B192">
        <v>2023</v>
      </c>
      <c r="C192" s="11">
        <v>0</v>
      </c>
      <c r="D192" s="11" t="s">
        <v>73</v>
      </c>
    </row>
    <row r="193" spans="1:4" x14ac:dyDescent="0.35">
      <c r="A193" t="s">
        <v>439</v>
      </c>
      <c r="B193">
        <v>2023</v>
      </c>
      <c r="C193" s="11">
        <v>0</v>
      </c>
      <c r="D193" s="11" t="s">
        <v>73</v>
      </c>
    </row>
    <row r="194" spans="1:4" x14ac:dyDescent="0.35">
      <c r="A194" t="s">
        <v>256</v>
      </c>
      <c r="B194">
        <v>2023</v>
      </c>
      <c r="C194" s="11">
        <v>0</v>
      </c>
      <c r="D194" s="11" t="s">
        <v>73</v>
      </c>
    </row>
    <row r="195" spans="1:4" x14ac:dyDescent="0.35">
      <c r="A195" t="s">
        <v>162</v>
      </c>
      <c r="B195">
        <v>2023</v>
      </c>
      <c r="C195" s="11">
        <v>0</v>
      </c>
      <c r="D195" s="11" t="s">
        <v>73</v>
      </c>
    </row>
    <row r="196" spans="1:4" x14ac:dyDescent="0.35">
      <c r="A196" t="s">
        <v>440</v>
      </c>
      <c r="B196">
        <v>2023</v>
      </c>
      <c r="C196" s="11">
        <v>0</v>
      </c>
      <c r="D196" s="11" t="s">
        <v>73</v>
      </c>
    </row>
    <row r="197" spans="1:4" x14ac:dyDescent="0.35">
      <c r="A197" t="s">
        <v>299</v>
      </c>
      <c r="B197">
        <v>2023</v>
      </c>
      <c r="C197" s="11">
        <v>0</v>
      </c>
      <c r="D197" s="11" t="s">
        <v>73</v>
      </c>
    </row>
    <row r="198" spans="1:4" x14ac:dyDescent="0.35">
      <c r="A198" t="s">
        <v>441</v>
      </c>
      <c r="B198">
        <v>2023</v>
      </c>
      <c r="C198" s="11">
        <v>0</v>
      </c>
      <c r="D198" s="11" t="s">
        <v>73</v>
      </c>
    </row>
    <row r="199" spans="1:4" x14ac:dyDescent="0.35">
      <c r="A199" t="s">
        <v>176</v>
      </c>
      <c r="B199">
        <v>2023</v>
      </c>
      <c r="C199" s="11">
        <v>0</v>
      </c>
      <c r="D199" s="11" t="s">
        <v>73</v>
      </c>
    </row>
    <row r="200" spans="1:4" x14ac:dyDescent="0.35">
      <c r="A200" t="s">
        <v>442</v>
      </c>
      <c r="B200">
        <v>2023</v>
      </c>
      <c r="C200" s="11">
        <v>0</v>
      </c>
      <c r="D200" s="11" t="s">
        <v>73</v>
      </c>
    </row>
    <row r="201" spans="1:4" x14ac:dyDescent="0.35">
      <c r="A201" t="s">
        <v>443</v>
      </c>
      <c r="B201">
        <v>2023</v>
      </c>
      <c r="C201" s="11">
        <v>0</v>
      </c>
      <c r="D201" s="11" t="s">
        <v>73</v>
      </c>
    </row>
    <row r="202" spans="1:4" x14ac:dyDescent="0.35">
      <c r="A202" t="s">
        <v>444</v>
      </c>
      <c r="B202">
        <v>2023</v>
      </c>
      <c r="C202" s="11">
        <v>0</v>
      </c>
      <c r="D202" s="11" t="s">
        <v>73</v>
      </c>
    </row>
    <row r="203" spans="1:4" x14ac:dyDescent="0.35">
      <c r="A203" t="s">
        <v>169</v>
      </c>
      <c r="B203">
        <v>2023</v>
      </c>
      <c r="C203" s="11">
        <v>0</v>
      </c>
      <c r="D203" s="11" t="s">
        <v>73</v>
      </c>
    </row>
    <row r="204" spans="1:4" x14ac:dyDescent="0.35">
      <c r="A204" t="s">
        <v>187</v>
      </c>
      <c r="B204">
        <v>2021</v>
      </c>
      <c r="C204" s="11">
        <v>0</v>
      </c>
      <c r="D204" s="11" t="s">
        <v>73</v>
      </c>
    </row>
    <row r="205" spans="1:4" x14ac:dyDescent="0.35">
      <c r="A205" t="s">
        <v>276</v>
      </c>
      <c r="B205">
        <v>2023</v>
      </c>
      <c r="C205" s="11">
        <v>0</v>
      </c>
      <c r="D205" s="11" t="s">
        <v>73</v>
      </c>
    </row>
    <row r="206" spans="1:4" x14ac:dyDescent="0.35">
      <c r="A206" t="s">
        <v>332</v>
      </c>
      <c r="B206">
        <v>2023</v>
      </c>
      <c r="C206" s="11">
        <v>0</v>
      </c>
      <c r="D206" s="11" t="s">
        <v>73</v>
      </c>
    </row>
    <row r="207" spans="1:4" x14ac:dyDescent="0.35">
      <c r="A207" t="s">
        <v>119</v>
      </c>
      <c r="B207">
        <v>2023</v>
      </c>
      <c r="C207" s="11">
        <v>0</v>
      </c>
      <c r="D207" s="11" t="s">
        <v>73</v>
      </c>
    </row>
    <row r="208" spans="1:4" x14ac:dyDescent="0.35">
      <c r="A208" t="s">
        <v>75</v>
      </c>
      <c r="B208">
        <v>2023</v>
      </c>
      <c r="C208" s="11">
        <v>0</v>
      </c>
      <c r="D208" s="11" t="s">
        <v>73</v>
      </c>
    </row>
    <row r="209" spans="1:4" x14ac:dyDescent="0.35">
      <c r="A209" t="s">
        <v>445</v>
      </c>
      <c r="B209">
        <v>2023</v>
      </c>
      <c r="C209" s="11">
        <v>0</v>
      </c>
      <c r="D209" s="11" t="s">
        <v>73</v>
      </c>
    </row>
    <row r="210" spans="1:4" x14ac:dyDescent="0.35">
      <c r="A210" t="s">
        <v>189</v>
      </c>
      <c r="B210">
        <v>2022</v>
      </c>
      <c r="C210" s="11">
        <v>0</v>
      </c>
      <c r="D210" s="11" t="s">
        <v>73</v>
      </c>
    </row>
    <row r="211" spans="1:4" x14ac:dyDescent="0.35">
      <c r="A211" t="s">
        <v>277</v>
      </c>
      <c r="B211">
        <v>2023</v>
      </c>
      <c r="C211" s="11">
        <v>0</v>
      </c>
      <c r="D211" s="11" t="s">
        <v>73</v>
      </c>
    </row>
    <row r="212" spans="1:4" x14ac:dyDescent="0.35">
      <c r="A212" t="s">
        <v>446</v>
      </c>
      <c r="B212">
        <v>2023</v>
      </c>
      <c r="C212" s="11">
        <v>0</v>
      </c>
      <c r="D212" s="11" t="s">
        <v>73</v>
      </c>
    </row>
    <row r="213" spans="1:4" x14ac:dyDescent="0.35">
      <c r="A213" t="s">
        <v>280</v>
      </c>
      <c r="B213">
        <v>2023</v>
      </c>
      <c r="C213" s="11">
        <v>0</v>
      </c>
      <c r="D213" s="11" t="s">
        <v>73</v>
      </c>
    </row>
    <row r="214" spans="1:4" x14ac:dyDescent="0.35">
      <c r="A214" t="s">
        <v>447</v>
      </c>
      <c r="B214">
        <v>2023</v>
      </c>
      <c r="C214" s="11">
        <v>0</v>
      </c>
      <c r="D214" s="11" t="s">
        <v>73</v>
      </c>
    </row>
    <row r="215" spans="1:4" x14ac:dyDescent="0.35">
      <c r="A215" t="s">
        <v>324</v>
      </c>
      <c r="B215">
        <v>2023</v>
      </c>
      <c r="C215" s="11">
        <v>0</v>
      </c>
      <c r="D215" s="11" t="s">
        <v>73</v>
      </c>
    </row>
    <row r="216" spans="1:4" x14ac:dyDescent="0.35">
      <c r="A216" t="s">
        <v>132</v>
      </c>
      <c r="B216">
        <v>2023</v>
      </c>
      <c r="C216" s="11">
        <v>0</v>
      </c>
      <c r="D216" s="11" t="s">
        <v>73</v>
      </c>
    </row>
    <row r="217" spans="1:4" x14ac:dyDescent="0.35">
      <c r="A217" t="s">
        <v>102</v>
      </c>
      <c r="B217">
        <v>2023</v>
      </c>
      <c r="C217" s="11">
        <v>0</v>
      </c>
      <c r="D217" s="11" t="s">
        <v>73</v>
      </c>
    </row>
    <row r="218" spans="1:4" x14ac:dyDescent="0.35">
      <c r="A218" t="s">
        <v>448</v>
      </c>
      <c r="B218">
        <v>2023</v>
      </c>
      <c r="C218" s="11">
        <v>0</v>
      </c>
      <c r="D218" s="11" t="s">
        <v>73</v>
      </c>
    </row>
    <row r="219" spans="1:4" x14ac:dyDescent="0.35">
      <c r="A219" t="s">
        <v>449</v>
      </c>
      <c r="B219">
        <v>2023</v>
      </c>
      <c r="C219" s="11">
        <v>0</v>
      </c>
      <c r="D219" s="11" t="s">
        <v>73</v>
      </c>
    </row>
    <row r="220" spans="1:4" x14ac:dyDescent="0.35">
      <c r="A220" t="s">
        <v>450</v>
      </c>
      <c r="B220">
        <v>2023</v>
      </c>
      <c r="C220" s="11">
        <v>0</v>
      </c>
      <c r="D220" s="11" t="s">
        <v>73</v>
      </c>
    </row>
    <row r="221" spans="1:4" x14ac:dyDescent="0.35">
      <c r="A221" t="s">
        <v>161</v>
      </c>
      <c r="B221">
        <v>2023</v>
      </c>
      <c r="C221" s="11">
        <v>0</v>
      </c>
      <c r="D221" s="11" t="s">
        <v>73</v>
      </c>
    </row>
    <row r="222" spans="1:4" x14ac:dyDescent="0.35">
      <c r="A222" t="s">
        <v>123</v>
      </c>
      <c r="B222">
        <v>2023</v>
      </c>
      <c r="C222" s="11">
        <v>0</v>
      </c>
      <c r="D222" s="11" t="s">
        <v>73</v>
      </c>
    </row>
    <row r="223" spans="1:4" x14ac:dyDescent="0.35">
      <c r="A223" t="s">
        <v>452</v>
      </c>
      <c r="B223">
        <v>2023</v>
      </c>
      <c r="C223" s="11">
        <v>0</v>
      </c>
      <c r="D223" s="11" t="s">
        <v>73</v>
      </c>
    </row>
    <row r="224" spans="1:4" x14ac:dyDescent="0.35">
      <c r="A224" t="s">
        <v>453</v>
      </c>
      <c r="B224">
        <v>2023</v>
      </c>
      <c r="C224" s="11">
        <v>0</v>
      </c>
      <c r="D224" s="11" t="s">
        <v>73</v>
      </c>
    </row>
    <row r="225" spans="1:4" x14ac:dyDescent="0.35">
      <c r="A225" t="s">
        <v>188</v>
      </c>
      <c r="B225">
        <v>2023</v>
      </c>
      <c r="C225" s="11">
        <v>0</v>
      </c>
      <c r="D225" s="11" t="s">
        <v>73</v>
      </c>
    </row>
    <row r="226" spans="1:4" x14ac:dyDescent="0.35">
      <c r="A226" t="s">
        <v>454</v>
      </c>
      <c r="B226">
        <v>2023</v>
      </c>
      <c r="C226" s="11">
        <v>0</v>
      </c>
      <c r="D226" s="11" t="s">
        <v>73</v>
      </c>
    </row>
    <row r="227" spans="1:4" x14ac:dyDescent="0.35">
      <c r="A227" t="s">
        <v>455</v>
      </c>
      <c r="B227">
        <v>2023</v>
      </c>
      <c r="C227" s="11">
        <v>0</v>
      </c>
      <c r="D227" s="11" t="s">
        <v>73</v>
      </c>
    </row>
    <row r="228" spans="1:4" x14ac:dyDescent="0.35">
      <c r="A228" t="s">
        <v>456</v>
      </c>
      <c r="B228">
        <v>2023</v>
      </c>
      <c r="C228" s="11">
        <v>0</v>
      </c>
      <c r="D228" s="11" t="s">
        <v>73</v>
      </c>
    </row>
    <row r="229" spans="1:4" x14ac:dyDescent="0.35">
      <c r="A229" t="s">
        <v>457</v>
      </c>
      <c r="B229">
        <v>2023</v>
      </c>
      <c r="C229" s="11">
        <v>0</v>
      </c>
      <c r="D229" s="11" t="s">
        <v>73</v>
      </c>
    </row>
    <row r="230" spans="1:4" x14ac:dyDescent="0.35">
      <c r="A230" t="s">
        <v>113</v>
      </c>
      <c r="B230">
        <v>2023</v>
      </c>
      <c r="C230" s="11">
        <v>0</v>
      </c>
      <c r="D230" s="11" t="s">
        <v>73</v>
      </c>
    </row>
    <row r="231" spans="1:4" x14ac:dyDescent="0.35">
      <c r="A231" t="s">
        <v>289</v>
      </c>
      <c r="B231">
        <v>2023</v>
      </c>
      <c r="C231" s="11">
        <v>0</v>
      </c>
      <c r="D231" s="11" t="s">
        <v>73</v>
      </c>
    </row>
    <row r="232" spans="1:4" x14ac:dyDescent="0.35">
      <c r="A232" t="s">
        <v>458</v>
      </c>
      <c r="B232">
        <v>2023</v>
      </c>
      <c r="C232" s="11">
        <v>0</v>
      </c>
      <c r="D232" s="11" t="s">
        <v>73</v>
      </c>
    </row>
    <row r="233" spans="1:4" x14ac:dyDescent="0.35">
      <c r="A233" t="s">
        <v>459</v>
      </c>
      <c r="B233">
        <v>2023</v>
      </c>
      <c r="C233" s="11">
        <v>0</v>
      </c>
      <c r="D233" s="11" t="s">
        <v>73</v>
      </c>
    </row>
    <row r="234" spans="1:4" x14ac:dyDescent="0.35">
      <c r="A234" t="s">
        <v>460</v>
      </c>
      <c r="B234">
        <v>2023</v>
      </c>
      <c r="C234" s="11">
        <v>0</v>
      </c>
      <c r="D234" s="11" t="s">
        <v>73</v>
      </c>
    </row>
    <row r="235" spans="1:4" x14ac:dyDescent="0.35">
      <c r="A235" t="s">
        <v>461</v>
      </c>
      <c r="B235">
        <v>2023</v>
      </c>
      <c r="C235" s="11">
        <v>0</v>
      </c>
      <c r="D235" s="11" t="s">
        <v>73</v>
      </c>
    </row>
    <row r="236" spans="1:4" x14ac:dyDescent="0.35">
      <c r="A236" t="s">
        <v>116</v>
      </c>
      <c r="B236">
        <v>2023</v>
      </c>
      <c r="C236" s="11">
        <v>0</v>
      </c>
      <c r="D236" s="11" t="s">
        <v>73</v>
      </c>
    </row>
    <row r="237" spans="1:4" x14ac:dyDescent="0.35">
      <c r="A237" t="s">
        <v>164</v>
      </c>
      <c r="B237">
        <v>2023</v>
      </c>
      <c r="C237" s="11">
        <v>0</v>
      </c>
      <c r="D237" s="11" t="s">
        <v>73</v>
      </c>
    </row>
    <row r="238" spans="1:4" x14ac:dyDescent="0.35">
      <c r="A238" t="s">
        <v>108</v>
      </c>
      <c r="B238">
        <v>2023</v>
      </c>
      <c r="C238" s="11">
        <v>0</v>
      </c>
      <c r="D238" s="11" t="s">
        <v>73</v>
      </c>
    </row>
    <row r="239" spans="1:4" x14ac:dyDescent="0.35">
      <c r="A239" t="s">
        <v>172</v>
      </c>
      <c r="B239">
        <v>2023</v>
      </c>
      <c r="C239" s="11">
        <v>0</v>
      </c>
      <c r="D239" s="11" t="s">
        <v>73</v>
      </c>
    </row>
    <row r="240" spans="1:4" x14ac:dyDescent="0.35">
      <c r="A240" t="s">
        <v>462</v>
      </c>
      <c r="B240">
        <v>2023</v>
      </c>
      <c r="C240" s="11">
        <v>0</v>
      </c>
      <c r="D240" s="11" t="s">
        <v>73</v>
      </c>
    </row>
    <row r="241" spans="1:4" x14ac:dyDescent="0.35">
      <c r="A241" t="s">
        <v>298</v>
      </c>
      <c r="B241">
        <v>2023</v>
      </c>
      <c r="C241" s="11">
        <v>0</v>
      </c>
      <c r="D241" s="11" t="s">
        <v>73</v>
      </c>
    </row>
    <row r="242" spans="1:4" x14ac:dyDescent="0.35">
      <c r="A242" t="s">
        <v>463</v>
      </c>
      <c r="B242">
        <v>2023</v>
      </c>
      <c r="C242" s="11">
        <v>0</v>
      </c>
      <c r="D242" s="11" t="s">
        <v>73</v>
      </c>
    </row>
    <row r="243" spans="1:4" x14ac:dyDescent="0.35">
      <c r="A243" t="s">
        <v>464</v>
      </c>
      <c r="B243">
        <v>2023</v>
      </c>
      <c r="C243" s="11">
        <v>0</v>
      </c>
      <c r="D243" s="11" t="s">
        <v>73</v>
      </c>
    </row>
    <row r="244" spans="1:4" x14ac:dyDescent="0.35">
      <c r="A244" t="s">
        <v>465</v>
      </c>
      <c r="B244">
        <v>2023</v>
      </c>
      <c r="C244" s="11">
        <v>0</v>
      </c>
      <c r="D244" s="11" t="s">
        <v>73</v>
      </c>
    </row>
    <row r="245" spans="1:4" x14ac:dyDescent="0.35">
      <c r="A245" t="s">
        <v>466</v>
      </c>
      <c r="B245">
        <v>2023</v>
      </c>
      <c r="C245" s="11">
        <v>0</v>
      </c>
      <c r="D245" s="11" t="s">
        <v>73</v>
      </c>
    </row>
    <row r="246" spans="1:4" x14ac:dyDescent="0.35">
      <c r="A246" t="s">
        <v>125</v>
      </c>
      <c r="B246">
        <v>2023</v>
      </c>
      <c r="C246" s="11">
        <v>0</v>
      </c>
      <c r="D246" s="11" t="s">
        <v>73</v>
      </c>
    </row>
    <row r="247" spans="1:4" x14ac:dyDescent="0.35">
      <c r="A247" t="s">
        <v>192</v>
      </c>
      <c r="B247">
        <v>2023</v>
      </c>
      <c r="C247" s="11">
        <v>0</v>
      </c>
      <c r="D247" s="11" t="s">
        <v>73</v>
      </c>
    </row>
    <row r="248" spans="1:4" x14ac:dyDescent="0.35">
      <c r="A248" t="s">
        <v>218</v>
      </c>
      <c r="B248">
        <v>2023</v>
      </c>
      <c r="C248" s="11">
        <v>0</v>
      </c>
      <c r="D248" s="11" t="s">
        <v>73</v>
      </c>
    </row>
    <row r="249" spans="1:4" x14ac:dyDescent="0.35">
      <c r="A249" t="s">
        <v>316</v>
      </c>
      <c r="B249">
        <v>2023</v>
      </c>
      <c r="C249" s="11">
        <v>0</v>
      </c>
      <c r="D249" s="11" t="s">
        <v>73</v>
      </c>
    </row>
    <row r="250" spans="1:4" x14ac:dyDescent="0.35">
      <c r="A250" t="s">
        <v>467</v>
      </c>
      <c r="B250">
        <v>2023</v>
      </c>
      <c r="C250" s="11">
        <v>0</v>
      </c>
      <c r="D250" s="11" t="s">
        <v>73</v>
      </c>
    </row>
    <row r="251" spans="1:4" x14ac:dyDescent="0.35">
      <c r="A251" t="s">
        <v>468</v>
      </c>
      <c r="B251">
        <v>2023</v>
      </c>
      <c r="C251" s="11">
        <v>0</v>
      </c>
      <c r="D251" s="11" t="s">
        <v>73</v>
      </c>
    </row>
    <row r="252" spans="1:4" x14ac:dyDescent="0.35">
      <c r="A252" t="s">
        <v>155</v>
      </c>
      <c r="B252">
        <v>2023</v>
      </c>
      <c r="C252" s="11">
        <v>0</v>
      </c>
      <c r="D252" s="11" t="s">
        <v>73</v>
      </c>
    </row>
    <row r="253" spans="1:4" x14ac:dyDescent="0.35">
      <c r="A253" t="s">
        <v>323</v>
      </c>
      <c r="B253">
        <v>2023</v>
      </c>
      <c r="C253" s="11">
        <v>0</v>
      </c>
      <c r="D253" s="11" t="s">
        <v>73</v>
      </c>
    </row>
    <row r="254" spans="1:4" x14ac:dyDescent="0.35">
      <c r="A254" t="s">
        <v>288</v>
      </c>
      <c r="B254">
        <v>2023</v>
      </c>
      <c r="C254" s="11">
        <v>0</v>
      </c>
      <c r="D254" s="11" t="s">
        <v>73</v>
      </c>
    </row>
    <row r="255" spans="1:4" x14ac:dyDescent="0.35">
      <c r="A255" t="s">
        <v>469</v>
      </c>
      <c r="B255">
        <v>2023</v>
      </c>
      <c r="C255" s="11">
        <v>0</v>
      </c>
      <c r="D255" s="11" t="s">
        <v>73</v>
      </c>
    </row>
    <row r="256" spans="1:4" x14ac:dyDescent="0.35">
      <c r="A256" t="s">
        <v>470</v>
      </c>
      <c r="B256">
        <v>2023</v>
      </c>
      <c r="C256" s="11">
        <v>0</v>
      </c>
      <c r="D256" s="11" t="s">
        <v>73</v>
      </c>
    </row>
    <row r="257" spans="1:4" x14ac:dyDescent="0.35">
      <c r="A257" t="s">
        <v>333</v>
      </c>
      <c r="B257">
        <v>2023</v>
      </c>
      <c r="C257" s="11">
        <v>0</v>
      </c>
      <c r="D257" s="11" t="s">
        <v>73</v>
      </c>
    </row>
    <row r="258" spans="1:4" x14ac:dyDescent="0.35">
      <c r="A258" t="s">
        <v>271</v>
      </c>
      <c r="B258">
        <v>2023</v>
      </c>
      <c r="C258" s="11">
        <v>0</v>
      </c>
      <c r="D258" s="11" t="s">
        <v>73</v>
      </c>
    </row>
    <row r="259" spans="1:4" x14ac:dyDescent="0.35">
      <c r="A259" t="s">
        <v>471</v>
      </c>
      <c r="B259">
        <v>2023</v>
      </c>
      <c r="C259" s="11">
        <v>0</v>
      </c>
      <c r="D259" s="11" t="s">
        <v>73</v>
      </c>
    </row>
    <row r="260" spans="1:4" x14ac:dyDescent="0.35">
      <c r="A260" t="s">
        <v>472</v>
      </c>
      <c r="B260">
        <v>2023</v>
      </c>
      <c r="C260" s="11">
        <v>0</v>
      </c>
      <c r="D260" s="11" t="s">
        <v>73</v>
      </c>
    </row>
    <row r="261" spans="1:4" x14ac:dyDescent="0.35">
      <c r="A261" t="s">
        <v>250</v>
      </c>
      <c r="B261">
        <v>2023</v>
      </c>
      <c r="C261" s="11">
        <v>0</v>
      </c>
      <c r="D261" s="11" t="s">
        <v>73</v>
      </c>
    </row>
    <row r="262" spans="1:4" x14ac:dyDescent="0.35">
      <c r="A262" t="s">
        <v>248</v>
      </c>
      <c r="B262">
        <v>2023</v>
      </c>
      <c r="C262" s="11">
        <v>0</v>
      </c>
      <c r="D262" s="11" t="s">
        <v>73</v>
      </c>
    </row>
    <row r="263" spans="1:4" x14ac:dyDescent="0.35">
      <c r="A263" t="s">
        <v>473</v>
      </c>
      <c r="B263">
        <v>2023</v>
      </c>
      <c r="C263" s="11">
        <v>0</v>
      </c>
      <c r="D263" s="11" t="s">
        <v>73</v>
      </c>
    </row>
    <row r="264" spans="1:4" x14ac:dyDescent="0.35">
      <c r="A264" t="s">
        <v>474</v>
      </c>
      <c r="B264">
        <v>2023</v>
      </c>
      <c r="C264" s="11">
        <v>0</v>
      </c>
      <c r="D264" s="11" t="s">
        <v>73</v>
      </c>
    </row>
    <row r="265" spans="1:4" x14ac:dyDescent="0.35">
      <c r="A265" t="s">
        <v>475</v>
      </c>
      <c r="B265">
        <v>2023</v>
      </c>
      <c r="C265" s="11">
        <v>0</v>
      </c>
      <c r="D265" s="11" t="s">
        <v>73</v>
      </c>
    </row>
    <row r="266" spans="1:4" x14ac:dyDescent="0.35">
      <c r="A266" t="s">
        <v>476</v>
      </c>
      <c r="B266">
        <v>2023</v>
      </c>
      <c r="C266" s="11">
        <v>0</v>
      </c>
      <c r="D266" s="11" t="s">
        <v>73</v>
      </c>
    </row>
    <row r="267" spans="1:4" x14ac:dyDescent="0.35">
      <c r="A267" t="s">
        <v>199</v>
      </c>
      <c r="B267">
        <v>2023</v>
      </c>
      <c r="C267" s="11">
        <v>0</v>
      </c>
      <c r="D267" s="11" t="s">
        <v>73</v>
      </c>
    </row>
    <row r="268" spans="1:4" x14ac:dyDescent="0.35">
      <c r="A268" t="s">
        <v>353</v>
      </c>
      <c r="B268">
        <v>2023</v>
      </c>
      <c r="C268" s="11">
        <v>0</v>
      </c>
      <c r="D268" s="11" t="s">
        <v>73</v>
      </c>
    </row>
    <row r="269" spans="1:4" x14ac:dyDescent="0.35">
      <c r="A269" t="s">
        <v>134</v>
      </c>
      <c r="B269">
        <v>2023</v>
      </c>
      <c r="C269" s="11">
        <v>0</v>
      </c>
      <c r="D269" s="11" t="s">
        <v>73</v>
      </c>
    </row>
    <row r="270" spans="1:4" x14ac:dyDescent="0.35">
      <c r="A270" t="s">
        <v>325</v>
      </c>
      <c r="B270">
        <v>2023</v>
      </c>
      <c r="C270" s="11">
        <v>0</v>
      </c>
      <c r="D270" s="11" t="s">
        <v>73</v>
      </c>
    </row>
    <row r="271" spans="1:4" x14ac:dyDescent="0.35">
      <c r="A271" t="s">
        <v>477</v>
      </c>
      <c r="B271">
        <v>2023</v>
      </c>
      <c r="C271" s="11">
        <v>0</v>
      </c>
      <c r="D271" s="11" t="s">
        <v>73</v>
      </c>
    </row>
    <row r="272" spans="1:4" x14ac:dyDescent="0.35">
      <c r="A272" t="s">
        <v>478</v>
      </c>
      <c r="B272">
        <v>2023</v>
      </c>
      <c r="C272" s="11">
        <v>0</v>
      </c>
      <c r="D272" s="11" t="s">
        <v>73</v>
      </c>
    </row>
    <row r="273" spans="1:4" x14ac:dyDescent="0.35">
      <c r="A273" t="s">
        <v>479</v>
      </c>
      <c r="B273">
        <v>2023</v>
      </c>
      <c r="C273" s="11">
        <v>0</v>
      </c>
      <c r="D273" s="11" t="s">
        <v>73</v>
      </c>
    </row>
    <row r="274" spans="1:4" x14ac:dyDescent="0.35">
      <c r="A274" t="s">
        <v>219</v>
      </c>
      <c r="B274">
        <v>2023</v>
      </c>
      <c r="C274" s="11">
        <v>0</v>
      </c>
      <c r="D274" s="11" t="s">
        <v>73</v>
      </c>
    </row>
    <row r="275" spans="1:4" x14ac:dyDescent="0.35">
      <c r="A275" t="s">
        <v>201</v>
      </c>
      <c r="B275">
        <v>2023</v>
      </c>
      <c r="C275" s="11">
        <v>0</v>
      </c>
      <c r="D275" s="11" t="s">
        <v>73</v>
      </c>
    </row>
    <row r="276" spans="1:4" x14ac:dyDescent="0.35">
      <c r="A276" t="s">
        <v>480</v>
      </c>
      <c r="B276">
        <v>2023</v>
      </c>
      <c r="C276" s="11">
        <v>0</v>
      </c>
      <c r="D276" s="11" t="s">
        <v>73</v>
      </c>
    </row>
    <row r="277" spans="1:4" x14ac:dyDescent="0.35">
      <c r="A277" t="s">
        <v>114</v>
      </c>
      <c r="B277">
        <v>2023</v>
      </c>
      <c r="C277" s="11">
        <v>0</v>
      </c>
      <c r="D277" s="11" t="s">
        <v>73</v>
      </c>
    </row>
    <row r="278" spans="1:4" x14ac:dyDescent="0.35">
      <c r="A278" t="s">
        <v>160</v>
      </c>
      <c r="B278">
        <v>2023</v>
      </c>
      <c r="C278" s="11">
        <v>0</v>
      </c>
      <c r="D278" s="11" t="s">
        <v>73</v>
      </c>
    </row>
    <row r="279" spans="1:4" x14ac:dyDescent="0.35">
      <c r="A279" t="s">
        <v>133</v>
      </c>
      <c r="B279">
        <v>2023</v>
      </c>
      <c r="C279" s="11">
        <v>0</v>
      </c>
      <c r="D279" s="11" t="s">
        <v>73</v>
      </c>
    </row>
    <row r="280" spans="1:4" x14ac:dyDescent="0.35">
      <c r="A280" t="s">
        <v>481</v>
      </c>
      <c r="B280">
        <v>2023</v>
      </c>
      <c r="C280" s="11">
        <v>0</v>
      </c>
      <c r="D280" s="11" t="s">
        <v>73</v>
      </c>
    </row>
    <row r="281" spans="1:4" x14ac:dyDescent="0.35">
      <c r="A281" t="s">
        <v>482</v>
      </c>
      <c r="B281">
        <v>2023</v>
      </c>
      <c r="C281" s="11">
        <v>0</v>
      </c>
      <c r="D281" s="11" t="s">
        <v>73</v>
      </c>
    </row>
    <row r="282" spans="1:4" x14ac:dyDescent="0.35">
      <c r="A282" t="s">
        <v>334</v>
      </c>
      <c r="B282">
        <v>2023</v>
      </c>
      <c r="C282" s="11">
        <v>0</v>
      </c>
      <c r="D282" s="11" t="s">
        <v>73</v>
      </c>
    </row>
    <row r="283" spans="1:4" x14ac:dyDescent="0.35">
      <c r="A283" t="s">
        <v>165</v>
      </c>
      <c r="B283">
        <v>2023</v>
      </c>
      <c r="C283" s="11">
        <v>0</v>
      </c>
      <c r="D283" s="11" t="s">
        <v>73</v>
      </c>
    </row>
    <row r="284" spans="1:4" x14ac:dyDescent="0.35">
      <c r="A284" t="s">
        <v>319</v>
      </c>
      <c r="B284">
        <v>2023</v>
      </c>
      <c r="C284" s="11">
        <v>0</v>
      </c>
      <c r="D284" s="11" t="s">
        <v>73</v>
      </c>
    </row>
    <row r="285" spans="1:4" x14ac:dyDescent="0.35">
      <c r="A285" t="s">
        <v>483</v>
      </c>
      <c r="B285">
        <v>2023</v>
      </c>
      <c r="C285" s="11">
        <v>0</v>
      </c>
      <c r="D285" s="11" t="s">
        <v>73</v>
      </c>
    </row>
    <row r="286" spans="1:4" x14ac:dyDescent="0.35">
      <c r="A286" t="s">
        <v>484</v>
      </c>
      <c r="B286">
        <v>2023</v>
      </c>
      <c r="C286" s="11">
        <v>0</v>
      </c>
      <c r="D286" s="11" t="s">
        <v>73</v>
      </c>
    </row>
    <row r="287" spans="1:4" x14ac:dyDescent="0.35">
      <c r="A287" t="s">
        <v>485</v>
      </c>
      <c r="B287">
        <v>2023</v>
      </c>
      <c r="C287" s="11">
        <v>0</v>
      </c>
      <c r="D287" s="11" t="s">
        <v>73</v>
      </c>
    </row>
    <row r="288" spans="1:4" x14ac:dyDescent="0.35">
      <c r="A288" t="s">
        <v>486</v>
      </c>
      <c r="B288">
        <v>2023</v>
      </c>
      <c r="C288" s="11">
        <v>0</v>
      </c>
      <c r="D288" s="11" t="s">
        <v>73</v>
      </c>
    </row>
    <row r="289" spans="1:4" x14ac:dyDescent="0.35">
      <c r="A289" t="s">
        <v>365</v>
      </c>
      <c r="B289">
        <v>2023</v>
      </c>
      <c r="C289" s="11">
        <v>0</v>
      </c>
      <c r="D289" s="11" t="s">
        <v>73</v>
      </c>
    </row>
    <row r="290" spans="1:4" x14ac:dyDescent="0.35">
      <c r="A290" t="s">
        <v>247</v>
      </c>
      <c r="B290">
        <v>2023</v>
      </c>
      <c r="C290" s="11">
        <v>0</v>
      </c>
      <c r="D290" s="11" t="s">
        <v>73</v>
      </c>
    </row>
    <row r="291" spans="1:4" x14ac:dyDescent="0.35">
      <c r="A291" t="s">
        <v>487</v>
      </c>
      <c r="B291">
        <v>2023</v>
      </c>
      <c r="C291" s="11">
        <v>0</v>
      </c>
      <c r="D291" s="11" t="s">
        <v>73</v>
      </c>
    </row>
    <row r="292" spans="1:4" x14ac:dyDescent="0.35">
      <c r="A292" t="s">
        <v>488</v>
      </c>
      <c r="B292">
        <v>2023</v>
      </c>
      <c r="C292" s="11">
        <v>0</v>
      </c>
      <c r="D292" s="11" t="s">
        <v>73</v>
      </c>
    </row>
    <row r="293" spans="1:4" x14ac:dyDescent="0.35">
      <c r="A293" t="s">
        <v>489</v>
      </c>
      <c r="B293">
        <v>2023</v>
      </c>
      <c r="C293" s="11">
        <v>0</v>
      </c>
      <c r="D293" s="11" t="s">
        <v>73</v>
      </c>
    </row>
    <row r="294" spans="1:4" x14ac:dyDescent="0.35">
      <c r="A294" t="s">
        <v>297</v>
      </c>
      <c r="B294">
        <v>2023</v>
      </c>
      <c r="C294" s="11">
        <v>0</v>
      </c>
      <c r="D294" s="11" t="s">
        <v>73</v>
      </c>
    </row>
    <row r="295" spans="1:4" x14ac:dyDescent="0.35">
      <c r="A295" t="s">
        <v>327</v>
      </c>
      <c r="B295">
        <v>2023</v>
      </c>
      <c r="C295" s="11">
        <v>0</v>
      </c>
      <c r="D295" s="11" t="s">
        <v>73</v>
      </c>
    </row>
    <row r="296" spans="1:4" x14ac:dyDescent="0.35">
      <c r="A296" t="s">
        <v>213</v>
      </c>
      <c r="B296">
        <v>2023</v>
      </c>
      <c r="C296" s="11">
        <v>0</v>
      </c>
      <c r="D296" s="11" t="s">
        <v>73</v>
      </c>
    </row>
    <row r="297" spans="1:4" x14ac:dyDescent="0.35">
      <c r="A297" t="s">
        <v>490</v>
      </c>
      <c r="B297">
        <v>2023</v>
      </c>
      <c r="C297" s="11">
        <v>0</v>
      </c>
      <c r="D297" s="11" t="s">
        <v>73</v>
      </c>
    </row>
    <row r="298" spans="1:4" x14ac:dyDescent="0.35">
      <c r="A298" t="s">
        <v>318</v>
      </c>
      <c r="B298">
        <v>2023</v>
      </c>
      <c r="C298" s="11">
        <v>0</v>
      </c>
      <c r="D298" s="11" t="s">
        <v>73</v>
      </c>
    </row>
    <row r="299" spans="1:4" x14ac:dyDescent="0.35">
      <c r="A299" t="s">
        <v>99</v>
      </c>
      <c r="B299">
        <v>2023</v>
      </c>
      <c r="C299" s="11">
        <v>0</v>
      </c>
      <c r="D299" s="11" t="s">
        <v>73</v>
      </c>
    </row>
    <row r="300" spans="1:4" x14ac:dyDescent="0.35">
      <c r="A300" t="s">
        <v>491</v>
      </c>
      <c r="B300">
        <v>2023</v>
      </c>
      <c r="C300" s="11">
        <v>0</v>
      </c>
      <c r="D300" s="11" t="s">
        <v>73</v>
      </c>
    </row>
    <row r="301" spans="1:4" x14ac:dyDescent="0.35">
      <c r="A301" t="s">
        <v>492</v>
      </c>
      <c r="B301">
        <v>2023</v>
      </c>
      <c r="C301" s="11">
        <v>0</v>
      </c>
      <c r="D301" s="11" t="s">
        <v>73</v>
      </c>
    </row>
    <row r="302" spans="1:4" x14ac:dyDescent="0.35">
      <c r="A302" t="s">
        <v>279</v>
      </c>
      <c r="B302">
        <v>2023</v>
      </c>
      <c r="C302" s="11">
        <v>0</v>
      </c>
      <c r="D302" s="11" t="s">
        <v>73</v>
      </c>
    </row>
    <row r="303" spans="1:4" x14ac:dyDescent="0.35">
      <c r="A303" t="s">
        <v>494</v>
      </c>
      <c r="B303">
        <v>2023</v>
      </c>
      <c r="C303" s="11">
        <v>0</v>
      </c>
      <c r="D303" s="11" t="s">
        <v>73</v>
      </c>
    </row>
    <row r="304" spans="1:4" x14ac:dyDescent="0.35">
      <c r="A304" t="s">
        <v>121</v>
      </c>
      <c r="B304">
        <v>2023</v>
      </c>
      <c r="C304" s="11">
        <v>0</v>
      </c>
      <c r="D304" s="11" t="s">
        <v>73</v>
      </c>
    </row>
    <row r="305" spans="1:4" x14ac:dyDescent="0.35">
      <c r="A305" t="s">
        <v>495</v>
      </c>
      <c r="B305">
        <v>2023</v>
      </c>
      <c r="C305" s="11">
        <v>0</v>
      </c>
      <c r="D305" s="11" t="s">
        <v>73</v>
      </c>
    </row>
    <row r="306" spans="1:4" x14ac:dyDescent="0.35">
      <c r="A306" t="s">
        <v>496</v>
      </c>
      <c r="B306">
        <v>2023</v>
      </c>
      <c r="C306" s="11">
        <v>0</v>
      </c>
      <c r="D306" s="11" t="s">
        <v>73</v>
      </c>
    </row>
    <row r="307" spans="1:4" x14ac:dyDescent="0.35">
      <c r="A307" t="s">
        <v>497</v>
      </c>
      <c r="B307">
        <v>2023</v>
      </c>
      <c r="C307" s="11">
        <v>0</v>
      </c>
      <c r="D307" s="11" t="s">
        <v>73</v>
      </c>
    </row>
    <row r="308" spans="1:4" x14ac:dyDescent="0.35">
      <c r="A308" t="s">
        <v>148</v>
      </c>
      <c r="B308">
        <v>2023</v>
      </c>
      <c r="C308" s="11">
        <v>0</v>
      </c>
      <c r="D308" s="11" t="s">
        <v>73</v>
      </c>
    </row>
    <row r="309" spans="1:4" x14ac:dyDescent="0.35">
      <c r="A309" t="s">
        <v>498</v>
      </c>
      <c r="B309">
        <v>2023</v>
      </c>
      <c r="C309" s="11">
        <v>0</v>
      </c>
      <c r="D309" s="11" t="s">
        <v>73</v>
      </c>
    </row>
    <row r="310" spans="1:4" x14ac:dyDescent="0.35">
      <c r="A310" t="s">
        <v>499</v>
      </c>
      <c r="B310">
        <v>2023</v>
      </c>
      <c r="C310" s="11">
        <v>0</v>
      </c>
      <c r="D310" s="11" t="s">
        <v>73</v>
      </c>
    </row>
    <row r="311" spans="1:4" x14ac:dyDescent="0.35">
      <c r="A311" t="s">
        <v>95</v>
      </c>
      <c r="B311">
        <v>2023</v>
      </c>
      <c r="C311" s="11">
        <v>0</v>
      </c>
      <c r="D311" s="11" t="s">
        <v>73</v>
      </c>
    </row>
    <row r="312" spans="1:4" x14ac:dyDescent="0.35">
      <c r="A312" t="s">
        <v>143</v>
      </c>
      <c r="B312">
        <v>2023</v>
      </c>
      <c r="C312" s="11">
        <v>0</v>
      </c>
      <c r="D312" s="11" t="s">
        <v>73</v>
      </c>
    </row>
    <row r="313" spans="1:4" x14ac:dyDescent="0.35">
      <c r="A313" t="s">
        <v>354</v>
      </c>
      <c r="B313">
        <v>2023</v>
      </c>
      <c r="C313" s="11">
        <v>0</v>
      </c>
      <c r="D313" s="11" t="s">
        <v>73</v>
      </c>
    </row>
    <row r="314" spans="1:4" x14ac:dyDescent="0.35">
      <c r="A314" t="s">
        <v>300</v>
      </c>
      <c r="B314">
        <v>2023</v>
      </c>
      <c r="C314" s="11">
        <v>0</v>
      </c>
      <c r="D314" s="11" t="s">
        <v>73</v>
      </c>
    </row>
    <row r="315" spans="1:4" x14ac:dyDescent="0.35">
      <c r="A315" t="s">
        <v>124</v>
      </c>
      <c r="B315">
        <v>2023</v>
      </c>
      <c r="C315" s="11">
        <v>0</v>
      </c>
      <c r="D315" s="11" t="s">
        <v>73</v>
      </c>
    </row>
    <row r="316" spans="1:4" x14ac:dyDescent="0.35">
      <c r="A316" t="s">
        <v>310</v>
      </c>
      <c r="B316">
        <v>2023</v>
      </c>
      <c r="C316" s="11">
        <v>0</v>
      </c>
      <c r="D316" s="11" t="s">
        <v>73</v>
      </c>
    </row>
    <row r="317" spans="1:4" x14ac:dyDescent="0.35">
      <c r="A317" t="s">
        <v>146</v>
      </c>
      <c r="B317">
        <v>2023</v>
      </c>
      <c r="C317" s="11">
        <v>0</v>
      </c>
      <c r="D317" s="11" t="s">
        <v>73</v>
      </c>
    </row>
    <row r="318" spans="1:4" x14ac:dyDescent="0.35">
      <c r="A318" t="s">
        <v>500</v>
      </c>
      <c r="B318">
        <v>2023</v>
      </c>
      <c r="C318" s="11">
        <v>0</v>
      </c>
      <c r="D318" s="11" t="s">
        <v>73</v>
      </c>
    </row>
    <row r="319" spans="1:4" x14ac:dyDescent="0.35">
      <c r="A319" t="s">
        <v>357</v>
      </c>
      <c r="B319">
        <v>2023</v>
      </c>
      <c r="C319" s="11">
        <v>0</v>
      </c>
      <c r="D319" s="11" t="s">
        <v>73</v>
      </c>
    </row>
    <row r="320" spans="1:4" x14ac:dyDescent="0.35">
      <c r="A320" t="s">
        <v>74</v>
      </c>
      <c r="B320">
        <v>2023</v>
      </c>
      <c r="C320" s="11">
        <v>0</v>
      </c>
      <c r="D320" s="11" t="s">
        <v>73</v>
      </c>
    </row>
    <row r="321" spans="1:4" x14ac:dyDescent="0.35">
      <c r="A321" t="s">
        <v>349</v>
      </c>
      <c r="B321">
        <v>2023</v>
      </c>
      <c r="C321" s="11">
        <v>0</v>
      </c>
      <c r="D321" s="11" t="s">
        <v>73</v>
      </c>
    </row>
    <row r="322" spans="1:4" x14ac:dyDescent="0.35">
      <c r="A322" t="s">
        <v>501</v>
      </c>
      <c r="B322">
        <v>2023</v>
      </c>
      <c r="C322" s="11">
        <v>0</v>
      </c>
      <c r="D322" s="11" t="s">
        <v>73</v>
      </c>
    </row>
    <row r="323" spans="1:4" x14ac:dyDescent="0.35">
      <c r="A323" t="s">
        <v>502</v>
      </c>
      <c r="B323">
        <v>2023</v>
      </c>
      <c r="C323" s="11">
        <v>0</v>
      </c>
      <c r="D323" s="11" t="s">
        <v>73</v>
      </c>
    </row>
    <row r="324" spans="1:4" x14ac:dyDescent="0.35">
      <c r="A324" t="s">
        <v>144</v>
      </c>
      <c r="B324">
        <v>2023</v>
      </c>
      <c r="C324" s="11">
        <v>0</v>
      </c>
      <c r="D324" s="11" t="s">
        <v>73</v>
      </c>
    </row>
    <row r="325" spans="1:4" x14ac:dyDescent="0.35">
      <c r="A325" t="s">
        <v>503</v>
      </c>
      <c r="B325">
        <v>2023</v>
      </c>
      <c r="C325" s="11">
        <v>0</v>
      </c>
      <c r="D325" s="11" t="s">
        <v>73</v>
      </c>
    </row>
    <row r="326" spans="1:4" x14ac:dyDescent="0.35">
      <c r="A326" t="s">
        <v>295</v>
      </c>
      <c r="B326">
        <v>2023</v>
      </c>
      <c r="C326" s="11">
        <v>0</v>
      </c>
      <c r="D326" s="11" t="s">
        <v>73</v>
      </c>
    </row>
    <row r="327" spans="1:4" x14ac:dyDescent="0.35">
      <c r="A327" t="s">
        <v>504</v>
      </c>
      <c r="B327">
        <v>2023</v>
      </c>
      <c r="C327" s="11">
        <v>0</v>
      </c>
      <c r="D327" s="11" t="s">
        <v>73</v>
      </c>
    </row>
    <row r="328" spans="1:4" x14ac:dyDescent="0.35">
      <c r="A328" t="s">
        <v>505</v>
      </c>
      <c r="B328">
        <v>2023</v>
      </c>
      <c r="C328" s="11">
        <v>0</v>
      </c>
      <c r="D328" s="11" t="s">
        <v>73</v>
      </c>
    </row>
    <row r="329" spans="1:4" x14ac:dyDescent="0.35">
      <c r="A329" t="s">
        <v>290</v>
      </c>
      <c r="B329">
        <v>2023</v>
      </c>
      <c r="C329" s="11">
        <v>0</v>
      </c>
      <c r="D329" s="11" t="s">
        <v>73</v>
      </c>
    </row>
    <row r="330" spans="1:4" x14ac:dyDescent="0.35">
      <c r="A330" t="s">
        <v>178</v>
      </c>
      <c r="B330">
        <v>2023</v>
      </c>
      <c r="C330" s="11">
        <v>0</v>
      </c>
      <c r="D330" s="11" t="s">
        <v>73</v>
      </c>
    </row>
    <row r="331" spans="1:4" x14ac:dyDescent="0.35">
      <c r="A331" t="s">
        <v>303</v>
      </c>
      <c r="B331">
        <v>2023</v>
      </c>
      <c r="C331" s="11">
        <v>0</v>
      </c>
      <c r="D331" s="11" t="s">
        <v>73</v>
      </c>
    </row>
    <row r="332" spans="1:4" x14ac:dyDescent="0.35">
      <c r="A332" t="s">
        <v>217</v>
      </c>
      <c r="B332">
        <v>2023</v>
      </c>
      <c r="C332" s="11">
        <v>0</v>
      </c>
      <c r="D332" s="11" t="s">
        <v>73</v>
      </c>
    </row>
    <row r="333" spans="1:4" x14ac:dyDescent="0.35">
      <c r="A333" t="s">
        <v>506</v>
      </c>
      <c r="B333">
        <v>2023</v>
      </c>
      <c r="C333" s="11">
        <v>0</v>
      </c>
      <c r="D333" s="11" t="s">
        <v>73</v>
      </c>
    </row>
    <row r="334" spans="1:4" x14ac:dyDescent="0.35">
      <c r="A334" t="s">
        <v>274</v>
      </c>
      <c r="B334">
        <v>2023</v>
      </c>
      <c r="C334" s="11">
        <v>0</v>
      </c>
      <c r="D334" s="11" t="s">
        <v>73</v>
      </c>
    </row>
    <row r="335" spans="1:4" x14ac:dyDescent="0.35">
      <c r="A335" t="s">
        <v>345</v>
      </c>
      <c r="B335">
        <v>2023</v>
      </c>
      <c r="C335" s="11">
        <v>0</v>
      </c>
      <c r="D335" s="11" t="s">
        <v>73</v>
      </c>
    </row>
    <row r="336" spans="1:4" x14ac:dyDescent="0.35">
      <c r="A336" t="s">
        <v>507</v>
      </c>
      <c r="B336">
        <v>2023</v>
      </c>
      <c r="C336" s="11">
        <v>0</v>
      </c>
      <c r="D336" s="11" t="s">
        <v>73</v>
      </c>
    </row>
    <row r="337" spans="1:4" x14ac:dyDescent="0.35">
      <c r="A337" t="s">
        <v>287</v>
      </c>
      <c r="B337">
        <v>2023</v>
      </c>
      <c r="C337" s="11">
        <v>0</v>
      </c>
      <c r="D337" s="11" t="s">
        <v>73</v>
      </c>
    </row>
    <row r="338" spans="1:4" x14ac:dyDescent="0.35">
      <c r="A338" t="s">
        <v>221</v>
      </c>
      <c r="B338">
        <v>2023</v>
      </c>
      <c r="C338" s="11">
        <v>0</v>
      </c>
      <c r="D338" s="11" t="s">
        <v>73</v>
      </c>
    </row>
    <row r="339" spans="1:4" x14ac:dyDescent="0.35">
      <c r="A339" t="s">
        <v>321</v>
      </c>
      <c r="B339">
        <v>2023</v>
      </c>
      <c r="C339" s="11">
        <v>0</v>
      </c>
      <c r="D339" s="11" t="s">
        <v>73</v>
      </c>
    </row>
    <row r="340" spans="1:4" x14ac:dyDescent="0.35">
      <c r="A340" t="s">
        <v>292</v>
      </c>
      <c r="B340">
        <v>2023</v>
      </c>
      <c r="C340" s="11">
        <v>0</v>
      </c>
      <c r="D340" s="11" t="s">
        <v>73</v>
      </c>
    </row>
    <row r="341" spans="1:4" x14ac:dyDescent="0.35">
      <c r="A341" t="s">
        <v>351</v>
      </c>
      <c r="B341">
        <v>2023</v>
      </c>
      <c r="C341" s="11">
        <v>0</v>
      </c>
      <c r="D341" s="11" t="s">
        <v>73</v>
      </c>
    </row>
    <row r="342" spans="1:4" x14ac:dyDescent="0.35">
      <c r="A342" t="s">
        <v>77</v>
      </c>
      <c r="B342">
        <v>2023</v>
      </c>
      <c r="C342" s="11">
        <v>0</v>
      </c>
      <c r="D342" s="11" t="s">
        <v>73</v>
      </c>
    </row>
    <row r="343" spans="1:4" x14ac:dyDescent="0.35">
      <c r="A343" t="s">
        <v>328</v>
      </c>
      <c r="B343">
        <v>2023</v>
      </c>
      <c r="C343" s="11">
        <v>0</v>
      </c>
      <c r="D343" s="11" t="s">
        <v>73</v>
      </c>
    </row>
    <row r="344" spans="1:4" x14ac:dyDescent="0.35">
      <c r="A344" t="s">
        <v>251</v>
      </c>
      <c r="B344">
        <v>2023</v>
      </c>
      <c r="C344" s="11">
        <v>0</v>
      </c>
      <c r="D344" s="11" t="s">
        <v>73</v>
      </c>
    </row>
    <row r="345" spans="1:4" x14ac:dyDescent="0.35">
      <c r="A345" t="s">
        <v>305</v>
      </c>
      <c r="B345">
        <v>2023</v>
      </c>
      <c r="C345" s="11">
        <v>0</v>
      </c>
      <c r="D345" s="11" t="s">
        <v>73</v>
      </c>
    </row>
    <row r="346" spans="1:4" x14ac:dyDescent="0.35">
      <c r="A346" t="s">
        <v>337</v>
      </c>
      <c r="B346">
        <v>2023</v>
      </c>
      <c r="C346" s="11">
        <v>0</v>
      </c>
      <c r="D346" s="11" t="s">
        <v>73</v>
      </c>
    </row>
    <row r="347" spans="1:4" x14ac:dyDescent="0.35">
      <c r="A347" t="s">
        <v>508</v>
      </c>
      <c r="B347">
        <v>2023</v>
      </c>
      <c r="C347" s="11">
        <v>0</v>
      </c>
      <c r="D347" s="11" t="s">
        <v>73</v>
      </c>
    </row>
    <row r="348" spans="1:4" x14ac:dyDescent="0.35">
      <c r="A348" t="s">
        <v>286</v>
      </c>
      <c r="B348">
        <v>2023</v>
      </c>
      <c r="C348" s="11">
        <v>0</v>
      </c>
      <c r="D348" s="11" t="s">
        <v>73</v>
      </c>
    </row>
    <row r="349" spans="1:4" x14ac:dyDescent="0.35">
      <c r="A349" t="s">
        <v>296</v>
      </c>
      <c r="B349">
        <v>2023</v>
      </c>
      <c r="C349" s="11">
        <v>0</v>
      </c>
      <c r="D349" s="11" t="s">
        <v>73</v>
      </c>
    </row>
    <row r="350" spans="1:4" x14ac:dyDescent="0.35">
      <c r="A350" t="s">
        <v>135</v>
      </c>
      <c r="B350">
        <v>2023</v>
      </c>
      <c r="C350" s="11">
        <v>0</v>
      </c>
      <c r="D350" s="11" t="s">
        <v>73</v>
      </c>
    </row>
    <row r="351" spans="1:4" x14ac:dyDescent="0.35">
      <c r="A351" t="s">
        <v>120</v>
      </c>
      <c r="B351">
        <v>2023</v>
      </c>
      <c r="C351" s="11">
        <v>0</v>
      </c>
      <c r="D351" s="11" t="s">
        <v>73</v>
      </c>
    </row>
    <row r="352" spans="1:4" x14ac:dyDescent="0.35">
      <c r="A352" t="s">
        <v>509</v>
      </c>
      <c r="B352">
        <v>2023</v>
      </c>
      <c r="C352" s="11">
        <v>0</v>
      </c>
      <c r="D352" s="11" t="s">
        <v>73</v>
      </c>
    </row>
    <row r="353" spans="1:4" x14ac:dyDescent="0.35">
      <c r="A353" t="s">
        <v>510</v>
      </c>
      <c r="B353">
        <v>2023</v>
      </c>
      <c r="C353" s="11">
        <v>0</v>
      </c>
      <c r="D353" s="11" t="s">
        <v>73</v>
      </c>
    </row>
    <row r="354" spans="1:4" x14ac:dyDescent="0.35">
      <c r="A354" t="s">
        <v>511</v>
      </c>
      <c r="B354">
        <v>2023</v>
      </c>
      <c r="C354" s="11">
        <v>0</v>
      </c>
      <c r="D354" s="11" t="s">
        <v>73</v>
      </c>
    </row>
    <row r="355" spans="1:4" x14ac:dyDescent="0.35">
      <c r="A355" t="s">
        <v>512</v>
      </c>
      <c r="B355">
        <v>2023</v>
      </c>
      <c r="C355" s="11">
        <v>0</v>
      </c>
      <c r="D355" s="11" t="s">
        <v>73</v>
      </c>
    </row>
    <row r="356" spans="1:4" x14ac:dyDescent="0.35">
      <c r="A356" t="s">
        <v>309</v>
      </c>
      <c r="B356">
        <v>2023</v>
      </c>
      <c r="C356" s="11">
        <v>0</v>
      </c>
      <c r="D356" s="11" t="s">
        <v>73</v>
      </c>
    </row>
    <row r="357" spans="1:4" x14ac:dyDescent="0.35">
      <c r="A357" t="s">
        <v>263</v>
      </c>
      <c r="B357">
        <v>2023</v>
      </c>
      <c r="C357" s="11">
        <v>0</v>
      </c>
      <c r="D357" s="11" t="s">
        <v>73</v>
      </c>
    </row>
    <row r="358" spans="1:4" x14ac:dyDescent="0.35">
      <c r="A358" t="s">
        <v>331</v>
      </c>
      <c r="B358">
        <v>2023</v>
      </c>
      <c r="C358" s="11">
        <v>0</v>
      </c>
      <c r="D358" s="11" t="s">
        <v>73</v>
      </c>
    </row>
    <row r="359" spans="1:4" x14ac:dyDescent="0.35">
      <c r="A359" t="s">
        <v>126</v>
      </c>
      <c r="B359">
        <v>2021</v>
      </c>
      <c r="C359" s="11">
        <v>-250</v>
      </c>
      <c r="D359" s="11" t="s">
        <v>73</v>
      </c>
    </row>
    <row r="360" spans="1:4" x14ac:dyDescent="0.35">
      <c r="A360" t="s">
        <v>76</v>
      </c>
      <c r="B360">
        <v>2020</v>
      </c>
      <c r="C360" s="11">
        <v>255664</v>
      </c>
      <c r="D360" s="11">
        <v>74775.66</v>
      </c>
    </row>
    <row r="361" spans="1:4" x14ac:dyDescent="0.35">
      <c r="A361" t="s">
        <v>195</v>
      </c>
      <c r="B361">
        <v>2022</v>
      </c>
      <c r="C361" s="11">
        <v>-1400</v>
      </c>
      <c r="D361" s="11">
        <v>59614.22</v>
      </c>
    </row>
    <row r="362" spans="1:4" x14ac:dyDescent="0.35">
      <c r="A362" t="s">
        <v>138</v>
      </c>
      <c r="B362">
        <v>2021</v>
      </c>
      <c r="C362" s="11">
        <v>0</v>
      </c>
      <c r="D362" s="11">
        <v>52465.48</v>
      </c>
    </row>
    <row r="363" spans="1:4" x14ac:dyDescent="0.35">
      <c r="A363" t="s">
        <v>362</v>
      </c>
      <c r="B363">
        <v>2021</v>
      </c>
      <c r="C363" s="11">
        <v>19969.64</v>
      </c>
      <c r="D363" s="11">
        <v>50447.86</v>
      </c>
    </row>
    <row r="364" spans="1:4" x14ac:dyDescent="0.35">
      <c r="A364" t="s">
        <v>147</v>
      </c>
      <c r="B364">
        <v>2020</v>
      </c>
      <c r="C364" s="11">
        <v>41087.550000000003</v>
      </c>
      <c r="D364" s="11">
        <v>43926.12</v>
      </c>
    </row>
    <row r="365" spans="1:4" x14ac:dyDescent="0.35">
      <c r="A365" t="s">
        <v>151</v>
      </c>
      <c r="B365">
        <v>2020</v>
      </c>
      <c r="C365" s="11">
        <v>0</v>
      </c>
      <c r="D365" s="11">
        <v>36851.24</v>
      </c>
    </row>
    <row r="366" spans="1:4" x14ac:dyDescent="0.35">
      <c r="A366" t="s">
        <v>190</v>
      </c>
      <c r="B366">
        <v>2022</v>
      </c>
      <c r="C366" s="11">
        <v>6479.82</v>
      </c>
      <c r="D366" s="11">
        <v>36604.32</v>
      </c>
    </row>
    <row r="367" spans="1:4" x14ac:dyDescent="0.35">
      <c r="A367" t="s">
        <v>183</v>
      </c>
      <c r="B367">
        <v>2022</v>
      </c>
      <c r="C367" s="11">
        <v>0</v>
      </c>
      <c r="D367" s="11">
        <v>32982.36</v>
      </c>
    </row>
    <row r="368" spans="1:4" x14ac:dyDescent="0.35">
      <c r="A368" t="s">
        <v>83</v>
      </c>
      <c r="B368">
        <v>2021</v>
      </c>
      <c r="C368" s="11">
        <v>-1400</v>
      </c>
      <c r="D368" s="11">
        <v>31917.33</v>
      </c>
    </row>
    <row r="369" spans="1:4" x14ac:dyDescent="0.35">
      <c r="A369" t="s">
        <v>137</v>
      </c>
      <c r="B369">
        <v>2020</v>
      </c>
      <c r="C369" s="11">
        <v>34229</v>
      </c>
      <c r="D369" s="11">
        <v>26737.59</v>
      </c>
    </row>
    <row r="370" spans="1:4" x14ac:dyDescent="0.35">
      <c r="A370" t="s">
        <v>141</v>
      </c>
      <c r="B370">
        <v>2020</v>
      </c>
      <c r="C370" s="11">
        <v>7161.24</v>
      </c>
      <c r="D370" s="11">
        <v>23784</v>
      </c>
    </row>
    <row r="371" spans="1:4" x14ac:dyDescent="0.35">
      <c r="A371" t="s">
        <v>376</v>
      </c>
      <c r="B371">
        <v>2021</v>
      </c>
      <c r="C371" s="11">
        <v>0</v>
      </c>
      <c r="D371" s="11">
        <v>23730.69</v>
      </c>
    </row>
    <row r="372" spans="1:4" x14ac:dyDescent="0.35">
      <c r="A372" t="s">
        <v>366</v>
      </c>
      <c r="B372">
        <v>2021</v>
      </c>
      <c r="C372" s="11">
        <v>5054.07</v>
      </c>
      <c r="D372" s="11">
        <v>22595.83</v>
      </c>
    </row>
    <row r="373" spans="1:4" x14ac:dyDescent="0.35">
      <c r="A373" t="s">
        <v>514</v>
      </c>
      <c r="B373">
        <v>2022</v>
      </c>
      <c r="C373" s="11">
        <v>-750</v>
      </c>
      <c r="D373" s="11">
        <v>20632.14</v>
      </c>
    </row>
    <row r="374" spans="1:4" x14ac:dyDescent="0.35">
      <c r="A374" t="s">
        <v>167</v>
      </c>
      <c r="B374">
        <v>2021</v>
      </c>
      <c r="C374" s="11">
        <v>0</v>
      </c>
      <c r="D374" s="11">
        <v>18347.509999999998</v>
      </c>
    </row>
    <row r="375" spans="1:4" x14ac:dyDescent="0.35">
      <c r="A375" t="s">
        <v>363</v>
      </c>
      <c r="B375">
        <v>2020</v>
      </c>
      <c r="C375" s="11">
        <v>11881.8</v>
      </c>
      <c r="D375" s="11">
        <v>18054.71</v>
      </c>
    </row>
    <row r="376" spans="1:4" x14ac:dyDescent="0.35">
      <c r="A376" t="s">
        <v>367</v>
      </c>
      <c r="B376">
        <v>2021</v>
      </c>
      <c r="C376" s="11">
        <v>4807.28</v>
      </c>
      <c r="D376" s="11">
        <v>16069.59</v>
      </c>
    </row>
    <row r="377" spans="1:4" x14ac:dyDescent="0.35">
      <c r="A377" t="s">
        <v>368</v>
      </c>
      <c r="B377">
        <v>2020</v>
      </c>
      <c r="C377" s="11">
        <v>2380.08</v>
      </c>
      <c r="D377" s="11">
        <v>15478.79</v>
      </c>
    </row>
    <row r="378" spans="1:4" x14ac:dyDescent="0.35">
      <c r="A378" t="s">
        <v>518</v>
      </c>
      <c r="B378">
        <v>2021</v>
      </c>
      <c r="C378" s="11">
        <v>-3200</v>
      </c>
      <c r="D378" s="11">
        <v>11933.79</v>
      </c>
    </row>
    <row r="379" spans="1:4" x14ac:dyDescent="0.35">
      <c r="A379" t="s">
        <v>436</v>
      </c>
      <c r="B379">
        <v>2022</v>
      </c>
      <c r="C379" s="11">
        <v>0</v>
      </c>
      <c r="D379" s="11">
        <v>9414.2900000000009</v>
      </c>
    </row>
    <row r="380" spans="1:4" x14ac:dyDescent="0.35">
      <c r="A380" t="s">
        <v>237</v>
      </c>
      <c r="B380">
        <v>2023</v>
      </c>
      <c r="C380" s="11">
        <v>0</v>
      </c>
      <c r="D380" s="11">
        <v>8721.02</v>
      </c>
    </row>
    <row r="381" spans="1:4" x14ac:dyDescent="0.35">
      <c r="A381" t="s">
        <v>150</v>
      </c>
      <c r="B381">
        <v>2020</v>
      </c>
      <c r="C381" s="11">
        <v>126779.94</v>
      </c>
      <c r="D381" s="11">
        <v>8487.11</v>
      </c>
    </row>
    <row r="382" spans="1:4" x14ac:dyDescent="0.35">
      <c r="A382" t="s">
        <v>370</v>
      </c>
      <c r="B382">
        <v>2021</v>
      </c>
      <c r="C382" s="11">
        <v>1788.96</v>
      </c>
      <c r="D382" s="11">
        <v>7458.21</v>
      </c>
    </row>
    <row r="383" spans="1:4" x14ac:dyDescent="0.35">
      <c r="A383" t="s">
        <v>517</v>
      </c>
      <c r="B383">
        <v>2021</v>
      </c>
      <c r="C383" s="11">
        <v>-3150</v>
      </c>
      <c r="D383" s="11">
        <v>5480.25</v>
      </c>
    </row>
    <row r="384" spans="1:4" x14ac:dyDescent="0.35">
      <c r="A384" t="s">
        <v>229</v>
      </c>
      <c r="B384">
        <v>2023</v>
      </c>
      <c r="C384" s="11">
        <v>0</v>
      </c>
      <c r="D384" s="11">
        <v>5405.5</v>
      </c>
    </row>
    <row r="385" spans="1:4" x14ac:dyDescent="0.35">
      <c r="A385" t="s">
        <v>105</v>
      </c>
      <c r="B385">
        <v>2023</v>
      </c>
      <c r="C385" s="11">
        <v>0</v>
      </c>
      <c r="D385" s="11">
        <v>4912.16</v>
      </c>
    </row>
    <row r="386" spans="1:4" x14ac:dyDescent="0.35">
      <c r="A386" t="s">
        <v>193</v>
      </c>
      <c r="B386">
        <v>2022</v>
      </c>
      <c r="C386" s="11">
        <v>-2000</v>
      </c>
      <c r="D386" s="11">
        <v>4794.7700000000004</v>
      </c>
    </row>
    <row r="387" spans="1:4" x14ac:dyDescent="0.35">
      <c r="A387" t="s">
        <v>226</v>
      </c>
      <c r="B387">
        <v>2023</v>
      </c>
      <c r="C387" s="11">
        <v>0</v>
      </c>
      <c r="D387" s="11">
        <v>4747.7299999999996</v>
      </c>
    </row>
    <row r="388" spans="1:4" x14ac:dyDescent="0.35">
      <c r="A388" t="s">
        <v>185</v>
      </c>
      <c r="B388">
        <v>2020</v>
      </c>
      <c r="C388" s="11">
        <v>0</v>
      </c>
      <c r="D388" s="11">
        <v>3560.65</v>
      </c>
    </row>
    <row r="389" spans="1:4" x14ac:dyDescent="0.35">
      <c r="A389" t="s">
        <v>194</v>
      </c>
      <c r="B389">
        <v>2022</v>
      </c>
      <c r="C389" s="11">
        <v>19923.89</v>
      </c>
      <c r="D389" s="11">
        <v>3192.27</v>
      </c>
    </row>
    <row r="390" spans="1:4" x14ac:dyDescent="0.35">
      <c r="A390" t="s">
        <v>96</v>
      </c>
      <c r="B390">
        <v>2022</v>
      </c>
      <c r="C390" s="11">
        <v>0</v>
      </c>
      <c r="D390" s="11">
        <v>3156.54</v>
      </c>
    </row>
    <row r="391" spans="1:4" x14ac:dyDescent="0.35">
      <c r="A391" t="s">
        <v>87</v>
      </c>
      <c r="B391">
        <v>2020</v>
      </c>
      <c r="C391" s="11">
        <v>22179.29</v>
      </c>
      <c r="D391" s="11">
        <v>3097.96</v>
      </c>
    </row>
    <row r="392" spans="1:4" x14ac:dyDescent="0.35">
      <c r="A392" t="s">
        <v>210</v>
      </c>
      <c r="B392">
        <v>2023</v>
      </c>
      <c r="C392" s="11">
        <v>0</v>
      </c>
      <c r="D392" s="11">
        <v>2530.62</v>
      </c>
    </row>
    <row r="393" spans="1:4" x14ac:dyDescent="0.35">
      <c r="A393" t="s">
        <v>364</v>
      </c>
      <c r="B393">
        <v>2020</v>
      </c>
      <c r="C393" s="11">
        <v>9710.25</v>
      </c>
      <c r="D393" s="11">
        <v>2454.7800000000002</v>
      </c>
    </row>
    <row r="394" spans="1:4" x14ac:dyDescent="0.35">
      <c r="A394" t="s">
        <v>154</v>
      </c>
      <c r="B394">
        <v>2020</v>
      </c>
      <c r="C394" s="11">
        <v>0</v>
      </c>
      <c r="D394" s="11">
        <v>2429.6999999999998</v>
      </c>
    </row>
    <row r="395" spans="1:4" x14ac:dyDescent="0.35">
      <c r="A395" t="s">
        <v>513</v>
      </c>
      <c r="B395">
        <v>2022</v>
      </c>
      <c r="C395" s="11">
        <v>-700</v>
      </c>
      <c r="D395" s="11">
        <v>2391.39</v>
      </c>
    </row>
    <row r="396" spans="1:4" x14ac:dyDescent="0.35">
      <c r="A396" t="s">
        <v>365</v>
      </c>
      <c r="B396">
        <v>2020</v>
      </c>
      <c r="C396" s="11">
        <v>5799.06</v>
      </c>
      <c r="D396" s="11">
        <v>2324.41</v>
      </c>
    </row>
    <row r="397" spans="1:4" x14ac:dyDescent="0.35">
      <c r="A397" t="s">
        <v>139</v>
      </c>
      <c r="B397">
        <v>2023</v>
      </c>
      <c r="C397" s="11">
        <v>0</v>
      </c>
      <c r="D397" s="11">
        <v>2261.16</v>
      </c>
    </row>
    <row r="398" spans="1:4" x14ac:dyDescent="0.35">
      <c r="A398" t="s">
        <v>240</v>
      </c>
      <c r="B398">
        <v>2023</v>
      </c>
      <c r="C398" s="11">
        <v>0</v>
      </c>
      <c r="D398" s="11">
        <v>2205.11</v>
      </c>
    </row>
    <row r="399" spans="1:4" x14ac:dyDescent="0.35">
      <c r="A399" t="s">
        <v>392</v>
      </c>
      <c r="B399">
        <v>2021</v>
      </c>
      <c r="C399" s="11">
        <v>-4200</v>
      </c>
      <c r="D399" s="11">
        <v>2197.64</v>
      </c>
    </row>
    <row r="400" spans="1:4" x14ac:dyDescent="0.35">
      <c r="A400" t="s">
        <v>203</v>
      </c>
      <c r="B400">
        <v>2023</v>
      </c>
      <c r="C400" s="11">
        <v>0</v>
      </c>
      <c r="D400" s="11">
        <v>1797.61</v>
      </c>
    </row>
    <row r="401" spans="1:4" x14ac:dyDescent="0.35">
      <c r="A401" t="s">
        <v>191</v>
      </c>
      <c r="B401">
        <v>2022</v>
      </c>
      <c r="C401" s="11">
        <v>3154.68</v>
      </c>
      <c r="D401" s="11">
        <v>1774.85</v>
      </c>
    </row>
    <row r="402" spans="1:4" x14ac:dyDescent="0.35">
      <c r="A402" t="s">
        <v>216</v>
      </c>
      <c r="B402">
        <v>2023</v>
      </c>
      <c r="C402" s="11">
        <v>0</v>
      </c>
      <c r="D402" s="11">
        <v>1677.63</v>
      </c>
    </row>
    <row r="403" spans="1:4" x14ac:dyDescent="0.35">
      <c r="A403" t="s">
        <v>110</v>
      </c>
      <c r="B403">
        <v>2020</v>
      </c>
      <c r="C403" s="11">
        <v>2136.64</v>
      </c>
      <c r="D403" s="11">
        <v>1666.98</v>
      </c>
    </row>
    <row r="404" spans="1:4" x14ac:dyDescent="0.35">
      <c r="A404" t="s">
        <v>122</v>
      </c>
      <c r="B404">
        <v>2023</v>
      </c>
      <c r="C404" s="11">
        <v>0</v>
      </c>
      <c r="D404" s="11">
        <v>1589.48</v>
      </c>
    </row>
    <row r="405" spans="1:4" x14ac:dyDescent="0.35">
      <c r="A405" t="s">
        <v>84</v>
      </c>
      <c r="B405">
        <v>2023</v>
      </c>
      <c r="C405" s="11">
        <v>0</v>
      </c>
      <c r="D405" s="11">
        <v>1554.85</v>
      </c>
    </row>
    <row r="406" spans="1:4" x14ac:dyDescent="0.35">
      <c r="A406" t="s">
        <v>186</v>
      </c>
      <c r="B406">
        <v>2021</v>
      </c>
      <c r="C406" s="11">
        <v>0</v>
      </c>
      <c r="D406" s="11">
        <v>1475.35</v>
      </c>
    </row>
    <row r="407" spans="1:4" x14ac:dyDescent="0.35">
      <c r="A407" t="s">
        <v>153</v>
      </c>
      <c r="B407">
        <v>2023</v>
      </c>
      <c r="C407" s="11">
        <v>0</v>
      </c>
      <c r="D407" s="11">
        <v>1106.73</v>
      </c>
    </row>
    <row r="408" spans="1:4" x14ac:dyDescent="0.35">
      <c r="A408" t="s">
        <v>93</v>
      </c>
      <c r="B408">
        <v>2023</v>
      </c>
      <c r="C408" s="11">
        <v>0</v>
      </c>
      <c r="D408" s="11">
        <v>1105.5</v>
      </c>
    </row>
    <row r="409" spans="1:4" x14ac:dyDescent="0.35">
      <c r="A409" t="s">
        <v>225</v>
      </c>
      <c r="B409">
        <v>2023</v>
      </c>
      <c r="C409" s="11">
        <v>0</v>
      </c>
      <c r="D409" s="11">
        <v>1020.63</v>
      </c>
    </row>
    <row r="410" spans="1:4" x14ac:dyDescent="0.35">
      <c r="A410" t="s">
        <v>222</v>
      </c>
      <c r="B410">
        <v>2023</v>
      </c>
      <c r="C410" s="11">
        <v>0</v>
      </c>
      <c r="D410" s="11">
        <v>974.25</v>
      </c>
    </row>
    <row r="411" spans="1:4" x14ac:dyDescent="0.35">
      <c r="A411" t="s">
        <v>205</v>
      </c>
      <c r="B411">
        <v>2023</v>
      </c>
      <c r="C411" s="11">
        <v>0</v>
      </c>
      <c r="D411" s="11">
        <v>882.79</v>
      </c>
    </row>
    <row r="412" spans="1:4" x14ac:dyDescent="0.35">
      <c r="A412" t="s">
        <v>224</v>
      </c>
      <c r="B412">
        <v>2023</v>
      </c>
      <c r="C412" s="11">
        <v>0</v>
      </c>
      <c r="D412" s="11">
        <v>873.02</v>
      </c>
    </row>
    <row r="413" spans="1:4" x14ac:dyDescent="0.35">
      <c r="A413" t="s">
        <v>516</v>
      </c>
      <c r="B413">
        <v>2021</v>
      </c>
      <c r="C413" s="11">
        <v>-1500</v>
      </c>
      <c r="D413" s="11">
        <v>869.06</v>
      </c>
    </row>
    <row r="414" spans="1:4" x14ac:dyDescent="0.35">
      <c r="A414" t="s">
        <v>515</v>
      </c>
      <c r="B414">
        <v>2021</v>
      </c>
      <c r="C414" s="11">
        <v>-1000</v>
      </c>
      <c r="D414" s="11">
        <v>854.82</v>
      </c>
    </row>
    <row r="415" spans="1:4" x14ac:dyDescent="0.35">
      <c r="A415" t="s">
        <v>228</v>
      </c>
      <c r="B415">
        <v>2023</v>
      </c>
      <c r="C415" s="11">
        <v>0</v>
      </c>
      <c r="D415" s="11">
        <v>812.07</v>
      </c>
    </row>
    <row r="416" spans="1:4" x14ac:dyDescent="0.35">
      <c r="A416" t="s">
        <v>192</v>
      </c>
      <c r="B416">
        <v>2022</v>
      </c>
      <c r="C416" s="11">
        <v>6438.05</v>
      </c>
      <c r="D416" s="11">
        <v>722.09</v>
      </c>
    </row>
    <row r="417" spans="1:4" x14ac:dyDescent="0.35">
      <c r="A417" t="s">
        <v>236</v>
      </c>
      <c r="B417">
        <v>2023</v>
      </c>
      <c r="C417" s="11">
        <v>0</v>
      </c>
      <c r="D417" s="11">
        <v>658.82</v>
      </c>
    </row>
    <row r="418" spans="1:4" x14ac:dyDescent="0.35">
      <c r="A418" t="s">
        <v>230</v>
      </c>
      <c r="B418">
        <v>2023</v>
      </c>
      <c r="C418" s="11">
        <v>0</v>
      </c>
      <c r="D418" s="11">
        <v>632.76</v>
      </c>
    </row>
    <row r="419" spans="1:4" x14ac:dyDescent="0.35">
      <c r="A419" t="s">
        <v>234</v>
      </c>
      <c r="B419">
        <v>2023</v>
      </c>
      <c r="C419" s="11">
        <v>0</v>
      </c>
      <c r="D419" s="11">
        <v>477.07</v>
      </c>
    </row>
    <row r="420" spans="1:4" x14ac:dyDescent="0.35">
      <c r="A420" t="s">
        <v>369</v>
      </c>
      <c r="B420">
        <v>2020</v>
      </c>
      <c r="C420" s="11">
        <v>2015.48</v>
      </c>
      <c r="D420" s="11">
        <v>465.8</v>
      </c>
    </row>
    <row r="421" spans="1:4" x14ac:dyDescent="0.35">
      <c r="A421" t="s">
        <v>307</v>
      </c>
      <c r="B421">
        <v>2023</v>
      </c>
      <c r="C421" s="11">
        <v>0</v>
      </c>
      <c r="D421" s="11">
        <v>420.3</v>
      </c>
    </row>
    <row r="422" spans="1:4" x14ac:dyDescent="0.35">
      <c r="A422" t="s">
        <v>107</v>
      </c>
      <c r="B422">
        <v>2023</v>
      </c>
      <c r="C422" s="11">
        <v>0</v>
      </c>
      <c r="D422" s="11">
        <v>390.6</v>
      </c>
    </row>
    <row r="423" spans="1:4" x14ac:dyDescent="0.35">
      <c r="A423" t="s">
        <v>308</v>
      </c>
      <c r="B423">
        <v>2023</v>
      </c>
      <c r="C423" s="11">
        <v>0</v>
      </c>
      <c r="D423" s="11">
        <v>390.17</v>
      </c>
    </row>
    <row r="424" spans="1:4" x14ac:dyDescent="0.35">
      <c r="A424" t="s">
        <v>180</v>
      </c>
      <c r="B424">
        <v>2023</v>
      </c>
      <c r="C424" s="11">
        <v>0</v>
      </c>
      <c r="D424" s="11">
        <v>370.29</v>
      </c>
    </row>
    <row r="425" spans="1:4" x14ac:dyDescent="0.35">
      <c r="A425" t="s">
        <v>312</v>
      </c>
      <c r="B425">
        <v>2023</v>
      </c>
      <c r="C425" s="11">
        <v>0</v>
      </c>
      <c r="D425" s="11">
        <v>357.59</v>
      </c>
    </row>
    <row r="426" spans="1:4" x14ac:dyDescent="0.35">
      <c r="A426" t="s">
        <v>223</v>
      </c>
      <c r="B426">
        <v>2023</v>
      </c>
      <c r="C426" s="11">
        <v>0</v>
      </c>
      <c r="D426" s="11">
        <v>330.62</v>
      </c>
    </row>
    <row r="427" spans="1:4" x14ac:dyDescent="0.35">
      <c r="A427" t="s">
        <v>386</v>
      </c>
      <c r="B427">
        <v>2023</v>
      </c>
      <c r="C427" s="11">
        <v>0</v>
      </c>
      <c r="D427" s="11">
        <v>327.36</v>
      </c>
    </row>
    <row r="428" spans="1:4" x14ac:dyDescent="0.35">
      <c r="A428" t="s">
        <v>314</v>
      </c>
      <c r="B428">
        <v>2023</v>
      </c>
      <c r="C428" s="11">
        <v>0</v>
      </c>
      <c r="D428" s="11">
        <v>323.76</v>
      </c>
    </row>
    <row r="429" spans="1:4" x14ac:dyDescent="0.35">
      <c r="A429" t="s">
        <v>227</v>
      </c>
      <c r="B429">
        <v>2023</v>
      </c>
      <c r="C429" s="11">
        <v>0</v>
      </c>
      <c r="D429" s="11">
        <v>295.25</v>
      </c>
    </row>
    <row r="430" spans="1:4" x14ac:dyDescent="0.35">
      <c r="A430" t="s">
        <v>242</v>
      </c>
      <c r="B430">
        <v>2023</v>
      </c>
      <c r="C430" s="11">
        <v>0</v>
      </c>
      <c r="D430" s="11">
        <v>295</v>
      </c>
    </row>
    <row r="431" spans="1:4" x14ac:dyDescent="0.35">
      <c r="A431" t="s">
        <v>207</v>
      </c>
      <c r="B431">
        <v>2023</v>
      </c>
      <c r="C431" s="11">
        <v>0</v>
      </c>
      <c r="D431" s="11">
        <v>250.84</v>
      </c>
    </row>
    <row r="432" spans="1:4" x14ac:dyDescent="0.35">
      <c r="A432" t="s">
        <v>208</v>
      </c>
      <c r="B432">
        <v>2023</v>
      </c>
      <c r="C432" s="11">
        <v>0</v>
      </c>
      <c r="D432" s="11">
        <v>219.73</v>
      </c>
    </row>
    <row r="433" spans="1:4" x14ac:dyDescent="0.35">
      <c r="A433" t="s">
        <v>142</v>
      </c>
      <c r="B433">
        <v>2023</v>
      </c>
      <c r="C433" s="11">
        <v>0</v>
      </c>
      <c r="D433" s="11">
        <v>215.71</v>
      </c>
    </row>
    <row r="434" spans="1:4" x14ac:dyDescent="0.35">
      <c r="A434" t="s">
        <v>106</v>
      </c>
      <c r="B434">
        <v>2023</v>
      </c>
      <c r="C434" s="11">
        <v>0</v>
      </c>
      <c r="D434" s="11">
        <v>197.35</v>
      </c>
    </row>
    <row r="435" spans="1:4" x14ac:dyDescent="0.35">
      <c r="A435" t="s">
        <v>262</v>
      </c>
      <c r="B435">
        <v>2023</v>
      </c>
      <c r="C435" s="11">
        <v>0</v>
      </c>
      <c r="D435" s="11">
        <v>192.18</v>
      </c>
    </row>
    <row r="436" spans="1:4" x14ac:dyDescent="0.35">
      <c r="A436" t="s">
        <v>232</v>
      </c>
      <c r="B436">
        <v>2023</v>
      </c>
      <c r="C436" s="11">
        <v>0</v>
      </c>
      <c r="D436" s="11">
        <v>187.98</v>
      </c>
    </row>
    <row r="437" spans="1:4" x14ac:dyDescent="0.35">
      <c r="A437" t="s">
        <v>233</v>
      </c>
      <c r="B437">
        <v>2023</v>
      </c>
      <c r="C437" s="11">
        <v>0</v>
      </c>
      <c r="D437" s="11">
        <v>183.62</v>
      </c>
    </row>
    <row r="438" spans="1:4" x14ac:dyDescent="0.35">
      <c r="A438" t="s">
        <v>89</v>
      </c>
      <c r="B438">
        <v>2023</v>
      </c>
      <c r="C438" s="11">
        <v>0</v>
      </c>
      <c r="D438" s="11">
        <v>166.55</v>
      </c>
    </row>
    <row r="439" spans="1:4" x14ac:dyDescent="0.35">
      <c r="A439" t="s">
        <v>411</v>
      </c>
      <c r="B439">
        <v>2023</v>
      </c>
      <c r="C439" s="11">
        <v>0</v>
      </c>
      <c r="D439" s="11">
        <v>154.49</v>
      </c>
    </row>
    <row r="440" spans="1:4" x14ac:dyDescent="0.35">
      <c r="A440" t="s">
        <v>246</v>
      </c>
      <c r="B440">
        <v>2023</v>
      </c>
      <c r="C440" s="11">
        <v>0</v>
      </c>
      <c r="D440" s="11">
        <v>150.30000000000001</v>
      </c>
    </row>
    <row r="441" spans="1:4" x14ac:dyDescent="0.35">
      <c r="A441" t="s">
        <v>211</v>
      </c>
      <c r="B441">
        <v>2023</v>
      </c>
      <c r="C441" s="11">
        <v>0</v>
      </c>
      <c r="D441" s="11">
        <v>143.69999999999999</v>
      </c>
    </row>
    <row r="442" spans="1:4" x14ac:dyDescent="0.35">
      <c r="A442" t="s">
        <v>100</v>
      </c>
      <c r="B442">
        <v>2023</v>
      </c>
      <c r="C442" s="11">
        <v>89841.36</v>
      </c>
      <c r="D442" s="11">
        <v>127.53</v>
      </c>
    </row>
    <row r="443" spans="1:4" x14ac:dyDescent="0.35">
      <c r="A443" t="s">
        <v>301</v>
      </c>
      <c r="B443">
        <v>2023</v>
      </c>
      <c r="C443" s="11">
        <v>0</v>
      </c>
      <c r="D443" s="11">
        <v>121.44</v>
      </c>
    </row>
    <row r="444" spans="1:4" x14ac:dyDescent="0.35">
      <c r="A444" t="s">
        <v>493</v>
      </c>
      <c r="B444">
        <v>2023</v>
      </c>
      <c r="C444" s="11">
        <v>0</v>
      </c>
      <c r="D444" s="11">
        <v>121.44</v>
      </c>
    </row>
    <row r="445" spans="1:4" x14ac:dyDescent="0.35">
      <c r="A445" t="s">
        <v>128</v>
      </c>
      <c r="B445">
        <v>2023</v>
      </c>
      <c r="C445" s="11">
        <v>0</v>
      </c>
      <c r="D445" s="11">
        <v>120.14</v>
      </c>
    </row>
    <row r="446" spans="1:4" x14ac:dyDescent="0.35">
      <c r="A446" t="s">
        <v>451</v>
      </c>
      <c r="B446">
        <v>2023</v>
      </c>
      <c r="C446" s="11">
        <v>0</v>
      </c>
      <c r="D446" s="11">
        <v>9</v>
      </c>
    </row>
    <row r="447" spans="1:4" x14ac:dyDescent="0.35">
      <c r="A447" t="s">
        <v>243</v>
      </c>
      <c r="B447">
        <v>2023</v>
      </c>
      <c r="C447" s="11">
        <v>0</v>
      </c>
      <c r="D447" s="11">
        <v>9</v>
      </c>
    </row>
    <row r="448" spans="1:4" x14ac:dyDescent="0.35">
      <c r="A448" t="s">
        <v>373</v>
      </c>
      <c r="B448">
        <v>2023</v>
      </c>
      <c r="C448" s="11">
        <v>0</v>
      </c>
      <c r="D448" s="11">
        <v>7.19</v>
      </c>
    </row>
    <row r="449" spans="1:4" x14ac:dyDescent="0.35">
      <c r="A449" t="s">
        <v>519</v>
      </c>
      <c r="B449">
        <v>2022</v>
      </c>
      <c r="C449" s="11">
        <v>-4200</v>
      </c>
      <c r="D449" s="11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A9917-21AB-4DE0-B2E0-0FAC13B0A635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2c0583dc-971f-435d-b4b4-69cf34e99f89"/>
    <ds:schemaRef ds:uri="http://schemas.microsoft.com/office/2006/documentManagement/types"/>
    <ds:schemaRef ds:uri="http://schemas.openxmlformats.org/package/2006/metadata/core-properties"/>
    <ds:schemaRef ds:uri="01f1036d-88ab-43b8-b950-9429bdd8e735"/>
    <ds:schemaRef ds:uri="http://purl.org/dc/terms/"/>
    <ds:schemaRef ds:uri="92d35910-5497-4411-9eb7-e74862b18da7"/>
    <ds:schemaRef ds:uri="bf3c664f-6c23-4b34-b651-3b63265d0f28"/>
  </ds:schemaRefs>
</ds:datastoreItem>
</file>

<file path=customXml/itemProps2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E0EDDB-97FF-4FD7-B066-0E385A594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4e357-759d-4467-8eea-b51a98956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Denise Pecina</cp:lastModifiedBy>
  <dcterms:created xsi:type="dcterms:W3CDTF">2023-11-16T00:00:59Z</dcterms:created>
  <dcterms:modified xsi:type="dcterms:W3CDTF">2024-07-16T15:54:26Z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  <property fmtid="{D5CDD505-2E9C-101B-9397-08002B2CF9AE}" pid="4" name="{A44787D4-0540-4523-9961-78E4036D8C6D}">
    <vt:lpwstr>{2EF1F42C-5843-42E4-9AC7-0E90983A4A4F}</vt:lpwstr>
  </property>
</Properties>
</file>