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mmcc0.sharepoint.com/sites/AccountingDepartment/Shared Documents/General/Owned Group/IBNR/1Q 2024/Files to ARM/"/>
    </mc:Choice>
  </mc:AlternateContent>
  <xr:revisionPtr revIDLastSave="974" documentId="14_{50C9CEB0-47DC-4D9D-BBE1-8EA2B468FDA2}" xr6:coauthVersionLast="47" xr6:coauthVersionMax="47" xr10:uidLastSave="{64E759F5-2F92-46F9-9B44-E096249DEEA7}"/>
  <bookViews>
    <workbookView xWindow="28680" yWindow="-120" windowWidth="29040" windowHeight="15840" xr2:uid="{E02775B8-41D0-435C-893B-2B157E6BACA2}"/>
  </bookViews>
  <sheets>
    <sheet name="Final Reserve" sheetId="13" r:id="rId1"/>
    <sheet name="Raw Triangle Accounting Model" sheetId="33" r:id="rId2"/>
    <sheet name="APC LN workday" sheetId="25" state="hidden" r:id="rId3"/>
    <sheet name="High Cost Claimant" sheetId="26" state="hidden" r:id="rId4"/>
  </sheets>
  <definedNames>
    <definedName name="__123Graph_CCURRENT" localSheetId="0" hidden="1">#REF!</definedName>
    <definedName name="__123Graph_CCURRENT" hidden="1">#REF!</definedName>
    <definedName name="_xlnm._FilterDatabase" localSheetId="3" hidden="1">'High Cost Claimant'!$A$1:$D$449</definedName>
    <definedName name="CF_Threshold">#REF!</definedName>
    <definedName name="Confidence_Level">#REF!</definedName>
    <definedName name="Data_Source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eserve_Method">#REF!</definedName>
    <definedName name="x" localSheetId="0" hidden="1">#REF!</definedName>
    <definedName name="x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4" i="25" l="1"/>
  <c r="F94" i="25" s="1"/>
  <c r="A95" i="25"/>
  <c r="A96" i="25"/>
  <c r="F96" i="25" s="1"/>
  <c r="A97" i="25"/>
  <c r="F97" i="25" s="1"/>
  <c r="A98" i="25"/>
  <c r="F98" i="25" s="1"/>
  <c r="A99" i="25"/>
  <c r="F99" i="25" s="1"/>
  <c r="A100" i="25"/>
  <c r="F100" i="25" s="1"/>
  <c r="A101" i="25"/>
  <c r="F101" i="25" s="1"/>
  <c r="A102" i="25"/>
  <c r="F102" i="25" s="1"/>
  <c r="A103" i="25"/>
  <c r="F103" i="25" s="1"/>
  <c r="A104" i="25"/>
  <c r="F104" i="25" s="1"/>
  <c r="A105" i="25"/>
  <c r="F105" i="25" s="1"/>
  <c r="A106" i="25"/>
  <c r="F106" i="25" s="1"/>
  <c r="A107" i="25"/>
  <c r="F107" i="25" s="1"/>
  <c r="A108" i="25"/>
  <c r="F108" i="25" s="1"/>
  <c r="A109" i="25"/>
  <c r="F109" i="25" s="1"/>
  <c r="A110" i="25"/>
  <c r="F110" i="25" s="1"/>
  <c r="A111" i="25"/>
  <c r="F111" i="25" s="1"/>
  <c r="A112" i="25"/>
  <c r="F112" i="25" s="1"/>
  <c r="A113" i="25"/>
  <c r="F113" i="25" s="1"/>
  <c r="A114" i="25"/>
  <c r="F114" i="25" s="1"/>
  <c r="A115" i="25"/>
  <c r="F115" i="25" s="1"/>
  <c r="A116" i="25"/>
  <c r="F116" i="25" s="1"/>
  <c r="A117" i="25"/>
  <c r="F117" i="25" s="1"/>
  <c r="A118" i="25"/>
  <c r="F118" i="25" s="1"/>
  <c r="A119" i="25"/>
  <c r="F119" i="25" s="1"/>
  <c r="A120" i="25"/>
  <c r="F120" i="25" s="1"/>
  <c r="A121" i="25"/>
  <c r="F121" i="25" s="1"/>
  <c r="A122" i="25"/>
  <c r="F122" i="25" s="1"/>
  <c r="A123" i="25"/>
  <c r="F123" i="25" s="1"/>
  <c r="A124" i="25"/>
  <c r="F124" i="25" s="1"/>
  <c r="A125" i="25"/>
  <c r="F125" i="25" s="1"/>
  <c r="A126" i="25"/>
  <c r="F126" i="25" s="1"/>
  <c r="A127" i="25"/>
  <c r="F127" i="25" s="1"/>
  <c r="A128" i="25"/>
  <c r="F128" i="25" s="1"/>
  <c r="A129" i="25"/>
  <c r="F129" i="25" s="1"/>
  <c r="AK83" i="25"/>
  <c r="AJ83" i="25"/>
  <c r="AI83" i="25"/>
  <c r="AH83" i="25"/>
  <c r="AG83" i="25"/>
  <c r="AF83" i="25"/>
  <c r="AE83" i="25"/>
  <c r="AD83" i="25"/>
  <c r="AC83" i="25"/>
  <c r="AB83" i="25"/>
  <c r="AA83" i="25"/>
  <c r="Z83" i="25"/>
  <c r="Y83" i="25"/>
  <c r="X83" i="25"/>
  <c r="W83" i="25"/>
  <c r="V83" i="25"/>
  <c r="U83" i="25"/>
  <c r="T83" i="25"/>
  <c r="S83" i="25"/>
  <c r="R83" i="25"/>
  <c r="Q83" i="25"/>
  <c r="P83" i="25"/>
  <c r="O83" i="25"/>
  <c r="N83" i="25"/>
  <c r="M83" i="25"/>
  <c r="L83" i="25"/>
  <c r="K83" i="25"/>
  <c r="J83" i="25"/>
  <c r="I83" i="25"/>
  <c r="H83" i="25"/>
  <c r="G83" i="25"/>
  <c r="F83" i="25"/>
  <c r="E83" i="25"/>
  <c r="D83" i="25"/>
  <c r="C83" i="25"/>
  <c r="AK82" i="25"/>
  <c r="AJ82" i="25"/>
  <c r="AI82" i="25"/>
  <c r="AH82" i="25"/>
  <c r="AG82" i="25"/>
  <c r="AF82" i="25"/>
  <c r="AE82" i="25"/>
  <c r="AD82" i="25"/>
  <c r="AC82" i="25"/>
  <c r="AB82" i="25"/>
  <c r="AA82" i="25"/>
  <c r="Z82" i="25"/>
  <c r="Y82" i="25"/>
  <c r="X82" i="25"/>
  <c r="W82" i="25"/>
  <c r="V82" i="25"/>
  <c r="U82" i="25"/>
  <c r="T82" i="25"/>
  <c r="S82" i="25"/>
  <c r="R82" i="25"/>
  <c r="Q82" i="25"/>
  <c r="P82" i="25"/>
  <c r="O82" i="25"/>
  <c r="N82" i="25"/>
  <c r="M82" i="25"/>
  <c r="L82" i="25"/>
  <c r="K82" i="25"/>
  <c r="J82" i="25"/>
  <c r="I82" i="25"/>
  <c r="H82" i="25"/>
  <c r="G82" i="25"/>
  <c r="F82" i="25"/>
  <c r="E82" i="25"/>
  <c r="D82" i="25"/>
  <c r="AK81" i="25"/>
  <c r="AJ81" i="25"/>
  <c r="AI81" i="25"/>
  <c r="AH81" i="25"/>
  <c r="AG81" i="25"/>
  <c r="AF81" i="25"/>
  <c r="AE81" i="25"/>
  <c r="AD81" i="25"/>
  <c r="AC81" i="25"/>
  <c r="AB81" i="25"/>
  <c r="AA81" i="25"/>
  <c r="Z81" i="25"/>
  <c r="Y81" i="25"/>
  <c r="X81" i="25"/>
  <c r="W81" i="25"/>
  <c r="V81" i="25"/>
  <c r="U81" i="25"/>
  <c r="T81" i="25"/>
  <c r="S81" i="25"/>
  <c r="R81" i="25"/>
  <c r="Q81" i="25"/>
  <c r="P81" i="25"/>
  <c r="O81" i="25"/>
  <c r="N81" i="25"/>
  <c r="M81" i="25"/>
  <c r="L81" i="25"/>
  <c r="K81" i="25"/>
  <c r="J81" i="25"/>
  <c r="I81" i="25"/>
  <c r="H81" i="25"/>
  <c r="G81" i="25"/>
  <c r="F81" i="25"/>
  <c r="E81" i="25"/>
  <c r="AK80" i="25"/>
  <c r="AJ80" i="25"/>
  <c r="AI80" i="25"/>
  <c r="AH80" i="25"/>
  <c r="AG80" i="25"/>
  <c r="AF80" i="25"/>
  <c r="AE80" i="25"/>
  <c r="AD80" i="25"/>
  <c r="AC80" i="25"/>
  <c r="AB80" i="25"/>
  <c r="AA80" i="25"/>
  <c r="Z80" i="25"/>
  <c r="Y80" i="25"/>
  <c r="X80" i="25"/>
  <c r="W80" i="25"/>
  <c r="V80" i="25"/>
  <c r="U80" i="25"/>
  <c r="T80" i="25"/>
  <c r="S80" i="25"/>
  <c r="R80" i="25"/>
  <c r="Q80" i="25"/>
  <c r="P80" i="25"/>
  <c r="O80" i="25"/>
  <c r="N80" i="25"/>
  <c r="M80" i="25"/>
  <c r="L80" i="25"/>
  <c r="K80" i="25"/>
  <c r="J80" i="25"/>
  <c r="I80" i="25"/>
  <c r="H80" i="25"/>
  <c r="G80" i="25"/>
  <c r="F80" i="25"/>
  <c r="AK79" i="25"/>
  <c r="AJ79" i="25"/>
  <c r="AI79" i="25"/>
  <c r="AH79" i="25"/>
  <c r="AG79" i="25"/>
  <c r="AF79" i="25"/>
  <c r="AE79" i="25"/>
  <c r="AD79" i="25"/>
  <c r="AC79" i="25"/>
  <c r="AB79" i="25"/>
  <c r="AA79" i="25"/>
  <c r="Z79" i="25"/>
  <c r="Y79" i="25"/>
  <c r="X79" i="25"/>
  <c r="W79" i="25"/>
  <c r="V79" i="25"/>
  <c r="U79" i="25"/>
  <c r="T79" i="25"/>
  <c r="S79" i="25"/>
  <c r="R79" i="25"/>
  <c r="Q79" i="25"/>
  <c r="P79" i="25"/>
  <c r="O79" i="25"/>
  <c r="N79" i="25"/>
  <c r="M79" i="25"/>
  <c r="L79" i="25"/>
  <c r="K79" i="25"/>
  <c r="J79" i="25"/>
  <c r="I79" i="25"/>
  <c r="H79" i="25"/>
  <c r="G79" i="25"/>
  <c r="AK78" i="25"/>
  <c r="AJ78" i="25"/>
  <c r="AI78" i="25"/>
  <c r="AH78" i="25"/>
  <c r="AG78" i="25"/>
  <c r="AF78" i="25"/>
  <c r="AE78" i="25"/>
  <c r="AD78" i="25"/>
  <c r="AC78" i="25"/>
  <c r="AB78" i="25"/>
  <c r="AA78" i="25"/>
  <c r="Z78" i="25"/>
  <c r="Y78" i="25"/>
  <c r="X78" i="25"/>
  <c r="W78" i="25"/>
  <c r="V78" i="25"/>
  <c r="U78" i="25"/>
  <c r="T78" i="25"/>
  <c r="S78" i="25"/>
  <c r="R78" i="25"/>
  <c r="Q78" i="25"/>
  <c r="P78" i="25"/>
  <c r="O78" i="25"/>
  <c r="N78" i="25"/>
  <c r="M78" i="25"/>
  <c r="L78" i="25"/>
  <c r="K78" i="25"/>
  <c r="J78" i="25"/>
  <c r="I78" i="25"/>
  <c r="H78" i="25"/>
  <c r="AK77" i="25"/>
  <c r="AJ77" i="25"/>
  <c r="AI77" i="25"/>
  <c r="AH77" i="25"/>
  <c r="AG77" i="25"/>
  <c r="AF77" i="25"/>
  <c r="AE77" i="25"/>
  <c r="AD77" i="25"/>
  <c r="AC77" i="25"/>
  <c r="AB77" i="25"/>
  <c r="AA77" i="25"/>
  <c r="Z77" i="25"/>
  <c r="Y77" i="25"/>
  <c r="X77" i="25"/>
  <c r="W77" i="25"/>
  <c r="V77" i="25"/>
  <c r="U77" i="25"/>
  <c r="T77" i="25"/>
  <c r="S77" i="25"/>
  <c r="R77" i="25"/>
  <c r="Q77" i="25"/>
  <c r="P77" i="25"/>
  <c r="O77" i="25"/>
  <c r="N77" i="25"/>
  <c r="M77" i="25"/>
  <c r="L77" i="25"/>
  <c r="K77" i="25"/>
  <c r="J77" i="25"/>
  <c r="I77" i="25"/>
  <c r="AK76" i="25"/>
  <c r="AJ76" i="25"/>
  <c r="AI76" i="25"/>
  <c r="AH76" i="25"/>
  <c r="AG76" i="25"/>
  <c r="AF76" i="25"/>
  <c r="AE76" i="25"/>
  <c r="AD76" i="25"/>
  <c r="AC76" i="25"/>
  <c r="AB76" i="25"/>
  <c r="AA76" i="25"/>
  <c r="Z76" i="25"/>
  <c r="Y76" i="25"/>
  <c r="X76" i="25"/>
  <c r="W76" i="25"/>
  <c r="V76" i="25"/>
  <c r="U76" i="25"/>
  <c r="T76" i="25"/>
  <c r="S76" i="25"/>
  <c r="R76" i="25"/>
  <c r="Q76" i="25"/>
  <c r="P76" i="25"/>
  <c r="O76" i="25"/>
  <c r="N76" i="25"/>
  <c r="M76" i="25"/>
  <c r="L76" i="25"/>
  <c r="K76" i="25"/>
  <c r="J76" i="25"/>
  <c r="AK75" i="25"/>
  <c r="AJ75" i="25"/>
  <c r="AI75" i="25"/>
  <c r="AH75" i="25"/>
  <c r="AG75" i="25"/>
  <c r="AF75" i="25"/>
  <c r="AE75" i="25"/>
  <c r="AD75" i="25"/>
  <c r="AC75" i="25"/>
  <c r="AB75" i="25"/>
  <c r="AA75" i="25"/>
  <c r="Z75" i="25"/>
  <c r="Y75" i="25"/>
  <c r="X75" i="25"/>
  <c r="W75" i="25"/>
  <c r="V75" i="25"/>
  <c r="U75" i="25"/>
  <c r="T75" i="25"/>
  <c r="S75" i="25"/>
  <c r="R75" i="25"/>
  <c r="Q75" i="25"/>
  <c r="P75" i="25"/>
  <c r="O75" i="25"/>
  <c r="N75" i="25"/>
  <c r="M75" i="25"/>
  <c r="L75" i="25"/>
  <c r="K75" i="25"/>
  <c r="AK74" i="25"/>
  <c r="AJ74" i="25"/>
  <c r="AI74" i="25"/>
  <c r="AH74" i="25"/>
  <c r="AG74" i="25"/>
  <c r="AF74" i="25"/>
  <c r="AE74" i="25"/>
  <c r="AD74" i="25"/>
  <c r="AC74" i="25"/>
  <c r="AB74" i="25"/>
  <c r="AA74" i="25"/>
  <c r="Z74" i="25"/>
  <c r="Y74" i="25"/>
  <c r="X74" i="25"/>
  <c r="W74" i="25"/>
  <c r="V74" i="25"/>
  <c r="U74" i="25"/>
  <c r="T74" i="25"/>
  <c r="S74" i="25"/>
  <c r="R74" i="25"/>
  <c r="Q74" i="25"/>
  <c r="P74" i="25"/>
  <c r="O74" i="25"/>
  <c r="N74" i="25"/>
  <c r="M74" i="25"/>
  <c r="L74" i="25"/>
  <c r="AK73" i="25"/>
  <c r="AJ73" i="25"/>
  <c r="AI73" i="25"/>
  <c r="AH73" i="25"/>
  <c r="AG73" i="25"/>
  <c r="AF73" i="25"/>
  <c r="AE73" i="25"/>
  <c r="AD73" i="25"/>
  <c r="AC73" i="25"/>
  <c r="AB73" i="25"/>
  <c r="AA73" i="25"/>
  <c r="Z73" i="25"/>
  <c r="Y73" i="25"/>
  <c r="X73" i="25"/>
  <c r="W73" i="25"/>
  <c r="V73" i="25"/>
  <c r="U73" i="25"/>
  <c r="T73" i="25"/>
  <c r="S73" i="25"/>
  <c r="R73" i="25"/>
  <c r="Q73" i="25"/>
  <c r="P73" i="25"/>
  <c r="O73" i="25"/>
  <c r="N73" i="25"/>
  <c r="M73" i="25"/>
  <c r="AK72" i="25"/>
  <c r="AJ72" i="25"/>
  <c r="AI72" i="25"/>
  <c r="AH72" i="25"/>
  <c r="AG72" i="25"/>
  <c r="AF72" i="25"/>
  <c r="AE72" i="25"/>
  <c r="AD72" i="25"/>
  <c r="AC72" i="25"/>
  <c r="AB72" i="25"/>
  <c r="AA72" i="25"/>
  <c r="Z72" i="25"/>
  <c r="Y72" i="25"/>
  <c r="X72" i="25"/>
  <c r="W72" i="25"/>
  <c r="V72" i="25"/>
  <c r="U72" i="25"/>
  <c r="T72" i="25"/>
  <c r="S72" i="25"/>
  <c r="R72" i="25"/>
  <c r="Q72" i="25"/>
  <c r="P72" i="25"/>
  <c r="O72" i="25"/>
  <c r="N72" i="25"/>
  <c r="AK71" i="25"/>
  <c r="AJ71" i="25"/>
  <c r="AI71" i="25"/>
  <c r="AH71" i="25"/>
  <c r="AG71" i="25"/>
  <c r="AF71" i="25"/>
  <c r="AE71" i="25"/>
  <c r="AD71" i="25"/>
  <c r="AC71" i="25"/>
  <c r="AB71" i="25"/>
  <c r="AA71" i="25"/>
  <c r="Z71" i="25"/>
  <c r="Y71" i="25"/>
  <c r="X71" i="25"/>
  <c r="W71" i="25"/>
  <c r="V71" i="25"/>
  <c r="U71" i="25"/>
  <c r="T71" i="25"/>
  <c r="S71" i="25"/>
  <c r="R71" i="25"/>
  <c r="Q71" i="25"/>
  <c r="P71" i="25"/>
  <c r="O71" i="25"/>
  <c r="AK70" i="25"/>
  <c r="AJ70" i="25"/>
  <c r="AI70" i="25"/>
  <c r="AH70" i="25"/>
  <c r="AG70" i="25"/>
  <c r="AF70" i="25"/>
  <c r="AE70" i="25"/>
  <c r="AD70" i="25"/>
  <c r="AC70" i="25"/>
  <c r="AB70" i="25"/>
  <c r="AA70" i="25"/>
  <c r="Z70" i="25"/>
  <c r="Y70" i="25"/>
  <c r="X70" i="25"/>
  <c r="W70" i="25"/>
  <c r="V70" i="25"/>
  <c r="U70" i="25"/>
  <c r="T70" i="25"/>
  <c r="S70" i="25"/>
  <c r="R70" i="25"/>
  <c r="Q70" i="25"/>
  <c r="P70" i="25"/>
  <c r="AK69" i="25"/>
  <c r="AJ69" i="25"/>
  <c r="AI69" i="25"/>
  <c r="AH69" i="25"/>
  <c r="AG69" i="25"/>
  <c r="AF69" i="25"/>
  <c r="AE69" i="25"/>
  <c r="AD69" i="25"/>
  <c r="AC69" i="25"/>
  <c r="AB69" i="25"/>
  <c r="AA69" i="25"/>
  <c r="Z69" i="25"/>
  <c r="Y69" i="25"/>
  <c r="X69" i="25"/>
  <c r="W69" i="25"/>
  <c r="V69" i="25"/>
  <c r="U69" i="25"/>
  <c r="T69" i="25"/>
  <c r="S69" i="25"/>
  <c r="R69" i="25"/>
  <c r="Q69" i="25"/>
  <c r="AK68" i="25"/>
  <c r="AJ68" i="25"/>
  <c r="AI68" i="25"/>
  <c r="AH68" i="25"/>
  <c r="AG68" i="25"/>
  <c r="AF68" i="25"/>
  <c r="AE68" i="25"/>
  <c r="AD68" i="25"/>
  <c r="AC68" i="25"/>
  <c r="AB68" i="25"/>
  <c r="AA68" i="25"/>
  <c r="Z68" i="25"/>
  <c r="Y68" i="25"/>
  <c r="X68" i="25"/>
  <c r="W68" i="25"/>
  <c r="V68" i="25"/>
  <c r="U68" i="25"/>
  <c r="T68" i="25"/>
  <c r="S68" i="25"/>
  <c r="R68" i="25"/>
  <c r="AK67" i="25"/>
  <c r="AJ67" i="25"/>
  <c r="AI67" i="25"/>
  <c r="AH67" i="25"/>
  <c r="AG67" i="25"/>
  <c r="AF67" i="25"/>
  <c r="AE67" i="25"/>
  <c r="AD67" i="25"/>
  <c r="AC67" i="25"/>
  <c r="AB67" i="25"/>
  <c r="AA67" i="25"/>
  <c r="Z67" i="25"/>
  <c r="Y67" i="25"/>
  <c r="X67" i="25"/>
  <c r="W67" i="25"/>
  <c r="V67" i="25"/>
  <c r="U67" i="25"/>
  <c r="T67" i="25"/>
  <c r="S67" i="25"/>
  <c r="AK66" i="25"/>
  <c r="AJ66" i="25"/>
  <c r="AI66" i="25"/>
  <c r="AH66" i="25"/>
  <c r="AG66" i="25"/>
  <c r="AF66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AK65" i="25"/>
  <c r="AJ65" i="25"/>
  <c r="AI65" i="25"/>
  <c r="AH65" i="25"/>
  <c r="AG65" i="25"/>
  <c r="AF65" i="25"/>
  <c r="AE65" i="25"/>
  <c r="AD65" i="25"/>
  <c r="AC65" i="25"/>
  <c r="AB65" i="25"/>
  <c r="AA65" i="25"/>
  <c r="Z65" i="25"/>
  <c r="Y65" i="25"/>
  <c r="X65" i="25"/>
  <c r="W65" i="25"/>
  <c r="V65" i="25"/>
  <c r="U65" i="25"/>
  <c r="AK64" i="25"/>
  <c r="AJ64" i="25"/>
  <c r="AI64" i="25"/>
  <c r="AH64" i="25"/>
  <c r="AG64" i="25"/>
  <c r="AF64" i="25"/>
  <c r="AE64" i="25"/>
  <c r="AD64" i="25"/>
  <c r="AC64" i="25"/>
  <c r="AB64" i="25"/>
  <c r="AA64" i="25"/>
  <c r="Z64" i="25"/>
  <c r="Y64" i="25"/>
  <c r="X64" i="25"/>
  <c r="W64" i="25"/>
  <c r="V64" i="25"/>
  <c r="AK63" i="25"/>
  <c r="AJ63" i="25"/>
  <c r="AI63" i="25"/>
  <c r="AH63" i="25"/>
  <c r="AG63" i="25"/>
  <c r="AF63" i="25"/>
  <c r="AE63" i="25"/>
  <c r="AD63" i="25"/>
  <c r="AC63" i="25"/>
  <c r="AB63" i="25"/>
  <c r="AA63" i="25"/>
  <c r="Z63" i="25"/>
  <c r="Y63" i="25"/>
  <c r="X63" i="25"/>
  <c r="W63" i="25"/>
  <c r="AK62" i="25"/>
  <c r="AJ62" i="25"/>
  <c r="AI62" i="25"/>
  <c r="AH62" i="25"/>
  <c r="AG62" i="25"/>
  <c r="AF62" i="25"/>
  <c r="AE62" i="25"/>
  <c r="AD62" i="25"/>
  <c r="AC62" i="25"/>
  <c r="AB62" i="25"/>
  <c r="AA62" i="25"/>
  <c r="Z62" i="25"/>
  <c r="Y62" i="25"/>
  <c r="X62" i="25"/>
  <c r="AK61" i="25"/>
  <c r="AJ61" i="25"/>
  <c r="AI61" i="25"/>
  <c r="AH61" i="25"/>
  <c r="AG61" i="25"/>
  <c r="AF61" i="25"/>
  <c r="AE61" i="25"/>
  <c r="AD61" i="25"/>
  <c r="AC61" i="25"/>
  <c r="AB61" i="25"/>
  <c r="AA61" i="25"/>
  <c r="Z61" i="25"/>
  <c r="Y61" i="25"/>
  <c r="AK60" i="25"/>
  <c r="AJ60" i="25"/>
  <c r="AI60" i="25"/>
  <c r="AH60" i="25"/>
  <c r="AG60" i="25"/>
  <c r="AF60" i="25"/>
  <c r="AE60" i="25"/>
  <c r="AD60" i="25"/>
  <c r="AC60" i="25"/>
  <c r="AB60" i="25"/>
  <c r="AA60" i="25"/>
  <c r="Z60" i="25"/>
  <c r="AK59" i="25"/>
  <c r="AJ59" i="25"/>
  <c r="AI59" i="25"/>
  <c r="AH59" i="25"/>
  <c r="AG59" i="25"/>
  <c r="AF59" i="25"/>
  <c r="AE59" i="25"/>
  <c r="AD59" i="25"/>
  <c r="AC59" i="25"/>
  <c r="AB59" i="25"/>
  <c r="AA59" i="25"/>
  <c r="AK58" i="25"/>
  <c r="AJ58" i="25"/>
  <c r="AI58" i="25"/>
  <c r="AH58" i="25"/>
  <c r="AG58" i="25"/>
  <c r="AF58" i="25"/>
  <c r="AE58" i="25"/>
  <c r="AD58" i="25"/>
  <c r="AC58" i="25"/>
  <c r="AB58" i="25"/>
  <c r="AK57" i="25"/>
  <c r="AJ57" i="25"/>
  <c r="AI57" i="25"/>
  <c r="AH57" i="25"/>
  <c r="AG57" i="25"/>
  <c r="AF57" i="25"/>
  <c r="AE57" i="25"/>
  <c r="AD57" i="25"/>
  <c r="AC57" i="25"/>
  <c r="AK56" i="25"/>
  <c r="AJ56" i="25"/>
  <c r="AI56" i="25"/>
  <c r="AH56" i="25"/>
  <c r="AG56" i="25"/>
  <c r="AF56" i="25"/>
  <c r="AE56" i="25"/>
  <c r="AD56" i="25"/>
  <c r="AK55" i="25"/>
  <c r="AJ55" i="25"/>
  <c r="AI55" i="25"/>
  <c r="AH55" i="25"/>
  <c r="AG55" i="25"/>
  <c r="AF55" i="25"/>
  <c r="AE55" i="25"/>
  <c r="AK54" i="25"/>
  <c r="AJ54" i="25"/>
  <c r="AI54" i="25"/>
  <c r="AH54" i="25"/>
  <c r="AG54" i="25"/>
  <c r="AF54" i="25"/>
  <c r="AK53" i="25"/>
  <c r="AJ53" i="25"/>
  <c r="AI53" i="25"/>
  <c r="AH53" i="25"/>
  <c r="AG53" i="25"/>
  <c r="AK52" i="25"/>
  <c r="AJ52" i="25"/>
  <c r="AI52" i="25"/>
  <c r="AH52" i="25"/>
  <c r="AK51" i="25"/>
  <c r="AJ51" i="25"/>
  <c r="AI51" i="25"/>
  <c r="AK50" i="25"/>
  <c r="AJ50" i="25"/>
  <c r="AK49" i="25"/>
  <c r="AJ5" i="25"/>
  <c r="AI5" i="25" s="1"/>
  <c r="AH5" i="25" s="1"/>
  <c r="AG5" i="25" s="1"/>
  <c r="AF5" i="25" s="1"/>
  <c r="AE5" i="25" s="1"/>
  <c r="AD5" i="25" s="1"/>
  <c r="AC5" i="25" s="1"/>
  <c r="AB5" i="25" s="1"/>
  <c r="AA5" i="25" s="1"/>
  <c r="Z5" i="25" s="1"/>
  <c r="Y5" i="25" s="1"/>
  <c r="X5" i="25" s="1"/>
  <c r="W5" i="25" s="1"/>
  <c r="V5" i="25" s="1"/>
  <c r="U5" i="25" s="1"/>
  <c r="T5" i="25" s="1"/>
  <c r="S5" i="25" s="1"/>
  <c r="R5" i="25" s="1"/>
  <c r="Q5" i="25" s="1"/>
  <c r="P5" i="25" s="1"/>
  <c r="O5" i="25" s="1"/>
  <c r="N5" i="25" s="1"/>
  <c r="M5" i="25" s="1"/>
  <c r="L5" i="25" s="1"/>
  <c r="K5" i="25" s="1"/>
  <c r="J5" i="25" s="1"/>
  <c r="I5" i="25" s="1"/>
  <c r="H5" i="25" s="1"/>
  <c r="G5" i="25" s="1"/>
  <c r="F5" i="25" s="1"/>
  <c r="E5" i="25" s="1"/>
  <c r="D5" i="25" s="1"/>
  <c r="C5" i="25" s="1"/>
  <c r="B5" i="25" s="1"/>
  <c r="AK5" i="25"/>
  <c r="F130" i="25" l="1"/>
  <c r="AK42" i="25" l="1"/>
  <c r="B83" i="25" s="1"/>
  <c r="AJ42" i="25"/>
  <c r="AI42" i="25"/>
  <c r="AH42" i="25"/>
  <c r="AG42" i="25"/>
  <c r="AF42" i="25"/>
  <c r="AE42" i="25"/>
  <c r="AD42" i="25"/>
  <c r="AC42" i="25"/>
  <c r="AB42" i="25"/>
  <c r="AA42" i="25"/>
  <c r="Z42" i="25"/>
  <c r="Y42" i="25"/>
  <c r="X42" i="25"/>
  <c r="W42" i="25"/>
  <c r="V42" i="25"/>
  <c r="U42" i="25"/>
  <c r="T42" i="25"/>
  <c r="S42" i="25"/>
  <c r="R42" i="25"/>
  <c r="Q42" i="25"/>
  <c r="P42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B42" i="25"/>
  <c r="AK41" i="25"/>
  <c r="C82" i="25" s="1"/>
  <c r="AJ41" i="25"/>
  <c r="B82" i="25" s="1"/>
  <c r="AI41" i="25"/>
  <c r="AH41" i="25"/>
  <c r="AG41" i="25"/>
  <c r="AF41" i="25"/>
  <c r="AE41" i="25"/>
  <c r="AD41" i="25"/>
  <c r="AC41" i="25"/>
  <c r="AB41" i="25"/>
  <c r="AA41" i="25"/>
  <c r="Z41" i="25"/>
  <c r="Y41" i="25"/>
  <c r="X41" i="25"/>
  <c r="W41" i="25"/>
  <c r="V41" i="25"/>
  <c r="U41" i="25"/>
  <c r="T41" i="25"/>
  <c r="S41" i="25"/>
  <c r="R41" i="25"/>
  <c r="Q41" i="25"/>
  <c r="P41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B41" i="25"/>
  <c r="AK40" i="25"/>
  <c r="D81" i="25" s="1"/>
  <c r="AJ40" i="25"/>
  <c r="C81" i="25" s="1"/>
  <c r="AI40" i="25"/>
  <c r="B81" i="25" s="1"/>
  <c r="AH40" i="25"/>
  <c r="AG40" i="25"/>
  <c r="AF40" i="25"/>
  <c r="AE40" i="25"/>
  <c r="AD40" i="25"/>
  <c r="AC40" i="25"/>
  <c r="AB40" i="25"/>
  <c r="AA40" i="25"/>
  <c r="Z40" i="25"/>
  <c r="Y40" i="25"/>
  <c r="X40" i="25"/>
  <c r="W40" i="25"/>
  <c r="V40" i="25"/>
  <c r="U40" i="25"/>
  <c r="T40" i="25"/>
  <c r="S40" i="25"/>
  <c r="R40" i="25"/>
  <c r="Q40" i="25"/>
  <c r="P40" i="25"/>
  <c r="O40" i="25"/>
  <c r="N40" i="25"/>
  <c r="M40" i="25"/>
  <c r="L40" i="25"/>
  <c r="K40" i="25"/>
  <c r="J40" i="25"/>
  <c r="I40" i="25"/>
  <c r="H40" i="25"/>
  <c r="G40" i="25"/>
  <c r="F40" i="25"/>
  <c r="E40" i="25"/>
  <c r="D40" i="25"/>
  <c r="C40" i="25"/>
  <c r="B40" i="25"/>
  <c r="AK39" i="25"/>
  <c r="E80" i="25" s="1"/>
  <c r="AJ39" i="25"/>
  <c r="D80" i="25" s="1"/>
  <c r="AI39" i="25"/>
  <c r="C80" i="25" s="1"/>
  <c r="AH39" i="25"/>
  <c r="B80" i="25" s="1"/>
  <c r="AG39" i="25"/>
  <c r="AF39" i="25"/>
  <c r="AE39" i="25"/>
  <c r="AD39" i="25"/>
  <c r="AC39" i="25"/>
  <c r="AB39" i="25"/>
  <c r="AA39" i="25"/>
  <c r="Z39" i="25"/>
  <c r="Y39" i="25"/>
  <c r="X39" i="25"/>
  <c r="W39" i="25"/>
  <c r="V39" i="25"/>
  <c r="U39" i="25"/>
  <c r="T39" i="25"/>
  <c r="S39" i="25"/>
  <c r="R39" i="25"/>
  <c r="Q39" i="25"/>
  <c r="P39" i="25"/>
  <c r="O39" i="25"/>
  <c r="N39" i="25"/>
  <c r="M39" i="25"/>
  <c r="L39" i="25"/>
  <c r="K39" i="25"/>
  <c r="J39" i="25"/>
  <c r="I39" i="25"/>
  <c r="H39" i="25"/>
  <c r="G39" i="25"/>
  <c r="F39" i="25"/>
  <c r="E39" i="25"/>
  <c r="D39" i="25"/>
  <c r="C39" i="25"/>
  <c r="B39" i="25"/>
  <c r="AK38" i="25"/>
  <c r="F79" i="25" s="1"/>
  <c r="AJ38" i="25"/>
  <c r="E79" i="25" s="1"/>
  <c r="AI38" i="25"/>
  <c r="D79" i="25" s="1"/>
  <c r="AH38" i="25"/>
  <c r="C79" i="25" s="1"/>
  <c r="AG38" i="25"/>
  <c r="B79" i="25" s="1"/>
  <c r="AF38" i="25"/>
  <c r="AE38" i="25"/>
  <c r="AD38" i="25"/>
  <c r="AC38" i="25"/>
  <c r="AB38" i="25"/>
  <c r="AA38" i="25"/>
  <c r="Z38" i="25"/>
  <c r="Y38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B38" i="25"/>
  <c r="AK37" i="25"/>
  <c r="G78" i="25" s="1"/>
  <c r="AJ37" i="25"/>
  <c r="F78" i="25" s="1"/>
  <c r="AI37" i="25"/>
  <c r="E78" i="25" s="1"/>
  <c r="AH37" i="25"/>
  <c r="D78" i="25" s="1"/>
  <c r="AG37" i="25"/>
  <c r="C78" i="25" s="1"/>
  <c r="AF37" i="25"/>
  <c r="B78" i="25" s="1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B37" i="25"/>
  <c r="AK36" i="25"/>
  <c r="H77" i="25" s="1"/>
  <c r="AJ36" i="25"/>
  <c r="G77" i="25" s="1"/>
  <c r="AI36" i="25"/>
  <c r="F77" i="25" s="1"/>
  <c r="AH36" i="25"/>
  <c r="E77" i="25" s="1"/>
  <c r="AG36" i="25"/>
  <c r="D77" i="25" s="1"/>
  <c r="AF36" i="25"/>
  <c r="C77" i="25" s="1"/>
  <c r="AE36" i="25"/>
  <c r="B77" i="25" s="1"/>
  <c r="AD36" i="25"/>
  <c r="AC36" i="25"/>
  <c r="AB36" i="25"/>
  <c r="AA36" i="25"/>
  <c r="Z36" i="25"/>
  <c r="Y36" i="25"/>
  <c r="X36" i="25"/>
  <c r="W36" i="25"/>
  <c r="V36" i="25"/>
  <c r="U36" i="25"/>
  <c r="T36" i="25"/>
  <c r="S36" i="25"/>
  <c r="R36" i="25"/>
  <c r="Q36" i="25"/>
  <c r="P36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B36" i="25"/>
  <c r="AK35" i="25"/>
  <c r="I76" i="25" s="1"/>
  <c r="AJ35" i="25"/>
  <c r="H76" i="25" s="1"/>
  <c r="AI35" i="25"/>
  <c r="G76" i="25" s="1"/>
  <c r="AH35" i="25"/>
  <c r="F76" i="25" s="1"/>
  <c r="AG35" i="25"/>
  <c r="E76" i="25" s="1"/>
  <c r="AF35" i="25"/>
  <c r="D76" i="25" s="1"/>
  <c r="AE35" i="25"/>
  <c r="C76" i="25" s="1"/>
  <c r="AD35" i="25"/>
  <c r="B76" i="25" s="1"/>
  <c r="AC35" i="25"/>
  <c r="AB35" i="25"/>
  <c r="AA35" i="25"/>
  <c r="Z35" i="25"/>
  <c r="Y35" i="25"/>
  <c r="X35" i="25"/>
  <c r="W35" i="25"/>
  <c r="V35" i="25"/>
  <c r="U35" i="25"/>
  <c r="T35" i="25"/>
  <c r="S35" i="25"/>
  <c r="R35" i="25"/>
  <c r="Q35" i="25"/>
  <c r="P35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B35" i="25"/>
  <c r="AK34" i="25"/>
  <c r="J75" i="25" s="1"/>
  <c r="AJ34" i="25"/>
  <c r="I75" i="25" s="1"/>
  <c r="AI34" i="25"/>
  <c r="H75" i="25" s="1"/>
  <c r="AH34" i="25"/>
  <c r="G75" i="25" s="1"/>
  <c r="AG34" i="25"/>
  <c r="F75" i="25" s="1"/>
  <c r="AF34" i="25"/>
  <c r="E75" i="25" s="1"/>
  <c r="AE34" i="25"/>
  <c r="D75" i="25" s="1"/>
  <c r="AD34" i="25"/>
  <c r="C75" i="25" s="1"/>
  <c r="AC34" i="25"/>
  <c r="B75" i="25" s="1"/>
  <c r="AB34" i="25"/>
  <c r="AA34" i="25"/>
  <c r="Z34" i="25"/>
  <c r="Y34" i="25"/>
  <c r="X34" i="25"/>
  <c r="W34" i="25"/>
  <c r="V34" i="25"/>
  <c r="U34" i="25"/>
  <c r="T34" i="25"/>
  <c r="S34" i="25"/>
  <c r="R34" i="25"/>
  <c r="Q34" i="25"/>
  <c r="P34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B34" i="25"/>
  <c r="AK33" i="25"/>
  <c r="K74" i="25" s="1"/>
  <c r="AJ33" i="25"/>
  <c r="J74" i="25" s="1"/>
  <c r="AI33" i="25"/>
  <c r="I74" i="25" s="1"/>
  <c r="AH33" i="25"/>
  <c r="H74" i="25" s="1"/>
  <c r="AG33" i="25"/>
  <c r="G74" i="25" s="1"/>
  <c r="AF33" i="25"/>
  <c r="F74" i="25" s="1"/>
  <c r="AE33" i="25"/>
  <c r="E74" i="25" s="1"/>
  <c r="AD33" i="25"/>
  <c r="D74" i="25" s="1"/>
  <c r="AC33" i="25"/>
  <c r="C74" i="25" s="1"/>
  <c r="AB33" i="25"/>
  <c r="B74" i="25" s="1"/>
  <c r="AA33" i="25"/>
  <c r="Z33" i="25"/>
  <c r="Y33" i="25"/>
  <c r="X33" i="25"/>
  <c r="W33" i="25"/>
  <c r="V33" i="25"/>
  <c r="U33" i="25"/>
  <c r="T33" i="25"/>
  <c r="S33" i="25"/>
  <c r="R33" i="25"/>
  <c r="Q33" i="25"/>
  <c r="P33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B33" i="25"/>
  <c r="AK32" i="25"/>
  <c r="L73" i="25" s="1"/>
  <c r="AJ32" i="25"/>
  <c r="K73" i="25" s="1"/>
  <c r="AI32" i="25"/>
  <c r="J73" i="25" s="1"/>
  <c r="AH32" i="25"/>
  <c r="I73" i="25" s="1"/>
  <c r="AG32" i="25"/>
  <c r="H73" i="25" s="1"/>
  <c r="AF32" i="25"/>
  <c r="G73" i="25" s="1"/>
  <c r="AE32" i="25"/>
  <c r="F73" i="25" s="1"/>
  <c r="AD32" i="25"/>
  <c r="E73" i="25" s="1"/>
  <c r="AC32" i="25"/>
  <c r="D73" i="25" s="1"/>
  <c r="AB32" i="25"/>
  <c r="C73" i="25" s="1"/>
  <c r="AA32" i="25"/>
  <c r="B73" i="25" s="1"/>
  <c r="Z32" i="25"/>
  <c r="Y32" i="25"/>
  <c r="X32" i="25"/>
  <c r="W32" i="25"/>
  <c r="V32" i="25"/>
  <c r="U32" i="25"/>
  <c r="T32" i="25"/>
  <c r="S32" i="25"/>
  <c r="R32" i="25"/>
  <c r="Q32" i="25"/>
  <c r="P32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B32" i="25"/>
  <c r="AK31" i="25"/>
  <c r="M72" i="25" s="1"/>
  <c r="AJ31" i="25"/>
  <c r="L72" i="25" s="1"/>
  <c r="AI31" i="25"/>
  <c r="K72" i="25" s="1"/>
  <c r="AH31" i="25"/>
  <c r="J72" i="25" s="1"/>
  <c r="AG31" i="25"/>
  <c r="I72" i="25" s="1"/>
  <c r="AF31" i="25"/>
  <c r="H72" i="25" s="1"/>
  <c r="AE31" i="25"/>
  <c r="G72" i="25" s="1"/>
  <c r="AD31" i="25"/>
  <c r="F72" i="25" s="1"/>
  <c r="AC31" i="25"/>
  <c r="E72" i="25" s="1"/>
  <c r="AB31" i="25"/>
  <c r="D72" i="25" s="1"/>
  <c r="AA31" i="25"/>
  <c r="C72" i="25" s="1"/>
  <c r="Z31" i="25"/>
  <c r="B72" i="25" s="1"/>
  <c r="Y31" i="25"/>
  <c r="X31" i="25"/>
  <c r="W31" i="25"/>
  <c r="V31" i="25"/>
  <c r="U31" i="25"/>
  <c r="T31" i="25"/>
  <c r="S31" i="25"/>
  <c r="R31" i="25"/>
  <c r="Q31" i="25"/>
  <c r="P31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B31" i="25"/>
  <c r="AK30" i="25"/>
  <c r="N71" i="25" s="1"/>
  <c r="AJ30" i="25"/>
  <c r="M71" i="25" s="1"/>
  <c r="AI30" i="25"/>
  <c r="L71" i="25" s="1"/>
  <c r="AH30" i="25"/>
  <c r="K71" i="25" s="1"/>
  <c r="AG30" i="25"/>
  <c r="J71" i="25" s="1"/>
  <c r="AF30" i="25"/>
  <c r="I71" i="25" s="1"/>
  <c r="AE30" i="25"/>
  <c r="H71" i="25" s="1"/>
  <c r="AD30" i="25"/>
  <c r="G71" i="25" s="1"/>
  <c r="AC30" i="25"/>
  <c r="F71" i="25" s="1"/>
  <c r="AB30" i="25"/>
  <c r="E71" i="25" s="1"/>
  <c r="AA30" i="25"/>
  <c r="D71" i="25" s="1"/>
  <c r="Z30" i="25"/>
  <c r="C71" i="25" s="1"/>
  <c r="Y30" i="25"/>
  <c r="B71" i="25" s="1"/>
  <c r="X30" i="25"/>
  <c r="W30" i="25"/>
  <c r="V30" i="25"/>
  <c r="U30" i="25"/>
  <c r="T30" i="25"/>
  <c r="S30" i="25"/>
  <c r="R30" i="25"/>
  <c r="Q30" i="25"/>
  <c r="P30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B30" i="25"/>
  <c r="AK29" i="25"/>
  <c r="O70" i="25" s="1"/>
  <c r="AJ29" i="25"/>
  <c r="N70" i="25" s="1"/>
  <c r="AI29" i="25"/>
  <c r="M70" i="25" s="1"/>
  <c r="AH29" i="25"/>
  <c r="L70" i="25" s="1"/>
  <c r="AG29" i="25"/>
  <c r="K70" i="25" s="1"/>
  <c r="AF29" i="25"/>
  <c r="J70" i="25" s="1"/>
  <c r="AE29" i="25"/>
  <c r="I70" i="25" s="1"/>
  <c r="AD29" i="25"/>
  <c r="H70" i="25" s="1"/>
  <c r="AC29" i="25"/>
  <c r="G70" i="25" s="1"/>
  <c r="AB29" i="25"/>
  <c r="F70" i="25" s="1"/>
  <c r="AA29" i="25"/>
  <c r="E70" i="25" s="1"/>
  <c r="Z29" i="25"/>
  <c r="D70" i="25" s="1"/>
  <c r="Y29" i="25"/>
  <c r="C70" i="25" s="1"/>
  <c r="X29" i="25"/>
  <c r="B70" i="25" s="1"/>
  <c r="W29" i="25"/>
  <c r="V29" i="25"/>
  <c r="U29" i="25"/>
  <c r="T29" i="25"/>
  <c r="S29" i="25"/>
  <c r="R29" i="25"/>
  <c r="Q29" i="25"/>
  <c r="P29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B29" i="25"/>
  <c r="AK28" i="25"/>
  <c r="P69" i="25" s="1"/>
  <c r="AJ28" i="25"/>
  <c r="O69" i="25" s="1"/>
  <c r="AI28" i="25"/>
  <c r="N69" i="25" s="1"/>
  <c r="AH28" i="25"/>
  <c r="M69" i="25" s="1"/>
  <c r="AG28" i="25"/>
  <c r="L69" i="25" s="1"/>
  <c r="AF28" i="25"/>
  <c r="K69" i="25" s="1"/>
  <c r="AE28" i="25"/>
  <c r="J69" i="25" s="1"/>
  <c r="AD28" i="25"/>
  <c r="I69" i="25" s="1"/>
  <c r="AC28" i="25"/>
  <c r="H69" i="25" s="1"/>
  <c r="AB28" i="25"/>
  <c r="G69" i="25" s="1"/>
  <c r="AA28" i="25"/>
  <c r="F69" i="25" s="1"/>
  <c r="Z28" i="25"/>
  <c r="E69" i="25" s="1"/>
  <c r="Y28" i="25"/>
  <c r="D69" i="25" s="1"/>
  <c r="X28" i="25"/>
  <c r="C69" i="25" s="1"/>
  <c r="W28" i="25"/>
  <c r="B69" i="25" s="1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B28" i="25"/>
  <c r="AK27" i="25"/>
  <c r="Q68" i="25" s="1"/>
  <c r="AJ27" i="25"/>
  <c r="P68" i="25" s="1"/>
  <c r="AI27" i="25"/>
  <c r="O68" i="25" s="1"/>
  <c r="AH27" i="25"/>
  <c r="N68" i="25" s="1"/>
  <c r="AG27" i="25"/>
  <c r="M68" i="25" s="1"/>
  <c r="AF27" i="25"/>
  <c r="L68" i="25" s="1"/>
  <c r="AE27" i="25"/>
  <c r="K68" i="25" s="1"/>
  <c r="AD27" i="25"/>
  <c r="J68" i="25" s="1"/>
  <c r="AC27" i="25"/>
  <c r="I68" i="25" s="1"/>
  <c r="AB27" i="25"/>
  <c r="H68" i="25" s="1"/>
  <c r="AA27" i="25"/>
  <c r="G68" i="25" s="1"/>
  <c r="Z27" i="25"/>
  <c r="F68" i="25" s="1"/>
  <c r="Y27" i="25"/>
  <c r="E68" i="25" s="1"/>
  <c r="X27" i="25"/>
  <c r="D68" i="25" s="1"/>
  <c r="W27" i="25"/>
  <c r="C68" i="25" s="1"/>
  <c r="V27" i="25"/>
  <c r="B68" i="25" s="1"/>
  <c r="U27" i="25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B27" i="25"/>
  <c r="AK26" i="25"/>
  <c r="R67" i="25" s="1"/>
  <c r="AJ26" i="25"/>
  <c r="Q67" i="25" s="1"/>
  <c r="AI26" i="25"/>
  <c r="P67" i="25" s="1"/>
  <c r="AH26" i="25"/>
  <c r="O67" i="25" s="1"/>
  <c r="AG26" i="25"/>
  <c r="N67" i="25" s="1"/>
  <c r="AF26" i="25"/>
  <c r="M67" i="25" s="1"/>
  <c r="AE26" i="25"/>
  <c r="L67" i="25" s="1"/>
  <c r="AD26" i="25"/>
  <c r="K67" i="25" s="1"/>
  <c r="AC26" i="25"/>
  <c r="J67" i="25" s="1"/>
  <c r="AB26" i="25"/>
  <c r="I67" i="25" s="1"/>
  <c r="AA26" i="25"/>
  <c r="H67" i="25" s="1"/>
  <c r="Z26" i="25"/>
  <c r="G67" i="25" s="1"/>
  <c r="Y26" i="25"/>
  <c r="F67" i="25" s="1"/>
  <c r="X26" i="25"/>
  <c r="E67" i="25" s="1"/>
  <c r="W26" i="25"/>
  <c r="D67" i="25" s="1"/>
  <c r="V26" i="25"/>
  <c r="C67" i="25" s="1"/>
  <c r="U26" i="25"/>
  <c r="B67" i="25" s="1"/>
  <c r="T26" i="25"/>
  <c r="S26" i="25"/>
  <c r="R26" i="25"/>
  <c r="Q26" i="25"/>
  <c r="P26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B26" i="25"/>
  <c r="AK25" i="25"/>
  <c r="S66" i="25" s="1"/>
  <c r="AJ25" i="25"/>
  <c r="R66" i="25" s="1"/>
  <c r="AI25" i="25"/>
  <c r="Q66" i="25" s="1"/>
  <c r="AH25" i="25"/>
  <c r="P66" i="25" s="1"/>
  <c r="AG25" i="25"/>
  <c r="O66" i="25" s="1"/>
  <c r="AF25" i="25"/>
  <c r="N66" i="25" s="1"/>
  <c r="AE25" i="25"/>
  <c r="M66" i="25" s="1"/>
  <c r="AD25" i="25"/>
  <c r="L66" i="25" s="1"/>
  <c r="AC25" i="25"/>
  <c r="K66" i="25" s="1"/>
  <c r="AB25" i="25"/>
  <c r="J66" i="25" s="1"/>
  <c r="AA25" i="25"/>
  <c r="I66" i="25" s="1"/>
  <c r="Z25" i="25"/>
  <c r="H66" i="25" s="1"/>
  <c r="Y25" i="25"/>
  <c r="G66" i="25" s="1"/>
  <c r="X25" i="25"/>
  <c r="F66" i="25" s="1"/>
  <c r="W25" i="25"/>
  <c r="E66" i="25" s="1"/>
  <c r="V25" i="25"/>
  <c r="D66" i="25" s="1"/>
  <c r="U25" i="25"/>
  <c r="C66" i="25" s="1"/>
  <c r="T25" i="25"/>
  <c r="B66" i="25" s="1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C25" i="25"/>
  <c r="B25" i="25"/>
  <c r="AK24" i="25"/>
  <c r="T65" i="25" s="1"/>
  <c r="AJ24" i="25"/>
  <c r="S65" i="25" s="1"/>
  <c r="AI24" i="25"/>
  <c r="R65" i="25" s="1"/>
  <c r="AH24" i="25"/>
  <c r="Q65" i="25" s="1"/>
  <c r="AG24" i="25"/>
  <c r="P65" i="25" s="1"/>
  <c r="AF24" i="25"/>
  <c r="O65" i="25" s="1"/>
  <c r="AE24" i="25"/>
  <c r="N65" i="25" s="1"/>
  <c r="AD24" i="25"/>
  <c r="M65" i="25" s="1"/>
  <c r="AC24" i="25"/>
  <c r="L65" i="25" s="1"/>
  <c r="AB24" i="25"/>
  <c r="K65" i="25" s="1"/>
  <c r="AA24" i="25"/>
  <c r="J65" i="25" s="1"/>
  <c r="Z24" i="25"/>
  <c r="I65" i="25" s="1"/>
  <c r="Y24" i="25"/>
  <c r="H65" i="25" s="1"/>
  <c r="X24" i="25"/>
  <c r="G65" i="25" s="1"/>
  <c r="W24" i="25"/>
  <c r="F65" i="25" s="1"/>
  <c r="V24" i="25"/>
  <c r="E65" i="25" s="1"/>
  <c r="U24" i="25"/>
  <c r="D65" i="25" s="1"/>
  <c r="T24" i="25"/>
  <c r="C65" i="25" s="1"/>
  <c r="S24" i="25"/>
  <c r="B65" i="25" s="1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C24" i="25"/>
  <c r="B24" i="25"/>
  <c r="AK23" i="25"/>
  <c r="U64" i="25" s="1"/>
  <c r="AJ23" i="25"/>
  <c r="T64" i="25" s="1"/>
  <c r="AI23" i="25"/>
  <c r="S64" i="25" s="1"/>
  <c r="AH23" i="25"/>
  <c r="R64" i="25" s="1"/>
  <c r="AG23" i="25"/>
  <c r="Q64" i="25" s="1"/>
  <c r="AF23" i="25"/>
  <c r="P64" i="25" s="1"/>
  <c r="AE23" i="25"/>
  <c r="O64" i="25" s="1"/>
  <c r="AD23" i="25"/>
  <c r="N64" i="25" s="1"/>
  <c r="AC23" i="25"/>
  <c r="M64" i="25" s="1"/>
  <c r="AB23" i="25"/>
  <c r="L64" i="25" s="1"/>
  <c r="AA23" i="25"/>
  <c r="K64" i="25" s="1"/>
  <c r="Z23" i="25"/>
  <c r="J64" i="25" s="1"/>
  <c r="Y23" i="25"/>
  <c r="I64" i="25" s="1"/>
  <c r="X23" i="25"/>
  <c r="H64" i="25" s="1"/>
  <c r="W23" i="25"/>
  <c r="G64" i="25" s="1"/>
  <c r="V23" i="25"/>
  <c r="F64" i="25" s="1"/>
  <c r="U23" i="25"/>
  <c r="E64" i="25" s="1"/>
  <c r="T23" i="25"/>
  <c r="D64" i="25" s="1"/>
  <c r="S23" i="25"/>
  <c r="C64" i="25" s="1"/>
  <c r="R23" i="25"/>
  <c r="B64" i="25" s="1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B23" i="25"/>
  <c r="AK22" i="25"/>
  <c r="V63" i="25" s="1"/>
  <c r="AJ22" i="25"/>
  <c r="U63" i="25" s="1"/>
  <c r="AI22" i="25"/>
  <c r="T63" i="25" s="1"/>
  <c r="AH22" i="25"/>
  <c r="S63" i="25" s="1"/>
  <c r="AG22" i="25"/>
  <c r="R63" i="25" s="1"/>
  <c r="AF22" i="25"/>
  <c r="Q63" i="25" s="1"/>
  <c r="AE22" i="25"/>
  <c r="P63" i="25" s="1"/>
  <c r="AD22" i="25"/>
  <c r="O63" i="25" s="1"/>
  <c r="AC22" i="25"/>
  <c r="N63" i="25" s="1"/>
  <c r="AB22" i="25"/>
  <c r="M63" i="25" s="1"/>
  <c r="AA22" i="25"/>
  <c r="L63" i="25" s="1"/>
  <c r="Z22" i="25"/>
  <c r="K63" i="25" s="1"/>
  <c r="Y22" i="25"/>
  <c r="J63" i="25" s="1"/>
  <c r="X22" i="25"/>
  <c r="I63" i="25" s="1"/>
  <c r="W22" i="25"/>
  <c r="H63" i="25" s="1"/>
  <c r="V22" i="25"/>
  <c r="G63" i="25" s="1"/>
  <c r="U22" i="25"/>
  <c r="F63" i="25" s="1"/>
  <c r="T22" i="25"/>
  <c r="E63" i="25" s="1"/>
  <c r="S22" i="25"/>
  <c r="D63" i="25" s="1"/>
  <c r="R22" i="25"/>
  <c r="C63" i="25" s="1"/>
  <c r="Q22" i="25"/>
  <c r="B63" i="25" s="1"/>
  <c r="P22" i="25"/>
  <c r="O22" i="25"/>
  <c r="N22" i="25"/>
  <c r="M22" i="25"/>
  <c r="L22" i="25"/>
  <c r="K22" i="25"/>
  <c r="J22" i="25"/>
  <c r="I22" i="25"/>
  <c r="H22" i="25"/>
  <c r="G22" i="25"/>
  <c r="F22" i="25"/>
  <c r="E22" i="25"/>
  <c r="D22" i="25"/>
  <c r="C22" i="25"/>
  <c r="B22" i="25"/>
  <c r="AK21" i="25"/>
  <c r="W62" i="25" s="1"/>
  <c r="AJ21" i="25"/>
  <c r="V62" i="25" s="1"/>
  <c r="AI21" i="25"/>
  <c r="U62" i="25" s="1"/>
  <c r="AH21" i="25"/>
  <c r="T62" i="25" s="1"/>
  <c r="AG21" i="25"/>
  <c r="S62" i="25" s="1"/>
  <c r="AF21" i="25"/>
  <c r="R62" i="25" s="1"/>
  <c r="AE21" i="25"/>
  <c r="Q62" i="25" s="1"/>
  <c r="AD21" i="25"/>
  <c r="P62" i="25" s="1"/>
  <c r="AC21" i="25"/>
  <c r="O62" i="25" s="1"/>
  <c r="AB21" i="25"/>
  <c r="N62" i="25" s="1"/>
  <c r="AA21" i="25"/>
  <c r="M62" i="25" s="1"/>
  <c r="Z21" i="25"/>
  <c r="L62" i="25" s="1"/>
  <c r="Y21" i="25"/>
  <c r="K62" i="25" s="1"/>
  <c r="X21" i="25"/>
  <c r="J62" i="25" s="1"/>
  <c r="W21" i="25"/>
  <c r="I62" i="25" s="1"/>
  <c r="V21" i="25"/>
  <c r="H62" i="25" s="1"/>
  <c r="U21" i="25"/>
  <c r="G62" i="25" s="1"/>
  <c r="T21" i="25"/>
  <c r="F62" i="25" s="1"/>
  <c r="S21" i="25"/>
  <c r="E62" i="25" s="1"/>
  <c r="R21" i="25"/>
  <c r="D62" i="25" s="1"/>
  <c r="Q21" i="25"/>
  <c r="C62" i="25" s="1"/>
  <c r="P21" i="25"/>
  <c r="B62" i="25" s="1"/>
  <c r="O21" i="25"/>
  <c r="N21" i="25"/>
  <c r="M21" i="25"/>
  <c r="L21" i="25"/>
  <c r="K21" i="25"/>
  <c r="J21" i="25"/>
  <c r="I21" i="25"/>
  <c r="H21" i="25"/>
  <c r="G21" i="25"/>
  <c r="F21" i="25"/>
  <c r="E21" i="25"/>
  <c r="D21" i="25"/>
  <c r="C21" i="25"/>
  <c r="B21" i="25"/>
  <c r="AK20" i="25"/>
  <c r="X61" i="25" s="1"/>
  <c r="AJ20" i="25"/>
  <c r="W61" i="25" s="1"/>
  <c r="AI20" i="25"/>
  <c r="V61" i="25" s="1"/>
  <c r="AH20" i="25"/>
  <c r="U61" i="25" s="1"/>
  <c r="AG20" i="25"/>
  <c r="T61" i="25" s="1"/>
  <c r="AF20" i="25"/>
  <c r="S61" i="25" s="1"/>
  <c r="AE20" i="25"/>
  <c r="R61" i="25" s="1"/>
  <c r="AD20" i="25"/>
  <c r="Q61" i="25" s="1"/>
  <c r="AC20" i="25"/>
  <c r="P61" i="25" s="1"/>
  <c r="AB20" i="25"/>
  <c r="O61" i="25" s="1"/>
  <c r="AA20" i="25"/>
  <c r="N61" i="25" s="1"/>
  <c r="Z20" i="25"/>
  <c r="M61" i="25" s="1"/>
  <c r="Y20" i="25"/>
  <c r="L61" i="25" s="1"/>
  <c r="X20" i="25"/>
  <c r="K61" i="25" s="1"/>
  <c r="W20" i="25"/>
  <c r="J61" i="25" s="1"/>
  <c r="V20" i="25"/>
  <c r="I61" i="25" s="1"/>
  <c r="U20" i="25"/>
  <c r="H61" i="25" s="1"/>
  <c r="T20" i="25"/>
  <c r="G61" i="25" s="1"/>
  <c r="S20" i="25"/>
  <c r="F61" i="25" s="1"/>
  <c r="R20" i="25"/>
  <c r="E61" i="25" s="1"/>
  <c r="Q20" i="25"/>
  <c r="D61" i="25" s="1"/>
  <c r="P20" i="25"/>
  <c r="C61" i="25" s="1"/>
  <c r="O20" i="25"/>
  <c r="B61" i="25" s="1"/>
  <c r="N20" i="25"/>
  <c r="M20" i="25"/>
  <c r="L20" i="25"/>
  <c r="K20" i="25"/>
  <c r="J20" i="25"/>
  <c r="I20" i="25"/>
  <c r="H20" i="25"/>
  <c r="G20" i="25"/>
  <c r="F20" i="25"/>
  <c r="E20" i="25"/>
  <c r="D20" i="25"/>
  <c r="C20" i="25"/>
  <c r="B20" i="25"/>
  <c r="AK19" i="25"/>
  <c r="Y60" i="25" s="1"/>
  <c r="AJ19" i="25"/>
  <c r="X60" i="25" s="1"/>
  <c r="AI19" i="25"/>
  <c r="W60" i="25" s="1"/>
  <c r="AH19" i="25"/>
  <c r="V60" i="25" s="1"/>
  <c r="AG19" i="25"/>
  <c r="U60" i="25" s="1"/>
  <c r="AF19" i="25"/>
  <c r="T60" i="25" s="1"/>
  <c r="AE19" i="25"/>
  <c r="S60" i="25" s="1"/>
  <c r="AD19" i="25"/>
  <c r="R60" i="25" s="1"/>
  <c r="AC19" i="25"/>
  <c r="Q60" i="25" s="1"/>
  <c r="AB19" i="25"/>
  <c r="P60" i="25" s="1"/>
  <c r="AA19" i="25"/>
  <c r="O60" i="25" s="1"/>
  <c r="Z19" i="25"/>
  <c r="N60" i="25" s="1"/>
  <c r="Y19" i="25"/>
  <c r="M60" i="25" s="1"/>
  <c r="X19" i="25"/>
  <c r="L60" i="25" s="1"/>
  <c r="W19" i="25"/>
  <c r="K60" i="25" s="1"/>
  <c r="V19" i="25"/>
  <c r="J60" i="25" s="1"/>
  <c r="U19" i="25"/>
  <c r="I60" i="25" s="1"/>
  <c r="T19" i="25"/>
  <c r="H60" i="25" s="1"/>
  <c r="S19" i="25"/>
  <c r="G60" i="25" s="1"/>
  <c r="R19" i="25"/>
  <c r="F60" i="25" s="1"/>
  <c r="Q19" i="25"/>
  <c r="E60" i="25" s="1"/>
  <c r="P19" i="25"/>
  <c r="D60" i="25" s="1"/>
  <c r="O19" i="25"/>
  <c r="C60" i="25" s="1"/>
  <c r="N19" i="25"/>
  <c r="B60" i="25" s="1"/>
  <c r="M19" i="25"/>
  <c r="L19" i="25"/>
  <c r="K19" i="25"/>
  <c r="J19" i="25"/>
  <c r="I19" i="25"/>
  <c r="H19" i="25"/>
  <c r="G19" i="25"/>
  <c r="F19" i="25"/>
  <c r="E19" i="25"/>
  <c r="D19" i="25"/>
  <c r="C19" i="25"/>
  <c r="B19" i="25"/>
  <c r="AK18" i="25"/>
  <c r="Z59" i="25" s="1"/>
  <c r="AJ18" i="25"/>
  <c r="Y59" i="25" s="1"/>
  <c r="AI18" i="25"/>
  <c r="X59" i="25" s="1"/>
  <c r="AH18" i="25"/>
  <c r="W59" i="25" s="1"/>
  <c r="AG18" i="25"/>
  <c r="V59" i="25" s="1"/>
  <c r="AF18" i="25"/>
  <c r="U59" i="25" s="1"/>
  <c r="AE18" i="25"/>
  <c r="T59" i="25" s="1"/>
  <c r="AD18" i="25"/>
  <c r="S59" i="25" s="1"/>
  <c r="AC18" i="25"/>
  <c r="R59" i="25" s="1"/>
  <c r="AB18" i="25"/>
  <c r="Q59" i="25" s="1"/>
  <c r="AA18" i="25"/>
  <c r="P59" i="25" s="1"/>
  <c r="Z18" i="25"/>
  <c r="O59" i="25" s="1"/>
  <c r="Y18" i="25"/>
  <c r="N59" i="25" s="1"/>
  <c r="X18" i="25"/>
  <c r="M59" i="25" s="1"/>
  <c r="W18" i="25"/>
  <c r="L59" i="25" s="1"/>
  <c r="V18" i="25"/>
  <c r="K59" i="25" s="1"/>
  <c r="U18" i="25"/>
  <c r="J59" i="25" s="1"/>
  <c r="T18" i="25"/>
  <c r="I59" i="25" s="1"/>
  <c r="S18" i="25"/>
  <c r="H59" i="25" s="1"/>
  <c r="R18" i="25"/>
  <c r="G59" i="25" s="1"/>
  <c r="Q18" i="25"/>
  <c r="F59" i="25" s="1"/>
  <c r="P18" i="25"/>
  <c r="E59" i="25" s="1"/>
  <c r="O18" i="25"/>
  <c r="D59" i="25" s="1"/>
  <c r="N18" i="25"/>
  <c r="C59" i="25" s="1"/>
  <c r="M18" i="25"/>
  <c r="B59" i="25" s="1"/>
  <c r="L18" i="25"/>
  <c r="K18" i="25"/>
  <c r="J18" i="25"/>
  <c r="I18" i="25"/>
  <c r="H18" i="25"/>
  <c r="G18" i="25"/>
  <c r="F18" i="25"/>
  <c r="E18" i="25"/>
  <c r="D18" i="25"/>
  <c r="C18" i="25"/>
  <c r="B18" i="25"/>
  <c r="AK17" i="25"/>
  <c r="AA58" i="25" s="1"/>
  <c r="AJ17" i="25"/>
  <c r="Z58" i="25" s="1"/>
  <c r="AI17" i="25"/>
  <c r="Y58" i="25" s="1"/>
  <c r="AH17" i="25"/>
  <c r="X58" i="25" s="1"/>
  <c r="AG17" i="25"/>
  <c r="W58" i="25" s="1"/>
  <c r="AF17" i="25"/>
  <c r="V58" i="25" s="1"/>
  <c r="AE17" i="25"/>
  <c r="U58" i="25" s="1"/>
  <c r="AD17" i="25"/>
  <c r="T58" i="25" s="1"/>
  <c r="AC17" i="25"/>
  <c r="S58" i="25" s="1"/>
  <c r="AB17" i="25"/>
  <c r="R58" i="25" s="1"/>
  <c r="AA17" i="25"/>
  <c r="Q58" i="25" s="1"/>
  <c r="Z17" i="25"/>
  <c r="P58" i="25" s="1"/>
  <c r="Y17" i="25"/>
  <c r="O58" i="25" s="1"/>
  <c r="X17" i="25"/>
  <c r="N58" i="25" s="1"/>
  <c r="W17" i="25"/>
  <c r="M58" i="25" s="1"/>
  <c r="V17" i="25"/>
  <c r="L58" i="25" s="1"/>
  <c r="U17" i="25"/>
  <c r="K58" i="25" s="1"/>
  <c r="T17" i="25"/>
  <c r="J58" i="25" s="1"/>
  <c r="S17" i="25"/>
  <c r="I58" i="25" s="1"/>
  <c r="R17" i="25"/>
  <c r="H58" i="25" s="1"/>
  <c r="Q17" i="25"/>
  <c r="G58" i="25" s="1"/>
  <c r="P17" i="25"/>
  <c r="F58" i="25" s="1"/>
  <c r="O17" i="25"/>
  <c r="E58" i="25" s="1"/>
  <c r="N17" i="25"/>
  <c r="D58" i="25" s="1"/>
  <c r="M17" i="25"/>
  <c r="C58" i="25" s="1"/>
  <c r="L17" i="25"/>
  <c r="B58" i="25" s="1"/>
  <c r="K17" i="25"/>
  <c r="J17" i="25"/>
  <c r="I17" i="25"/>
  <c r="H17" i="25"/>
  <c r="G17" i="25"/>
  <c r="F17" i="25"/>
  <c r="E17" i="25"/>
  <c r="D17" i="25"/>
  <c r="C17" i="25"/>
  <c r="B17" i="25"/>
  <c r="AK16" i="25"/>
  <c r="AB57" i="25" s="1"/>
  <c r="AJ16" i="25"/>
  <c r="AA57" i="25" s="1"/>
  <c r="AI16" i="25"/>
  <c r="Z57" i="25" s="1"/>
  <c r="AH16" i="25"/>
  <c r="Y57" i="25" s="1"/>
  <c r="AG16" i="25"/>
  <c r="X57" i="25" s="1"/>
  <c r="AF16" i="25"/>
  <c r="W57" i="25" s="1"/>
  <c r="AE16" i="25"/>
  <c r="V57" i="25" s="1"/>
  <c r="AD16" i="25"/>
  <c r="U57" i="25" s="1"/>
  <c r="AC16" i="25"/>
  <c r="T57" i="25" s="1"/>
  <c r="AB16" i="25"/>
  <c r="S57" i="25" s="1"/>
  <c r="AA16" i="25"/>
  <c r="R57" i="25" s="1"/>
  <c r="Z16" i="25"/>
  <c r="Q57" i="25" s="1"/>
  <c r="Y16" i="25"/>
  <c r="P57" i="25" s="1"/>
  <c r="X16" i="25"/>
  <c r="O57" i="25" s="1"/>
  <c r="W16" i="25"/>
  <c r="N57" i="25" s="1"/>
  <c r="V16" i="25"/>
  <c r="M57" i="25" s="1"/>
  <c r="U16" i="25"/>
  <c r="L57" i="25" s="1"/>
  <c r="T16" i="25"/>
  <c r="K57" i="25" s="1"/>
  <c r="S16" i="25"/>
  <c r="J57" i="25" s="1"/>
  <c r="R16" i="25"/>
  <c r="I57" i="25" s="1"/>
  <c r="Q16" i="25"/>
  <c r="H57" i="25" s="1"/>
  <c r="P16" i="25"/>
  <c r="G57" i="25" s="1"/>
  <c r="O16" i="25"/>
  <c r="F57" i="25" s="1"/>
  <c r="N16" i="25"/>
  <c r="E57" i="25" s="1"/>
  <c r="M16" i="25"/>
  <c r="D57" i="25" s="1"/>
  <c r="L16" i="25"/>
  <c r="C57" i="25" s="1"/>
  <c r="K16" i="25"/>
  <c r="B57" i="25" s="1"/>
  <c r="J16" i="25"/>
  <c r="I16" i="25"/>
  <c r="H16" i="25"/>
  <c r="G16" i="25"/>
  <c r="F16" i="25"/>
  <c r="E16" i="25"/>
  <c r="D16" i="25"/>
  <c r="C16" i="25"/>
  <c r="B16" i="25"/>
  <c r="AK15" i="25"/>
  <c r="AC56" i="25" s="1"/>
  <c r="AJ15" i="25"/>
  <c r="AB56" i="25" s="1"/>
  <c r="AI15" i="25"/>
  <c r="AA56" i="25" s="1"/>
  <c r="AH15" i="25"/>
  <c r="Z56" i="25" s="1"/>
  <c r="AG15" i="25"/>
  <c r="Y56" i="25" s="1"/>
  <c r="AF15" i="25"/>
  <c r="X56" i="25" s="1"/>
  <c r="AE15" i="25"/>
  <c r="W56" i="25" s="1"/>
  <c r="AD15" i="25"/>
  <c r="V56" i="25" s="1"/>
  <c r="AC15" i="25"/>
  <c r="U56" i="25" s="1"/>
  <c r="AB15" i="25"/>
  <c r="T56" i="25" s="1"/>
  <c r="AA15" i="25"/>
  <c r="S56" i="25" s="1"/>
  <c r="Z15" i="25"/>
  <c r="R56" i="25" s="1"/>
  <c r="Y15" i="25"/>
  <c r="Q56" i="25" s="1"/>
  <c r="X15" i="25"/>
  <c r="P56" i="25" s="1"/>
  <c r="W15" i="25"/>
  <c r="O56" i="25" s="1"/>
  <c r="V15" i="25"/>
  <c r="N56" i="25" s="1"/>
  <c r="U15" i="25"/>
  <c r="M56" i="25" s="1"/>
  <c r="T15" i="25"/>
  <c r="L56" i="25" s="1"/>
  <c r="S15" i="25"/>
  <c r="K56" i="25" s="1"/>
  <c r="R15" i="25"/>
  <c r="J56" i="25" s="1"/>
  <c r="Q15" i="25"/>
  <c r="I56" i="25" s="1"/>
  <c r="P15" i="25"/>
  <c r="H56" i="25" s="1"/>
  <c r="O15" i="25"/>
  <c r="G56" i="25" s="1"/>
  <c r="N15" i="25"/>
  <c r="F56" i="25" s="1"/>
  <c r="M15" i="25"/>
  <c r="E56" i="25" s="1"/>
  <c r="L15" i="25"/>
  <c r="D56" i="25" s="1"/>
  <c r="K15" i="25"/>
  <c r="C56" i="25" s="1"/>
  <c r="J15" i="25"/>
  <c r="B56" i="25" s="1"/>
  <c r="I15" i="25"/>
  <c r="H15" i="25"/>
  <c r="G15" i="25"/>
  <c r="F15" i="25"/>
  <c r="E15" i="25"/>
  <c r="D15" i="25"/>
  <c r="C15" i="25"/>
  <c r="B15" i="25"/>
  <c r="AK14" i="25"/>
  <c r="AD55" i="25" s="1"/>
  <c r="AJ14" i="25"/>
  <c r="AC55" i="25" s="1"/>
  <c r="AI14" i="25"/>
  <c r="AB55" i="25" s="1"/>
  <c r="AH14" i="25"/>
  <c r="AA55" i="25" s="1"/>
  <c r="AG14" i="25"/>
  <c r="Z55" i="25" s="1"/>
  <c r="AF14" i="25"/>
  <c r="Y55" i="25" s="1"/>
  <c r="AE14" i="25"/>
  <c r="X55" i="25" s="1"/>
  <c r="AD14" i="25"/>
  <c r="W55" i="25" s="1"/>
  <c r="AC14" i="25"/>
  <c r="V55" i="25" s="1"/>
  <c r="AB14" i="25"/>
  <c r="U55" i="25" s="1"/>
  <c r="AA14" i="25"/>
  <c r="T55" i="25" s="1"/>
  <c r="Z14" i="25"/>
  <c r="S55" i="25" s="1"/>
  <c r="Y14" i="25"/>
  <c r="R55" i="25" s="1"/>
  <c r="X14" i="25"/>
  <c r="Q55" i="25" s="1"/>
  <c r="W14" i="25"/>
  <c r="P55" i="25" s="1"/>
  <c r="V14" i="25"/>
  <c r="O55" i="25" s="1"/>
  <c r="U14" i="25"/>
  <c r="N55" i="25" s="1"/>
  <c r="T14" i="25"/>
  <c r="M55" i="25" s="1"/>
  <c r="S14" i="25"/>
  <c r="L55" i="25" s="1"/>
  <c r="R14" i="25"/>
  <c r="K55" i="25" s="1"/>
  <c r="Q14" i="25"/>
  <c r="J55" i="25" s="1"/>
  <c r="P14" i="25"/>
  <c r="I55" i="25" s="1"/>
  <c r="O14" i="25"/>
  <c r="H55" i="25" s="1"/>
  <c r="N14" i="25"/>
  <c r="G55" i="25" s="1"/>
  <c r="M14" i="25"/>
  <c r="F55" i="25" s="1"/>
  <c r="L14" i="25"/>
  <c r="E55" i="25" s="1"/>
  <c r="K14" i="25"/>
  <c r="D55" i="25" s="1"/>
  <c r="J14" i="25"/>
  <c r="C55" i="25" s="1"/>
  <c r="I14" i="25"/>
  <c r="B55" i="25" s="1"/>
  <c r="H14" i="25"/>
  <c r="G14" i="25"/>
  <c r="F14" i="25"/>
  <c r="E14" i="25"/>
  <c r="D14" i="25"/>
  <c r="C14" i="25"/>
  <c r="B14" i="25"/>
  <c r="AK13" i="25"/>
  <c r="AE54" i="25" s="1"/>
  <c r="AJ13" i="25"/>
  <c r="AD54" i="25" s="1"/>
  <c r="AI13" i="25"/>
  <c r="AC54" i="25" s="1"/>
  <c r="AH13" i="25"/>
  <c r="AB54" i="25" s="1"/>
  <c r="AG13" i="25"/>
  <c r="AA54" i="25" s="1"/>
  <c r="AF13" i="25"/>
  <c r="Z54" i="25" s="1"/>
  <c r="AE13" i="25"/>
  <c r="Y54" i="25" s="1"/>
  <c r="AD13" i="25"/>
  <c r="X54" i="25" s="1"/>
  <c r="AC13" i="25"/>
  <c r="W54" i="25" s="1"/>
  <c r="AB13" i="25"/>
  <c r="V54" i="25" s="1"/>
  <c r="AA13" i="25"/>
  <c r="U54" i="25" s="1"/>
  <c r="Z13" i="25"/>
  <c r="T54" i="25" s="1"/>
  <c r="Y13" i="25"/>
  <c r="S54" i="25" s="1"/>
  <c r="X13" i="25"/>
  <c r="R54" i="25" s="1"/>
  <c r="W13" i="25"/>
  <c r="Q54" i="25" s="1"/>
  <c r="V13" i="25"/>
  <c r="P54" i="25" s="1"/>
  <c r="U13" i="25"/>
  <c r="O54" i="25" s="1"/>
  <c r="T13" i="25"/>
  <c r="N54" i="25" s="1"/>
  <c r="S13" i="25"/>
  <c r="M54" i="25" s="1"/>
  <c r="R13" i="25"/>
  <c r="L54" i="25" s="1"/>
  <c r="Q13" i="25"/>
  <c r="K54" i="25" s="1"/>
  <c r="P13" i="25"/>
  <c r="J54" i="25" s="1"/>
  <c r="O13" i="25"/>
  <c r="I54" i="25" s="1"/>
  <c r="N13" i="25"/>
  <c r="H54" i="25" s="1"/>
  <c r="M13" i="25"/>
  <c r="G54" i="25" s="1"/>
  <c r="L13" i="25"/>
  <c r="F54" i="25" s="1"/>
  <c r="K13" i="25"/>
  <c r="E54" i="25" s="1"/>
  <c r="J13" i="25"/>
  <c r="D54" i="25" s="1"/>
  <c r="I13" i="25"/>
  <c r="C54" i="25" s="1"/>
  <c r="H13" i="25"/>
  <c r="B54" i="25" s="1"/>
  <c r="G13" i="25"/>
  <c r="F13" i="25"/>
  <c r="E13" i="25"/>
  <c r="D13" i="25"/>
  <c r="C13" i="25"/>
  <c r="B13" i="25"/>
  <c r="AK12" i="25"/>
  <c r="AF53" i="25" s="1"/>
  <c r="AJ12" i="25"/>
  <c r="AE53" i="25" s="1"/>
  <c r="AI12" i="25"/>
  <c r="AD53" i="25" s="1"/>
  <c r="AH12" i="25"/>
  <c r="AC53" i="25" s="1"/>
  <c r="AG12" i="25"/>
  <c r="AB53" i="25" s="1"/>
  <c r="AF12" i="25"/>
  <c r="AA53" i="25" s="1"/>
  <c r="AE12" i="25"/>
  <c r="Z53" i="25" s="1"/>
  <c r="AD12" i="25"/>
  <c r="Y53" i="25" s="1"/>
  <c r="AC12" i="25"/>
  <c r="X53" i="25" s="1"/>
  <c r="AB12" i="25"/>
  <c r="W53" i="25" s="1"/>
  <c r="AA12" i="25"/>
  <c r="V53" i="25" s="1"/>
  <c r="Z12" i="25"/>
  <c r="U53" i="25" s="1"/>
  <c r="Y12" i="25"/>
  <c r="T53" i="25" s="1"/>
  <c r="X12" i="25"/>
  <c r="S53" i="25" s="1"/>
  <c r="W12" i="25"/>
  <c r="R53" i="25" s="1"/>
  <c r="V12" i="25"/>
  <c r="Q53" i="25" s="1"/>
  <c r="U12" i="25"/>
  <c r="P53" i="25" s="1"/>
  <c r="T12" i="25"/>
  <c r="O53" i="25" s="1"/>
  <c r="S12" i="25"/>
  <c r="N53" i="25" s="1"/>
  <c r="R12" i="25"/>
  <c r="M53" i="25" s="1"/>
  <c r="Q12" i="25"/>
  <c r="L53" i="25" s="1"/>
  <c r="P12" i="25"/>
  <c r="K53" i="25" s="1"/>
  <c r="O12" i="25"/>
  <c r="J53" i="25" s="1"/>
  <c r="N12" i="25"/>
  <c r="I53" i="25" s="1"/>
  <c r="M12" i="25"/>
  <c r="H53" i="25" s="1"/>
  <c r="L12" i="25"/>
  <c r="G53" i="25" s="1"/>
  <c r="K12" i="25"/>
  <c r="F53" i="25" s="1"/>
  <c r="J12" i="25"/>
  <c r="E53" i="25" s="1"/>
  <c r="I12" i="25"/>
  <c r="D53" i="25" s="1"/>
  <c r="H12" i="25"/>
  <c r="C53" i="25" s="1"/>
  <c r="G12" i="25"/>
  <c r="B53" i="25" s="1"/>
  <c r="F12" i="25"/>
  <c r="E12" i="25"/>
  <c r="D12" i="25"/>
  <c r="C12" i="25"/>
  <c r="B12" i="25"/>
  <c r="AK11" i="25"/>
  <c r="AG52" i="25" s="1"/>
  <c r="AJ11" i="25"/>
  <c r="AF52" i="25" s="1"/>
  <c r="AI11" i="25"/>
  <c r="AE52" i="25" s="1"/>
  <c r="AH11" i="25"/>
  <c r="AD52" i="25" s="1"/>
  <c r="AG11" i="25"/>
  <c r="AC52" i="25" s="1"/>
  <c r="AF11" i="25"/>
  <c r="AB52" i="25" s="1"/>
  <c r="AE11" i="25"/>
  <c r="AA52" i="25" s="1"/>
  <c r="AD11" i="25"/>
  <c r="Z52" i="25" s="1"/>
  <c r="AC11" i="25"/>
  <c r="Y52" i="25" s="1"/>
  <c r="AB11" i="25"/>
  <c r="X52" i="25" s="1"/>
  <c r="AA11" i="25"/>
  <c r="W52" i="25" s="1"/>
  <c r="Z11" i="25"/>
  <c r="V52" i="25" s="1"/>
  <c r="Y11" i="25"/>
  <c r="U52" i="25" s="1"/>
  <c r="X11" i="25"/>
  <c r="T52" i="25" s="1"/>
  <c r="W11" i="25"/>
  <c r="S52" i="25" s="1"/>
  <c r="V11" i="25"/>
  <c r="R52" i="25" s="1"/>
  <c r="U11" i="25"/>
  <c r="Q52" i="25" s="1"/>
  <c r="T11" i="25"/>
  <c r="P52" i="25" s="1"/>
  <c r="S11" i="25"/>
  <c r="O52" i="25" s="1"/>
  <c r="R11" i="25"/>
  <c r="N52" i="25" s="1"/>
  <c r="Q11" i="25"/>
  <c r="M52" i="25" s="1"/>
  <c r="P11" i="25"/>
  <c r="L52" i="25" s="1"/>
  <c r="O11" i="25"/>
  <c r="K52" i="25" s="1"/>
  <c r="N11" i="25"/>
  <c r="J52" i="25" s="1"/>
  <c r="M11" i="25"/>
  <c r="I52" i="25" s="1"/>
  <c r="L11" i="25"/>
  <c r="H52" i="25" s="1"/>
  <c r="K11" i="25"/>
  <c r="G52" i="25" s="1"/>
  <c r="J11" i="25"/>
  <c r="F52" i="25" s="1"/>
  <c r="I11" i="25"/>
  <c r="E52" i="25" s="1"/>
  <c r="H11" i="25"/>
  <c r="D52" i="25" s="1"/>
  <c r="G11" i="25"/>
  <c r="C52" i="25" s="1"/>
  <c r="F11" i="25"/>
  <c r="B52" i="25" s="1"/>
  <c r="E11" i="25"/>
  <c r="D11" i="25"/>
  <c r="C11" i="25"/>
  <c r="B11" i="25"/>
  <c r="AK10" i="25"/>
  <c r="AH51" i="25" s="1"/>
  <c r="AJ10" i="25"/>
  <c r="AG51" i="25" s="1"/>
  <c r="AI10" i="25"/>
  <c r="AF51" i="25" s="1"/>
  <c r="AH10" i="25"/>
  <c r="AE51" i="25" s="1"/>
  <c r="AG10" i="25"/>
  <c r="AD51" i="25" s="1"/>
  <c r="AF10" i="25"/>
  <c r="AC51" i="25" s="1"/>
  <c r="AE10" i="25"/>
  <c r="AB51" i="25" s="1"/>
  <c r="AD10" i="25"/>
  <c r="AA51" i="25" s="1"/>
  <c r="AC10" i="25"/>
  <c r="Z51" i="25" s="1"/>
  <c r="AB10" i="25"/>
  <c r="Y51" i="25" s="1"/>
  <c r="AA10" i="25"/>
  <c r="X51" i="25" s="1"/>
  <c r="Z10" i="25"/>
  <c r="W51" i="25" s="1"/>
  <c r="Y10" i="25"/>
  <c r="V51" i="25" s="1"/>
  <c r="X10" i="25"/>
  <c r="U51" i="25" s="1"/>
  <c r="W10" i="25"/>
  <c r="T51" i="25" s="1"/>
  <c r="V10" i="25"/>
  <c r="S51" i="25" s="1"/>
  <c r="U10" i="25"/>
  <c r="R51" i="25" s="1"/>
  <c r="T10" i="25"/>
  <c r="Q51" i="25" s="1"/>
  <c r="S10" i="25"/>
  <c r="P51" i="25" s="1"/>
  <c r="R10" i="25"/>
  <c r="O51" i="25" s="1"/>
  <c r="Q10" i="25"/>
  <c r="N51" i="25" s="1"/>
  <c r="P10" i="25"/>
  <c r="M51" i="25" s="1"/>
  <c r="O10" i="25"/>
  <c r="L51" i="25" s="1"/>
  <c r="N10" i="25"/>
  <c r="K51" i="25" s="1"/>
  <c r="M10" i="25"/>
  <c r="J51" i="25" s="1"/>
  <c r="L10" i="25"/>
  <c r="I51" i="25" s="1"/>
  <c r="K10" i="25"/>
  <c r="H51" i="25" s="1"/>
  <c r="J10" i="25"/>
  <c r="G51" i="25" s="1"/>
  <c r="I10" i="25"/>
  <c r="F51" i="25" s="1"/>
  <c r="H10" i="25"/>
  <c r="E51" i="25" s="1"/>
  <c r="G10" i="25"/>
  <c r="D51" i="25" s="1"/>
  <c r="F10" i="25"/>
  <c r="C51" i="25" s="1"/>
  <c r="E10" i="25"/>
  <c r="B51" i="25" s="1"/>
  <c r="D10" i="25"/>
  <c r="C10" i="25"/>
  <c r="B10" i="25"/>
  <c r="AK9" i="25"/>
  <c r="AI50" i="25" s="1"/>
  <c r="AJ9" i="25"/>
  <c r="AH50" i="25" s="1"/>
  <c r="AI9" i="25"/>
  <c r="AG50" i="25" s="1"/>
  <c r="AH9" i="25"/>
  <c r="AF50" i="25" s="1"/>
  <c r="AG9" i="25"/>
  <c r="AE50" i="25" s="1"/>
  <c r="AF9" i="25"/>
  <c r="AD50" i="25" s="1"/>
  <c r="AE9" i="25"/>
  <c r="AC50" i="25" s="1"/>
  <c r="AD9" i="25"/>
  <c r="AB50" i="25" s="1"/>
  <c r="AC9" i="25"/>
  <c r="AA50" i="25" s="1"/>
  <c r="AB9" i="25"/>
  <c r="Z50" i="25" s="1"/>
  <c r="AA9" i="25"/>
  <c r="Y50" i="25" s="1"/>
  <c r="Z9" i="25"/>
  <c r="X50" i="25" s="1"/>
  <c r="Y9" i="25"/>
  <c r="W50" i="25" s="1"/>
  <c r="X9" i="25"/>
  <c r="V50" i="25" s="1"/>
  <c r="W9" i="25"/>
  <c r="U50" i="25" s="1"/>
  <c r="V9" i="25"/>
  <c r="T50" i="25" s="1"/>
  <c r="U9" i="25"/>
  <c r="S50" i="25" s="1"/>
  <c r="T9" i="25"/>
  <c r="R50" i="25" s="1"/>
  <c r="S9" i="25"/>
  <c r="Q50" i="25" s="1"/>
  <c r="R9" i="25"/>
  <c r="P50" i="25" s="1"/>
  <c r="Q9" i="25"/>
  <c r="O50" i="25" s="1"/>
  <c r="P9" i="25"/>
  <c r="N50" i="25" s="1"/>
  <c r="O9" i="25"/>
  <c r="M50" i="25" s="1"/>
  <c r="N9" i="25"/>
  <c r="L50" i="25" s="1"/>
  <c r="M9" i="25"/>
  <c r="K50" i="25" s="1"/>
  <c r="L9" i="25"/>
  <c r="J50" i="25" s="1"/>
  <c r="K9" i="25"/>
  <c r="I50" i="25" s="1"/>
  <c r="J9" i="25"/>
  <c r="H50" i="25" s="1"/>
  <c r="I9" i="25"/>
  <c r="G50" i="25" s="1"/>
  <c r="H9" i="25"/>
  <c r="F50" i="25" s="1"/>
  <c r="G9" i="25"/>
  <c r="E50" i="25" s="1"/>
  <c r="F9" i="25"/>
  <c r="D50" i="25" s="1"/>
  <c r="E9" i="25"/>
  <c r="C50" i="25" s="1"/>
  <c r="D9" i="25"/>
  <c r="B50" i="25" s="1"/>
  <c r="C9" i="25"/>
  <c r="B9" i="25"/>
  <c r="AK8" i="25"/>
  <c r="AJ49" i="25" s="1"/>
  <c r="AJ8" i="25"/>
  <c r="AI49" i="25" s="1"/>
  <c r="AI8" i="25"/>
  <c r="AH49" i="25" s="1"/>
  <c r="AH8" i="25"/>
  <c r="AG49" i="25" s="1"/>
  <c r="AG8" i="25"/>
  <c r="AF49" i="25" s="1"/>
  <c r="AF8" i="25"/>
  <c r="AE49" i="25" s="1"/>
  <c r="AE8" i="25"/>
  <c r="AD49" i="25" s="1"/>
  <c r="AD8" i="25"/>
  <c r="AC49" i="25" s="1"/>
  <c r="AC8" i="25"/>
  <c r="AB49" i="25" s="1"/>
  <c r="AB8" i="25"/>
  <c r="AA49" i="25" s="1"/>
  <c r="AA8" i="25"/>
  <c r="Z49" i="25" s="1"/>
  <c r="Z8" i="25"/>
  <c r="Y49" i="25" s="1"/>
  <c r="Y8" i="25"/>
  <c r="X49" i="25" s="1"/>
  <c r="X8" i="25"/>
  <c r="W49" i="25" s="1"/>
  <c r="W8" i="25"/>
  <c r="V49" i="25" s="1"/>
  <c r="V8" i="25"/>
  <c r="U49" i="25" s="1"/>
  <c r="U8" i="25"/>
  <c r="T49" i="25" s="1"/>
  <c r="T8" i="25"/>
  <c r="S49" i="25" s="1"/>
  <c r="S8" i="25"/>
  <c r="R49" i="25" s="1"/>
  <c r="R8" i="25"/>
  <c r="Q49" i="25" s="1"/>
  <c r="Q8" i="25"/>
  <c r="P49" i="25" s="1"/>
  <c r="P8" i="25"/>
  <c r="O49" i="25" s="1"/>
  <c r="O8" i="25"/>
  <c r="N49" i="25" s="1"/>
  <c r="N8" i="25"/>
  <c r="M49" i="25" s="1"/>
  <c r="M8" i="25"/>
  <c r="L49" i="25" s="1"/>
  <c r="L8" i="25"/>
  <c r="K49" i="25" s="1"/>
  <c r="K8" i="25"/>
  <c r="J49" i="25" s="1"/>
  <c r="J8" i="25"/>
  <c r="I49" i="25" s="1"/>
  <c r="I8" i="25"/>
  <c r="H49" i="25" s="1"/>
  <c r="H8" i="25"/>
  <c r="G49" i="25" s="1"/>
  <c r="G8" i="25"/>
  <c r="F49" i="25" s="1"/>
  <c r="F8" i="25"/>
  <c r="E49" i="25" s="1"/>
  <c r="E8" i="25"/>
  <c r="D49" i="25" s="1"/>
  <c r="D8" i="25"/>
  <c r="C49" i="25" s="1"/>
  <c r="C8" i="25"/>
  <c r="B49" i="25" s="1"/>
  <c r="B8" i="25"/>
  <c r="AK7" i="25"/>
  <c r="AK48" i="25" s="1"/>
  <c r="AJ7" i="25"/>
  <c r="AJ48" i="25" s="1"/>
  <c r="AI7" i="25"/>
  <c r="AI48" i="25" s="1"/>
  <c r="AH7" i="25"/>
  <c r="AH48" i="25" s="1"/>
  <c r="AG7" i="25"/>
  <c r="AG48" i="25" s="1"/>
  <c r="AF7" i="25"/>
  <c r="AF48" i="25" s="1"/>
  <c r="AE7" i="25"/>
  <c r="AE48" i="25" s="1"/>
  <c r="AD7" i="25"/>
  <c r="AD48" i="25" s="1"/>
  <c r="AC7" i="25"/>
  <c r="AC48" i="25" s="1"/>
  <c r="AB7" i="25"/>
  <c r="AB48" i="25" s="1"/>
  <c r="AA7" i="25"/>
  <c r="AA48" i="25" s="1"/>
  <c r="Z7" i="25"/>
  <c r="Z48" i="25" s="1"/>
  <c r="Y7" i="25"/>
  <c r="Y48" i="25" s="1"/>
  <c r="X7" i="25"/>
  <c r="X48" i="25" s="1"/>
  <c r="W7" i="25"/>
  <c r="W48" i="25" s="1"/>
  <c r="V7" i="25"/>
  <c r="V48" i="25" s="1"/>
  <c r="U7" i="25"/>
  <c r="U48" i="25" s="1"/>
  <c r="T7" i="25"/>
  <c r="T48" i="25" s="1"/>
  <c r="S7" i="25"/>
  <c r="S48" i="25" s="1"/>
  <c r="R7" i="25"/>
  <c r="R48" i="25" s="1"/>
  <c r="Q7" i="25"/>
  <c r="Q48" i="25" s="1"/>
  <c r="P7" i="25"/>
  <c r="P48" i="25" s="1"/>
  <c r="O7" i="25"/>
  <c r="O48" i="25" s="1"/>
  <c r="N7" i="25"/>
  <c r="N48" i="25" s="1"/>
  <c r="M7" i="25"/>
  <c r="M48" i="25" s="1"/>
  <c r="L7" i="25"/>
  <c r="L48" i="25" s="1"/>
  <c r="K7" i="25"/>
  <c r="K48" i="25" s="1"/>
  <c r="J7" i="25"/>
  <c r="J48" i="25" s="1"/>
  <c r="I7" i="25"/>
  <c r="I48" i="25" s="1"/>
  <c r="H7" i="25"/>
  <c r="H48" i="25" s="1"/>
  <c r="G7" i="25"/>
  <c r="G48" i="25" s="1"/>
  <c r="F7" i="25"/>
  <c r="F48" i="25" s="1"/>
  <c r="E7" i="25"/>
  <c r="E48" i="25" s="1"/>
  <c r="D7" i="25"/>
  <c r="D48" i="25" s="1"/>
  <c r="C7" i="25"/>
  <c r="C48" i="25" s="1"/>
  <c r="B7" i="25"/>
  <c r="B48" i="25" s="1"/>
  <c r="AK43" i="25" l="1"/>
  <c r="AL44" i="25" s="1"/>
  <c r="AJ43" i="25"/>
  <c r="AI43" i="25"/>
  <c r="AH43" i="25"/>
  <c r="AG43" i="25"/>
  <c r="AF43" i="25"/>
  <c r="AE43" i="25"/>
  <c r="AD43" i="25"/>
  <c r="AC43" i="25"/>
  <c r="AB43" i="25"/>
  <c r="AA43" i="25"/>
  <c r="Z43" i="25"/>
  <c r="Y43" i="25"/>
  <c r="X43" i="25"/>
  <c r="W43" i="25"/>
  <c r="V43" i="25"/>
  <c r="U43" i="25"/>
  <c r="T43" i="25"/>
  <c r="S43" i="25"/>
  <c r="R43" i="25"/>
  <c r="Q43" i="25"/>
  <c r="P43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B43" i="25"/>
  <c r="AM42" i="25"/>
  <c r="AM41" i="25" s="1"/>
  <c r="AM40" i="25" s="1"/>
  <c r="A40" i="25" s="1"/>
  <c r="AL42" i="25"/>
  <c r="B129" i="25" s="1"/>
  <c r="AL41" i="25"/>
  <c r="B128" i="25" s="1"/>
  <c r="AL40" i="25"/>
  <c r="B127" i="25" s="1"/>
  <c r="AL39" i="25"/>
  <c r="B126" i="25" s="1"/>
  <c r="G126" i="25" s="1"/>
  <c r="AL38" i="25"/>
  <c r="B125" i="25" s="1"/>
  <c r="G125" i="25" s="1"/>
  <c r="AL37" i="25"/>
  <c r="B124" i="25" s="1"/>
  <c r="G124" i="25" s="1"/>
  <c r="AL36" i="25"/>
  <c r="B123" i="25" s="1"/>
  <c r="G123" i="25" s="1"/>
  <c r="AL35" i="25"/>
  <c r="B122" i="25" s="1"/>
  <c r="G122" i="25" s="1"/>
  <c r="AL34" i="25"/>
  <c r="B121" i="25" s="1"/>
  <c r="G121" i="25" s="1"/>
  <c r="AL33" i="25"/>
  <c r="B120" i="25" s="1"/>
  <c r="G120" i="25" s="1"/>
  <c r="AL32" i="25"/>
  <c r="B119" i="25" s="1"/>
  <c r="G119" i="25" s="1"/>
  <c r="AL31" i="25"/>
  <c r="B118" i="25" s="1"/>
  <c r="AL30" i="25"/>
  <c r="B117" i="25" s="1"/>
  <c r="AL29" i="25"/>
  <c r="B116" i="25" s="1"/>
  <c r="AL28" i="25"/>
  <c r="B115" i="25" s="1"/>
  <c r="AL27" i="25"/>
  <c r="B114" i="25" s="1"/>
  <c r="AL26" i="25"/>
  <c r="B113" i="25" s="1"/>
  <c r="AL25" i="25"/>
  <c r="B112" i="25" s="1"/>
  <c r="AL24" i="25"/>
  <c r="B111" i="25" s="1"/>
  <c r="AL23" i="25"/>
  <c r="B110" i="25" s="1"/>
  <c r="AL22" i="25"/>
  <c r="B109" i="25" s="1"/>
  <c r="AL21" i="25"/>
  <c r="B108" i="25" s="1"/>
  <c r="AL20" i="25"/>
  <c r="B107" i="25" s="1"/>
  <c r="AL19" i="25"/>
  <c r="B106" i="25" s="1"/>
  <c r="AL18" i="25"/>
  <c r="B105" i="25" s="1"/>
  <c r="AL17" i="25"/>
  <c r="B104" i="25" s="1"/>
  <c r="AL16" i="25"/>
  <c r="B103" i="25" s="1"/>
  <c r="AL15" i="25"/>
  <c r="B102" i="25" s="1"/>
  <c r="AL14" i="25"/>
  <c r="B101" i="25" s="1"/>
  <c r="AL13" i="25"/>
  <c r="B100" i="25" s="1"/>
  <c r="AL12" i="25"/>
  <c r="B99" i="25" s="1"/>
  <c r="AL11" i="25"/>
  <c r="B98" i="25" s="1"/>
  <c r="AL10" i="25"/>
  <c r="B97" i="25" s="1"/>
  <c r="AL9" i="25"/>
  <c r="B96" i="25" s="1"/>
  <c r="AL8" i="25"/>
  <c r="B95" i="25" s="1"/>
  <c r="AL7" i="25"/>
  <c r="B94" i="25" s="1"/>
  <c r="AK6" i="25"/>
  <c r="G128" i="25" l="1"/>
  <c r="G129" i="25"/>
  <c r="G127" i="25"/>
  <c r="G100" i="25"/>
  <c r="G108" i="25"/>
  <c r="G116" i="25"/>
  <c r="G115" i="25"/>
  <c r="G101" i="25"/>
  <c r="G109" i="25"/>
  <c r="G117" i="25"/>
  <c r="G106" i="25"/>
  <c r="G94" i="25"/>
  <c r="B130" i="25"/>
  <c r="G102" i="25"/>
  <c r="G110" i="25"/>
  <c r="G118" i="25"/>
  <c r="G98" i="25"/>
  <c r="G95" i="25"/>
  <c r="G103" i="25"/>
  <c r="G111" i="25"/>
  <c r="G114" i="25"/>
  <c r="G107" i="25"/>
  <c r="G96" i="25"/>
  <c r="G104" i="25"/>
  <c r="G112" i="25"/>
  <c r="G99" i="25"/>
  <c r="G97" i="25"/>
  <c r="G105" i="25"/>
  <c r="G113" i="25"/>
  <c r="AM39" i="25"/>
  <c r="A42" i="25"/>
  <c r="H84" i="25"/>
  <c r="P84" i="25"/>
  <c r="X84" i="25"/>
  <c r="AF84" i="25"/>
  <c r="AL77" i="25"/>
  <c r="AL78" i="25"/>
  <c r="AL79" i="25"/>
  <c r="AL83" i="25"/>
  <c r="AI6" i="25"/>
  <c r="AG84" i="25"/>
  <c r="I84" i="25"/>
  <c r="A81" i="25"/>
  <c r="AL59" i="25"/>
  <c r="AN59" i="25" s="1"/>
  <c r="Y84" i="25"/>
  <c r="AJ6" i="25"/>
  <c r="AL43" i="25"/>
  <c r="AL56" i="25"/>
  <c r="AN56" i="25" s="1"/>
  <c r="AL57" i="25"/>
  <c r="AL58" i="25"/>
  <c r="AN58" i="25" s="1"/>
  <c r="AL81" i="25"/>
  <c r="Q84" i="25"/>
  <c r="A39" i="25"/>
  <c r="AM38" i="25"/>
  <c r="E84" i="25"/>
  <c r="M84" i="25"/>
  <c r="U84" i="25"/>
  <c r="AC84" i="25"/>
  <c r="AK84" i="25"/>
  <c r="A41" i="25"/>
  <c r="R84" i="25"/>
  <c r="B84" i="25"/>
  <c r="Z84" i="25"/>
  <c r="C84" i="25"/>
  <c r="K84" i="25"/>
  <c r="S84" i="25"/>
  <c r="AA84" i="25"/>
  <c r="AI84" i="25"/>
  <c r="AL61" i="25"/>
  <c r="AL63" i="25"/>
  <c r="AL65" i="25"/>
  <c r="AL67" i="25"/>
  <c r="AL69" i="25"/>
  <c r="AL71" i="25"/>
  <c r="AL73" i="25"/>
  <c r="AL75" i="25"/>
  <c r="AL80" i="25"/>
  <c r="J84" i="25"/>
  <c r="AH84" i="25"/>
  <c r="D84" i="25"/>
  <c r="L84" i="25"/>
  <c r="T84" i="25"/>
  <c r="AB84" i="25"/>
  <c r="AJ84" i="25"/>
  <c r="AL82" i="25"/>
  <c r="V84" i="25"/>
  <c r="F84" i="25"/>
  <c r="N84" i="25"/>
  <c r="AD84" i="25"/>
  <c r="AL48" i="25"/>
  <c r="AN48" i="25" s="1"/>
  <c r="AL49" i="25"/>
  <c r="AN49" i="25" s="1"/>
  <c r="AL50" i="25"/>
  <c r="AN50" i="25" s="1"/>
  <c r="AL51" i="25"/>
  <c r="AN51" i="25" s="1"/>
  <c r="AL52" i="25"/>
  <c r="AN52" i="25" s="1"/>
  <c r="AL53" i="25"/>
  <c r="AN53" i="25" s="1"/>
  <c r="AL54" i="25"/>
  <c r="AL55" i="25"/>
  <c r="AN55" i="25" s="1"/>
  <c r="G84" i="25"/>
  <c r="O84" i="25"/>
  <c r="W84" i="25"/>
  <c r="AE84" i="25"/>
  <c r="AL60" i="25"/>
  <c r="AL62" i="25"/>
  <c r="AL64" i="25"/>
  <c r="AL66" i="25"/>
  <c r="AL68" i="25"/>
  <c r="AL70" i="25"/>
  <c r="AL72" i="25"/>
  <c r="AL74" i="25"/>
  <c r="AL76" i="25"/>
  <c r="G130" i="25" l="1"/>
  <c r="A83" i="25"/>
  <c r="A80" i="25"/>
  <c r="AU60" i="25"/>
  <c r="AT60" i="25"/>
  <c r="AQ60" i="25"/>
  <c r="AS60" i="25"/>
  <c r="AR60" i="25"/>
  <c r="AP60" i="25"/>
  <c r="AO60" i="25"/>
  <c r="AN60" i="25"/>
  <c r="AW60" i="25"/>
  <c r="AV60" i="25"/>
  <c r="AV53" i="25"/>
  <c r="AU53" i="25"/>
  <c r="AS53" i="25"/>
  <c r="AR53" i="25"/>
  <c r="AQ53" i="25"/>
  <c r="AW53" i="25"/>
  <c r="AT53" i="25"/>
  <c r="AP53" i="25"/>
  <c r="AO53" i="25"/>
  <c r="AU65" i="25"/>
  <c r="AT65" i="25"/>
  <c r="AQ65" i="25"/>
  <c r="AN65" i="25"/>
  <c r="AW65" i="25"/>
  <c r="AV65" i="25"/>
  <c r="AS65" i="25"/>
  <c r="AR65" i="25"/>
  <c r="AO65" i="25"/>
  <c r="AP65" i="25"/>
  <c r="AV56" i="25"/>
  <c r="AU56" i="25"/>
  <c r="AT56" i="25"/>
  <c r="AS56" i="25"/>
  <c r="AR56" i="25"/>
  <c r="AQ56" i="25"/>
  <c r="AW56" i="25"/>
  <c r="AP56" i="25"/>
  <c r="AO56" i="25"/>
  <c r="AU62" i="25"/>
  <c r="AT62" i="25"/>
  <c r="AQ62" i="25"/>
  <c r="AS62" i="25"/>
  <c r="AR62" i="25"/>
  <c r="AP62" i="25"/>
  <c r="AO62" i="25"/>
  <c r="AN62" i="25"/>
  <c r="AW62" i="25"/>
  <c r="AV62" i="25"/>
  <c r="AV54" i="25"/>
  <c r="AU54" i="25"/>
  <c r="AS54" i="25"/>
  <c r="AR54" i="25"/>
  <c r="AQ54" i="25"/>
  <c r="AW54" i="25"/>
  <c r="AT54" i="25"/>
  <c r="AP54" i="25"/>
  <c r="AO54" i="25"/>
  <c r="AV57" i="25"/>
  <c r="AU57" i="25"/>
  <c r="AT57" i="25"/>
  <c r="AS57" i="25"/>
  <c r="AR57" i="25"/>
  <c r="AQ57" i="25"/>
  <c r="AW57" i="25"/>
  <c r="AP57" i="25"/>
  <c r="AO57" i="25"/>
  <c r="AU74" i="25"/>
  <c r="AT74" i="25"/>
  <c r="AQ74" i="25"/>
  <c r="AV74" i="25"/>
  <c r="AS74" i="25"/>
  <c r="AR74" i="25"/>
  <c r="AP74" i="25"/>
  <c r="AW74" i="25"/>
  <c r="AV52" i="25"/>
  <c r="AU52" i="25"/>
  <c r="AS52" i="25"/>
  <c r="AR52" i="25"/>
  <c r="AQ52" i="25"/>
  <c r="AW52" i="25"/>
  <c r="AT52" i="25"/>
  <c r="AP52" i="25"/>
  <c r="AO52" i="25"/>
  <c r="AU63" i="25"/>
  <c r="AT63" i="25"/>
  <c r="AQ63" i="25"/>
  <c r="AN63" i="25"/>
  <c r="AW63" i="25"/>
  <c r="AV63" i="25"/>
  <c r="AS63" i="25"/>
  <c r="AR63" i="25"/>
  <c r="AP63" i="25"/>
  <c r="AO63" i="25"/>
  <c r="AL84" i="25"/>
  <c r="AG85" i="25" s="1"/>
  <c r="AN57" i="25"/>
  <c r="AU72" i="25"/>
  <c r="AT72" i="25"/>
  <c r="AQ72" i="25"/>
  <c r="AV72" i="25"/>
  <c r="AS72" i="25"/>
  <c r="AR72" i="25"/>
  <c r="AP72" i="25"/>
  <c r="AO72" i="25"/>
  <c r="AN72" i="25"/>
  <c r="AW72" i="25"/>
  <c r="AV51" i="25"/>
  <c r="AU51" i="25"/>
  <c r="AS51" i="25"/>
  <c r="AQ51" i="25"/>
  <c r="AR51" i="25"/>
  <c r="AW51" i="25"/>
  <c r="AT51" i="25"/>
  <c r="AP51" i="25"/>
  <c r="AO51" i="25"/>
  <c r="AU61" i="25"/>
  <c r="AT61" i="25"/>
  <c r="AQ61" i="25"/>
  <c r="AN61" i="25"/>
  <c r="AW61" i="25"/>
  <c r="AV61" i="25"/>
  <c r="AS61" i="25"/>
  <c r="AR61" i="25"/>
  <c r="AO61" i="25"/>
  <c r="AP61" i="25"/>
  <c r="AU67" i="25"/>
  <c r="AT67" i="25"/>
  <c r="AQ67" i="25"/>
  <c r="AN67" i="25"/>
  <c r="AW67" i="25"/>
  <c r="AV67" i="25"/>
  <c r="AS67" i="25"/>
  <c r="AR67" i="25"/>
  <c r="AP67" i="25"/>
  <c r="AO67" i="25"/>
  <c r="AU70" i="25"/>
  <c r="AT70" i="25"/>
  <c r="AQ70" i="25"/>
  <c r="AV70" i="25"/>
  <c r="AS70" i="25"/>
  <c r="AR70" i="25"/>
  <c r="AP70" i="25"/>
  <c r="AO70" i="25"/>
  <c r="AN70" i="25"/>
  <c r="AW70" i="25"/>
  <c r="AV50" i="25"/>
  <c r="AU50" i="25"/>
  <c r="AS50" i="25"/>
  <c r="AR50" i="25"/>
  <c r="AQ50" i="25"/>
  <c r="AP50" i="25"/>
  <c r="AW50" i="25"/>
  <c r="AO50" i="25"/>
  <c r="AT50" i="25"/>
  <c r="AU68" i="25"/>
  <c r="AT68" i="25"/>
  <c r="AQ68" i="25"/>
  <c r="AS68" i="25"/>
  <c r="AR68" i="25"/>
  <c r="AP68" i="25"/>
  <c r="AO68" i="25"/>
  <c r="AN68" i="25"/>
  <c r="AW68" i="25"/>
  <c r="AV68" i="25"/>
  <c r="AV49" i="25"/>
  <c r="AU49" i="25"/>
  <c r="AS49" i="25"/>
  <c r="AQ49" i="25"/>
  <c r="AR49" i="25"/>
  <c r="AO49" i="25"/>
  <c r="AT49" i="25"/>
  <c r="AP49" i="25"/>
  <c r="AW49" i="25"/>
  <c r="AU73" i="25"/>
  <c r="AT73" i="25"/>
  <c r="AQ73" i="25"/>
  <c r="AO73" i="25"/>
  <c r="AN73" i="25"/>
  <c r="AW73" i="25"/>
  <c r="AV73" i="25"/>
  <c r="AS73" i="25"/>
  <c r="AR73" i="25"/>
  <c r="AP73" i="25"/>
  <c r="A82" i="25"/>
  <c r="AU66" i="25"/>
  <c r="AT66" i="25"/>
  <c r="AQ66" i="25"/>
  <c r="AS66" i="25"/>
  <c r="AR66" i="25"/>
  <c r="AP66" i="25"/>
  <c r="AO66" i="25"/>
  <c r="AN66" i="25"/>
  <c r="AW66" i="25"/>
  <c r="AV66" i="25"/>
  <c r="AV48" i="25"/>
  <c r="AU48" i="25"/>
  <c r="AS48" i="25"/>
  <c r="AR48" i="25"/>
  <c r="AQ48" i="25"/>
  <c r="AP48" i="25"/>
  <c r="AO48" i="25"/>
  <c r="AW48" i="25"/>
  <c r="AT48" i="25"/>
  <c r="AU71" i="25"/>
  <c r="AT71" i="25"/>
  <c r="AQ71" i="25"/>
  <c r="AO71" i="25"/>
  <c r="AN71" i="25"/>
  <c r="AW71" i="25"/>
  <c r="AV71" i="25"/>
  <c r="AS71" i="25"/>
  <c r="AR71" i="25"/>
  <c r="AP71" i="25"/>
  <c r="AU64" i="25"/>
  <c r="AT64" i="25"/>
  <c r="AQ64" i="25"/>
  <c r="AS64" i="25"/>
  <c r="AR64" i="25"/>
  <c r="AP64" i="25"/>
  <c r="AO64" i="25"/>
  <c r="AN64" i="25"/>
  <c r="AW64" i="25"/>
  <c r="AV64" i="25"/>
  <c r="AV55" i="25"/>
  <c r="AU55" i="25"/>
  <c r="AT55" i="25"/>
  <c r="AS55" i="25"/>
  <c r="AR55" i="25"/>
  <c r="AQ55" i="25"/>
  <c r="AW55" i="25"/>
  <c r="AP55" i="25"/>
  <c r="AO55" i="25"/>
  <c r="AU69" i="25"/>
  <c r="AT69" i="25"/>
  <c r="AQ69" i="25"/>
  <c r="AO69" i="25"/>
  <c r="AN69" i="25"/>
  <c r="AW69" i="25"/>
  <c r="AV69" i="25"/>
  <c r="AS69" i="25"/>
  <c r="AR69" i="25"/>
  <c r="AP69" i="25"/>
  <c r="A38" i="25"/>
  <c r="AM37" i="25"/>
  <c r="AT58" i="25"/>
  <c r="AW58" i="25"/>
  <c r="AU58" i="25"/>
  <c r="AV58" i="25"/>
  <c r="AS58" i="25"/>
  <c r="AR58" i="25"/>
  <c r="AQ58" i="25"/>
  <c r="AP58" i="25"/>
  <c r="AO58" i="25"/>
  <c r="AU59" i="25"/>
  <c r="AT59" i="25"/>
  <c r="AO59" i="25"/>
  <c r="AW59" i="25"/>
  <c r="AV59" i="25"/>
  <c r="AS59" i="25"/>
  <c r="AR59" i="25"/>
  <c r="AQ59" i="25"/>
  <c r="AP59" i="25"/>
  <c r="AN54" i="25"/>
  <c r="AH6" i="25"/>
  <c r="L85" i="25" l="1"/>
  <c r="Y85" i="25"/>
  <c r="M85" i="25"/>
  <c r="E85" i="25"/>
  <c r="S85" i="25"/>
  <c r="AN75" i="25"/>
  <c r="AJ85" i="25"/>
  <c r="AA85" i="25"/>
  <c r="U85" i="25"/>
  <c r="AC85" i="25"/>
  <c r="AD85" i="25"/>
  <c r="V85" i="25"/>
  <c r="R85" i="25"/>
  <c r="AK85" i="25"/>
  <c r="AB85" i="25"/>
  <c r="N85" i="25"/>
  <c r="F85" i="25"/>
  <c r="W85" i="25"/>
  <c r="B85" i="25"/>
  <c r="B86" i="25" s="1"/>
  <c r="O85" i="25"/>
  <c r="D85" i="25"/>
  <c r="K85" i="25"/>
  <c r="I85" i="25"/>
  <c r="A79" i="25"/>
  <c r="AO75" i="25"/>
  <c r="AO74" i="25"/>
  <c r="AP75" i="25"/>
  <c r="AQ75" i="25"/>
  <c r="AG6" i="25"/>
  <c r="AR75" i="25"/>
  <c r="AL85" i="25"/>
  <c r="X85" i="25"/>
  <c r="P85" i="25"/>
  <c r="H85" i="25"/>
  <c r="AF85" i="25"/>
  <c r="C85" i="25"/>
  <c r="Z85" i="25"/>
  <c r="AS75" i="25"/>
  <c r="AU75" i="25"/>
  <c r="AT75" i="25"/>
  <c r="AV75" i="25"/>
  <c r="AE85" i="25"/>
  <c r="AH85" i="25"/>
  <c r="AN74" i="25"/>
  <c r="A37" i="25"/>
  <c r="AM36" i="25"/>
  <c r="AW75" i="25"/>
  <c r="G85" i="25"/>
  <c r="AI85" i="25"/>
  <c r="Q85" i="25"/>
  <c r="J85" i="25"/>
  <c r="T85" i="25"/>
  <c r="C86" i="25" l="1"/>
  <c r="D86" i="25" s="1"/>
  <c r="E86" i="25" s="1"/>
  <c r="C126" i="25" s="1"/>
  <c r="AF6" i="25"/>
  <c r="A36" i="25"/>
  <c r="AM35" i="25"/>
  <c r="A78" i="25"/>
  <c r="F86" i="25" l="1"/>
  <c r="C125" i="25" s="1"/>
  <c r="A77" i="25"/>
  <c r="A35" i="25"/>
  <c r="AM34" i="25"/>
  <c r="AE6" i="25"/>
  <c r="G86" i="25" l="1"/>
  <c r="C124" i="25" s="1"/>
  <c r="AD6" i="25"/>
  <c r="AM33" i="25"/>
  <c r="A34" i="25"/>
  <c r="A76" i="25"/>
  <c r="H86" i="25" l="1"/>
  <c r="C123" i="25" s="1"/>
  <c r="AM32" i="25"/>
  <c r="A33" i="25"/>
  <c r="A75" i="25"/>
  <c r="AC6" i="25"/>
  <c r="I86" i="25" l="1"/>
  <c r="C122" i="25" s="1"/>
  <c r="AB6" i="25"/>
  <c r="A74" i="25"/>
  <c r="A32" i="25"/>
  <c r="AM31" i="25"/>
  <c r="J86" i="25" l="1"/>
  <c r="C121" i="25" s="1"/>
  <c r="A73" i="25"/>
  <c r="AA6" i="25"/>
  <c r="A31" i="25"/>
  <c r="AM30" i="25"/>
  <c r="K86" i="25" l="1"/>
  <c r="C120" i="25" s="1"/>
  <c r="A72" i="25"/>
  <c r="Z6" i="25"/>
  <c r="A30" i="25"/>
  <c r="AM29" i="25"/>
  <c r="L86" i="25" l="1"/>
  <c r="C119" i="25" s="1"/>
  <c r="A71" i="25"/>
  <c r="A29" i="25"/>
  <c r="AM28" i="25"/>
  <c r="Y6" i="25"/>
  <c r="M86" i="25" l="1"/>
  <c r="C118" i="25" s="1"/>
  <c r="D118" i="25" s="1"/>
  <c r="H118" i="25" s="1"/>
  <c r="A70" i="25"/>
  <c r="A28" i="25"/>
  <c r="AM27" i="25"/>
  <c r="X6" i="25"/>
  <c r="E118" i="25" l="1"/>
  <c r="N86" i="25"/>
  <c r="C117" i="25" s="1"/>
  <c r="D117" i="25" s="1"/>
  <c r="E117" i="25" s="1"/>
  <c r="W6" i="25"/>
  <c r="AM26" i="25"/>
  <c r="A27" i="25"/>
  <c r="A69" i="25"/>
  <c r="O86" i="25" l="1"/>
  <c r="C116" i="25" s="1"/>
  <c r="D116" i="25" s="1"/>
  <c r="E116" i="25" s="1"/>
  <c r="H117" i="25"/>
  <c r="A68" i="25"/>
  <c r="AM25" i="25"/>
  <c r="A26" i="25"/>
  <c r="V6" i="25"/>
  <c r="P86" i="25" l="1"/>
  <c r="C115" i="25" s="1"/>
  <c r="D115" i="25" s="1"/>
  <c r="E115" i="25" s="1"/>
  <c r="H116" i="25"/>
  <c r="AM24" i="25"/>
  <c r="A25" i="25"/>
  <c r="A67" i="25"/>
  <c r="U6" i="25"/>
  <c r="Q86" i="25" l="1"/>
  <c r="C114" i="25" s="1"/>
  <c r="D114" i="25" s="1"/>
  <c r="E114" i="25" s="1"/>
  <c r="H115" i="25"/>
  <c r="A24" i="25"/>
  <c r="AM23" i="25"/>
  <c r="T6" i="25"/>
  <c r="A66" i="25"/>
  <c r="R86" i="25" l="1"/>
  <c r="C113" i="25" s="1"/>
  <c r="D113" i="25" s="1"/>
  <c r="E113" i="25" s="1"/>
  <c r="H114" i="25"/>
  <c r="S6" i="25"/>
  <c r="A65" i="25"/>
  <c r="A23" i="25"/>
  <c r="AM22" i="25"/>
  <c r="S86" i="25" l="1"/>
  <c r="C112" i="25" s="1"/>
  <c r="D112" i="25" s="1"/>
  <c r="E112" i="25" s="1"/>
  <c r="H113" i="25"/>
  <c r="A64" i="25"/>
  <c r="A22" i="25"/>
  <c r="AM21" i="25"/>
  <c r="R6" i="25"/>
  <c r="H112" i="25" l="1"/>
  <c r="T86" i="25"/>
  <c r="C111" i="25" s="1"/>
  <c r="D111" i="25" s="1"/>
  <c r="E111" i="25" s="1"/>
  <c r="Q6" i="25"/>
  <c r="A21" i="25"/>
  <c r="AM20" i="25"/>
  <c r="A63" i="25"/>
  <c r="U86" i="25" l="1"/>
  <c r="C110" i="25" s="1"/>
  <c r="D110" i="25" s="1"/>
  <c r="E110" i="25" s="1"/>
  <c r="H111" i="25"/>
  <c r="A62" i="25"/>
  <c r="A20" i="25"/>
  <c r="AM19" i="25"/>
  <c r="P6" i="25"/>
  <c r="V86" i="25" l="1"/>
  <c r="C109" i="25" s="1"/>
  <c r="D109" i="25" s="1"/>
  <c r="E109" i="25" s="1"/>
  <c r="H110" i="25"/>
  <c r="AM18" i="25"/>
  <c r="A19" i="25"/>
  <c r="O6" i="25"/>
  <c r="A61" i="25"/>
  <c r="W86" i="25" l="1"/>
  <c r="C108" i="25" s="1"/>
  <c r="D108" i="25" s="1"/>
  <c r="E108" i="25" s="1"/>
  <c r="H109" i="25"/>
  <c r="I106" i="25"/>
  <c r="AM17" i="25"/>
  <c r="A18" i="25"/>
  <c r="N6" i="25"/>
  <c r="A60" i="25"/>
  <c r="X86" i="25" l="1"/>
  <c r="C107" i="25" s="1"/>
  <c r="D107" i="25" s="1"/>
  <c r="E107" i="25" s="1"/>
  <c r="H108" i="25"/>
  <c r="AM16" i="25"/>
  <c r="A17" i="25"/>
  <c r="A59" i="25"/>
  <c r="M6" i="25"/>
  <c r="Y86" i="25" l="1"/>
  <c r="C106" i="25" s="1"/>
  <c r="D106" i="25" s="1"/>
  <c r="E106" i="25" s="1"/>
  <c r="H107" i="25"/>
  <c r="L6" i="25"/>
  <c r="A58" i="25"/>
  <c r="A16" i="25"/>
  <c r="AM15" i="25"/>
  <c r="Z86" i="25" l="1"/>
  <c r="C105" i="25" s="1"/>
  <c r="D105" i="25" s="1"/>
  <c r="E105" i="25" s="1"/>
  <c r="H106" i="25"/>
  <c r="I103" i="25"/>
  <c r="K6" i="25"/>
  <c r="A15" i="25"/>
  <c r="AM14" i="25"/>
  <c r="A57" i="25"/>
  <c r="AA86" i="25" l="1"/>
  <c r="C104" i="25" s="1"/>
  <c r="D104" i="25" s="1"/>
  <c r="E104" i="25" s="1"/>
  <c r="H105" i="25"/>
  <c r="J6" i="25"/>
  <c r="A56" i="25"/>
  <c r="A14" i="25"/>
  <c r="AM13" i="25"/>
  <c r="H104" i="25" l="1"/>
  <c r="AB86" i="25"/>
  <c r="C103" i="25" s="1"/>
  <c r="D103" i="25" s="1"/>
  <c r="H103" i="25" s="1"/>
  <c r="I101" i="25"/>
  <c r="A13" i="25"/>
  <c r="AM12" i="25"/>
  <c r="A55" i="25"/>
  <c r="I6" i="25"/>
  <c r="AC86" i="25" l="1"/>
  <c r="C102" i="25" s="1"/>
  <c r="D102" i="25" s="1"/>
  <c r="E102" i="25" s="1"/>
  <c r="E103" i="25"/>
  <c r="I100" i="25"/>
  <c r="A54" i="25"/>
  <c r="H6" i="25"/>
  <c r="A12" i="25"/>
  <c r="AM11" i="25"/>
  <c r="AD86" i="25" l="1"/>
  <c r="C101" i="25" s="1"/>
  <c r="D101" i="25" s="1"/>
  <c r="E101" i="25" s="1"/>
  <c r="H102" i="25"/>
  <c r="I99" i="25"/>
  <c r="G6" i="25"/>
  <c r="A11" i="25"/>
  <c r="AM10" i="25"/>
  <c r="A53" i="25"/>
  <c r="AE86" i="25" l="1"/>
  <c r="C100" i="25" s="1"/>
  <c r="D100" i="25" s="1"/>
  <c r="E100" i="25" s="1"/>
  <c r="H101" i="25"/>
  <c r="I98" i="25"/>
  <c r="A52" i="25"/>
  <c r="AM9" i="25"/>
  <c r="A10" i="25"/>
  <c r="F6" i="25"/>
  <c r="AF86" i="25" l="1"/>
  <c r="C99" i="25" s="1"/>
  <c r="D99" i="25" s="1"/>
  <c r="E99" i="25" s="1"/>
  <c r="H100" i="25"/>
  <c r="I97" i="25"/>
  <c r="A51" i="25"/>
  <c r="E6" i="25"/>
  <c r="AM8" i="25"/>
  <c r="A9" i="25"/>
  <c r="AG86" i="25" l="1"/>
  <c r="C98" i="25" s="1"/>
  <c r="D98" i="25" s="1"/>
  <c r="E98" i="25" s="1"/>
  <c r="H99" i="25"/>
  <c r="I96" i="25"/>
  <c r="A50" i="25"/>
  <c r="A8" i="25"/>
  <c r="I95" i="25" s="1"/>
  <c r="AM7" i="25"/>
  <c r="A7" i="25" s="1"/>
  <c r="D6" i="25"/>
  <c r="AH86" i="25" l="1"/>
  <c r="C97" i="25" s="1"/>
  <c r="D97" i="25" s="1"/>
  <c r="E97" i="25" s="1"/>
  <c r="H98" i="25"/>
  <c r="A49" i="25"/>
  <c r="A48" i="25"/>
  <c r="B6" i="25"/>
  <c r="C6" i="25"/>
  <c r="AI86" i="25" l="1"/>
  <c r="C96" i="25" s="1"/>
  <c r="D96" i="25" s="1"/>
  <c r="E96" i="25" s="1"/>
  <c r="H97" i="25"/>
  <c r="AJ86" i="25" l="1"/>
  <c r="C95" i="25" s="1"/>
  <c r="D95" i="25" s="1"/>
  <c r="E95" i="25" s="1"/>
  <c r="H96" i="25"/>
  <c r="H95" i="25" l="1"/>
  <c r="AK86" i="25"/>
  <c r="C94" i="25" s="1"/>
  <c r="D94" i="25" s="1"/>
  <c r="E94" i="25" s="1"/>
  <c r="H94" i="25" l="1"/>
  <c r="I94" i="25" l="1"/>
  <c r="I102" i="25"/>
  <c r="I105" i="25"/>
  <c r="I112" i="25"/>
  <c r="I110" i="25"/>
  <c r="I119" i="25"/>
  <c r="I115" i="25"/>
  <c r="I120" i="25"/>
  <c r="I126" i="25"/>
  <c r="I111" i="25"/>
  <c r="I104" i="25"/>
  <c r="I116" i="25"/>
  <c r="I128" i="25"/>
  <c r="I129" i="25"/>
  <c r="I121" i="25"/>
  <c r="I109" i="25"/>
  <c r="I108" i="25"/>
  <c r="I127" i="25"/>
  <c r="I107" i="25"/>
  <c r="I114" i="25"/>
  <c r="I125" i="25"/>
  <c r="I124" i="25"/>
  <c r="I122" i="25"/>
  <c r="I117" i="25"/>
  <c r="I118" i="25"/>
  <c r="I113" i="25"/>
  <c r="I123" i="25"/>
  <c r="K108" i="25" l="1"/>
  <c r="L93" i="25" a="1"/>
  <c r="L93" i="25" s="1"/>
  <c r="D119" i="25" l="1"/>
  <c r="D120" i="25"/>
  <c r="D121" i="25"/>
  <c r="D122" i="25"/>
  <c r="D123" i="25"/>
  <c r="D124" i="25"/>
  <c r="D125" i="25"/>
  <c r="D126" i="25"/>
  <c r="D127" i="25"/>
  <c r="C127" i="25" s="1"/>
  <c r="D128" i="25"/>
  <c r="C128" i="25" s="1"/>
  <c r="D129" i="25"/>
  <c r="C129" i="25" s="1"/>
  <c r="E126" i="25" l="1"/>
  <c r="H126" i="25"/>
  <c r="E125" i="25"/>
  <c r="H125" i="25"/>
  <c r="E123" i="25"/>
  <c r="H123" i="25"/>
  <c r="E122" i="25"/>
  <c r="H122" i="25"/>
  <c r="E129" i="25"/>
  <c r="H129" i="25"/>
  <c r="E121" i="25"/>
  <c r="H121" i="25"/>
  <c r="E124" i="25"/>
  <c r="H124" i="25"/>
  <c r="E128" i="25"/>
  <c r="H128" i="25"/>
  <c r="E120" i="25"/>
  <c r="H120" i="25"/>
  <c r="E127" i="25"/>
  <c r="H127" i="25"/>
  <c r="E119" i="25"/>
  <c r="H119" i="25"/>
  <c r="D130" i="25"/>
  <c r="E130" i="25" l="1"/>
  <c r="H130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 Chow</author>
  </authors>
  <commentList>
    <comment ref="AL44" authorId="0" shapeId="0" xr:uid="{CA0A6A5B-DB8D-4803-A9D1-C35A6FF275F0}">
      <text>
        <r>
          <rPr>
            <b/>
            <sz val="9"/>
            <color indexed="81"/>
            <rFont val="Tahoma"/>
            <family val="2"/>
          </rPr>
          <t>Su Chow:</t>
        </r>
        <r>
          <rPr>
            <sz val="9"/>
            <color indexed="81"/>
            <rFont val="Tahoma"/>
            <family val="2"/>
          </rPr>
          <t xml:space="preserve">
Variance related to claims prior to 24-month trail.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<sst xmlns="http://schemas.openxmlformats.org/spreadsheetml/2006/main" count="1898" uniqueCount="596">
  <si>
    <t>DOS</t>
  </si>
  <si>
    <t>Total</t>
  </si>
  <si>
    <t>PMPM</t>
  </si>
  <si>
    <t>Valuation Date</t>
  </si>
  <si>
    <t>DOP</t>
  </si>
  <si>
    <t>Claims Paid Current Month</t>
  </si>
  <si>
    <t>MONTH OF</t>
  </si>
  <si>
    <t>SAME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</si>
  <si>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</si>
  <si>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</si>
  <si>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</si>
  <si>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</si>
  <si>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</si>
  <si>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</si>
  <si>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</si>
  <si>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</si>
  <si>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</si>
  <si>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</si>
  <si>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</si>
  <si>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</si>
  <si>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</si>
  <si>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</si>
  <si>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</si>
  <si>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</si>
  <si>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</si>
  <si>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</si>
  <si>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</si>
  <si>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</si>
  <si>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</si>
  <si>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</si>
  <si>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</si>
  <si>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</si>
  <si>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</si>
  <si>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</si>
  <si>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</si>
  <si>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</si>
  <si>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</si>
  <si>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</si>
  <si>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</si>
  <si>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</si>
  <si>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</si>
  <si>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</si>
  <si>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36th</t>
  </si>
  <si>
    <t xml:space="preserve"> SERVICE</t>
  </si>
  <si>
    <t>MONTH</t>
  </si>
  <si>
    <t>Monthly</t>
  </si>
  <si>
    <t>Cumulative</t>
  </si>
  <si>
    <t>IBNR CALCULATION USING % COMPLETION - COMBINED</t>
  </si>
  <si>
    <t xml:space="preserve">MONTH OF </t>
  </si>
  <si>
    <t>Total Claims</t>
  </si>
  <si>
    <t>%</t>
  </si>
  <si>
    <t>IBNR</t>
  </si>
  <si>
    <t>Paid MM</t>
  </si>
  <si>
    <t>Paid</t>
  </si>
  <si>
    <t>Projected</t>
  </si>
  <si>
    <t>SERVICE</t>
  </si>
  <si>
    <t>Difference</t>
  </si>
  <si>
    <t>3 month lag</t>
  </si>
  <si>
    <t>1 month lag</t>
  </si>
  <si>
    <t>2 month lag</t>
  </si>
  <si>
    <t>4 month lag</t>
  </si>
  <si>
    <t>5 month lag</t>
  </si>
  <si>
    <t>6 month lag</t>
  </si>
  <si>
    <t>7 month lag</t>
  </si>
  <si>
    <t>8 month lag</t>
  </si>
  <si>
    <t>9 month lag</t>
  </si>
  <si>
    <t>10 month lag</t>
  </si>
  <si>
    <t>Average Completion Factor</t>
  </si>
  <si>
    <t>Standard Deviation</t>
  </si>
  <si>
    <t>Previous Reserve</t>
  </si>
  <si>
    <t>Net_Claim</t>
  </si>
  <si>
    <t>Date</t>
  </si>
  <si>
    <t>Check against account</t>
  </si>
  <si>
    <t>NULL</t>
  </si>
  <si>
    <t>868M9995920</t>
  </si>
  <si>
    <t>574M8549710</t>
  </si>
  <si>
    <t>260M8700920</t>
  </si>
  <si>
    <t>944M8571010</t>
  </si>
  <si>
    <t>022M8555920</t>
  </si>
  <si>
    <t>347M8569820</t>
  </si>
  <si>
    <t>026M9147120</t>
  </si>
  <si>
    <t>045M8550310</t>
  </si>
  <si>
    <t>421M8672720</t>
  </si>
  <si>
    <t>675M8563710</t>
  </si>
  <si>
    <t>730M9128610</t>
  </si>
  <si>
    <t>521M8601210</t>
  </si>
  <si>
    <t>428M8555020</t>
  </si>
  <si>
    <t>270M8560610</t>
  </si>
  <si>
    <t>271M9790620</t>
  </si>
  <si>
    <t>340M8552710</t>
  </si>
  <si>
    <t>156M9281010</t>
  </si>
  <si>
    <t>107M8555910</t>
  </si>
  <si>
    <t>163M8577920</t>
  </si>
  <si>
    <t>419M8555020</t>
  </si>
  <si>
    <t>217M8694920</t>
  </si>
  <si>
    <t>827M9885620</t>
  </si>
  <si>
    <t>923M9189710</t>
  </si>
  <si>
    <t>409M8563920</t>
  </si>
  <si>
    <t>344M8564410</t>
  </si>
  <si>
    <t>808M8554320</t>
  </si>
  <si>
    <t>202M8715410</t>
  </si>
  <si>
    <t>148M8728910</t>
  </si>
  <si>
    <t>611M9145420</t>
  </si>
  <si>
    <t>038M8555920</t>
  </si>
  <si>
    <t>108M8568410</t>
  </si>
  <si>
    <t>717M8558720</t>
  </si>
  <si>
    <t>616M8548510</t>
  </si>
  <si>
    <t>410M8585220</t>
  </si>
  <si>
    <t>648M8572720</t>
  </si>
  <si>
    <t>118M8924520</t>
  </si>
  <si>
    <t>474M8560720</t>
  </si>
  <si>
    <t>007M8813710</t>
  </si>
  <si>
    <t>345M8557020</t>
  </si>
  <si>
    <t>632M8617020</t>
  </si>
  <si>
    <t>743M8558620</t>
  </si>
  <si>
    <t>124M8577920</t>
  </si>
  <si>
    <t>645M8563710</t>
  </si>
  <si>
    <t>204M8565810</t>
  </si>
  <si>
    <t>108M8555920</t>
  </si>
  <si>
    <t>573M9737110</t>
  </si>
  <si>
    <t>960M8773220</t>
  </si>
  <si>
    <t>817M8584220</t>
  </si>
  <si>
    <t>786M8552820</t>
  </si>
  <si>
    <t>619M8555710</t>
  </si>
  <si>
    <t>839M8554310</t>
  </si>
  <si>
    <t>668M8571310</t>
  </si>
  <si>
    <t>062M8563610</t>
  </si>
  <si>
    <t>526M8566310</t>
  </si>
  <si>
    <t>770M9233010</t>
  </si>
  <si>
    <t>017M8557220</t>
  </si>
  <si>
    <t>071M8563610</t>
  </si>
  <si>
    <t>510M8601210</t>
  </si>
  <si>
    <t>611M9095420</t>
  </si>
  <si>
    <t>748M8557910</t>
  </si>
  <si>
    <t>728M8548920</t>
  </si>
  <si>
    <t>958M8559320</t>
  </si>
  <si>
    <t>208M9093110</t>
  </si>
  <si>
    <t>733M9560510</t>
  </si>
  <si>
    <t>681M8557420</t>
  </si>
  <si>
    <t>441M8555020</t>
  </si>
  <si>
    <t>100M8592920</t>
  </si>
  <si>
    <t>085M8557210</t>
  </si>
  <si>
    <t>891M8554310</t>
  </si>
  <si>
    <t>827W0051820</t>
  </si>
  <si>
    <t>908M8575420</t>
  </si>
  <si>
    <t>031M8557220</t>
  </si>
  <si>
    <t>848M8554310</t>
  </si>
  <si>
    <t>576M8549720</t>
  </si>
  <si>
    <t>823M8761020</t>
  </si>
  <si>
    <t>350M8569820</t>
  </si>
  <si>
    <t>842M8554320</t>
  </si>
  <si>
    <t>707M8715310</t>
  </si>
  <si>
    <t>215M8565820</t>
  </si>
  <si>
    <t>123M8557220</t>
  </si>
  <si>
    <t>515M8726820</t>
  </si>
  <si>
    <t>684M9222510</t>
  </si>
  <si>
    <t>103M8557220</t>
  </si>
  <si>
    <t>079M7820510</t>
  </si>
  <si>
    <t>230M9185010</t>
  </si>
  <si>
    <t>321M8553010</t>
  </si>
  <si>
    <t>747M8557920</t>
  </si>
  <si>
    <t>617M8884210</t>
  </si>
  <si>
    <t>533M8561210</t>
  </si>
  <si>
    <t>206M8551420</t>
  </si>
  <si>
    <t>648M8563720</t>
  </si>
  <si>
    <t>752M8782820</t>
  </si>
  <si>
    <t>328M9974120</t>
  </si>
  <si>
    <t>632M9582410</t>
  </si>
  <si>
    <t>016M8557220</t>
  </si>
  <si>
    <t>560M9178520</t>
  </si>
  <si>
    <t>135M9182920</t>
  </si>
  <si>
    <t>414M8560720</t>
  </si>
  <si>
    <t>649M8565420</t>
  </si>
  <si>
    <t>003M8590910</t>
  </si>
  <si>
    <t>432M9804920</t>
  </si>
  <si>
    <t>588M8724110</t>
  </si>
  <si>
    <t>545M8549710</t>
  </si>
  <si>
    <t>322M8564420</t>
  </si>
  <si>
    <t>919M8564910</t>
  </si>
  <si>
    <t>034M8215810</t>
  </si>
  <si>
    <t>503M9212320</t>
  </si>
  <si>
    <t>447M8555010</t>
  </si>
  <si>
    <t>072M8557210</t>
  </si>
  <si>
    <t>881M8554310</t>
  </si>
  <si>
    <t>106M8556420</t>
  </si>
  <si>
    <t>216W0161420</t>
  </si>
  <si>
    <t>802W0638720</t>
  </si>
  <si>
    <t>564M8572910</t>
  </si>
  <si>
    <t>622M8579510</t>
  </si>
  <si>
    <t>592W0544620</t>
  </si>
  <si>
    <t>507W1021420</t>
  </si>
  <si>
    <t>407M8563920</t>
  </si>
  <si>
    <t>674M9782210</t>
  </si>
  <si>
    <t>481M9831010</t>
  </si>
  <si>
    <t>234W0656920</t>
  </si>
  <si>
    <t>158W0638010</t>
  </si>
  <si>
    <t>Net_claim_Auth</t>
  </si>
  <si>
    <t>Net_claim_ATEZCAP</t>
  </si>
  <si>
    <t>membid</t>
  </si>
  <si>
    <t>727M9503110</t>
  </si>
  <si>
    <t>419M8724120</t>
  </si>
  <si>
    <t>740M8552820</t>
  </si>
  <si>
    <t>513W1000110</t>
  </si>
  <si>
    <t>706M9125310</t>
  </si>
  <si>
    <t>331W1476910</t>
  </si>
  <si>
    <t>756M8558610</t>
  </si>
  <si>
    <t>174M8577910</t>
  </si>
  <si>
    <t>019W1597210</t>
  </si>
  <si>
    <t>667M8572720</t>
  </si>
  <si>
    <t>234M8560620</t>
  </si>
  <si>
    <t>276W0649210</t>
  </si>
  <si>
    <t>618M8572720</t>
  </si>
  <si>
    <t>149W0287010</t>
  </si>
  <si>
    <t>801M8581310</t>
  </si>
  <si>
    <t>342M8556020</t>
  </si>
  <si>
    <t>040M9904610</t>
  </si>
  <si>
    <t>328M9110120</t>
  </si>
  <si>
    <t>925M8559320</t>
  </si>
  <si>
    <t>678M8571320</t>
  </si>
  <si>
    <t>738W0665720</t>
  </si>
  <si>
    <t>393W1505910</t>
  </si>
  <si>
    <t>935M8559310</t>
  </si>
  <si>
    <t>704M9045420</t>
  </si>
  <si>
    <t>354M8686810</t>
  </si>
  <si>
    <t>328M8863320</t>
  </si>
  <si>
    <t>403M8551620</t>
  </si>
  <si>
    <t>325W0873210</t>
  </si>
  <si>
    <t>979W0445520</t>
  </si>
  <si>
    <t>802W0649920</t>
  </si>
  <si>
    <t>376W1398510</t>
  </si>
  <si>
    <t>519M8550620</t>
  </si>
  <si>
    <t>386W1459810</t>
  </si>
  <si>
    <t>323M8556020</t>
  </si>
  <si>
    <t>389W0845220</t>
  </si>
  <si>
    <t>357W1581010</t>
  </si>
  <si>
    <t>313W0097520</t>
  </si>
  <si>
    <t>607M8569510</t>
  </si>
  <si>
    <t>747W1211310</t>
  </si>
  <si>
    <t>138M9182920</t>
  </si>
  <si>
    <t>266W0884910</t>
  </si>
  <si>
    <t>268M8696020</t>
  </si>
  <si>
    <t>234W0657010</t>
  </si>
  <si>
    <t>734W1475210</t>
  </si>
  <si>
    <t>842W1324010</t>
  </si>
  <si>
    <t>417M8563920</t>
  </si>
  <si>
    <t>374M8557020</t>
  </si>
  <si>
    <t>228W1448710</t>
  </si>
  <si>
    <t>771M8574420</t>
  </si>
  <si>
    <t>720M8558720</t>
  </si>
  <si>
    <t>419W1620310</t>
  </si>
  <si>
    <t>716W0852010</t>
  </si>
  <si>
    <t>946M8576220</t>
  </si>
  <si>
    <t>030M8557210</t>
  </si>
  <si>
    <t>515M8583910</t>
  </si>
  <si>
    <t>137M8557210</t>
  </si>
  <si>
    <t>127W1229020</t>
  </si>
  <si>
    <t>532W1585610</t>
  </si>
  <si>
    <t>110W0640410</t>
  </si>
  <si>
    <t>003M9774510</t>
  </si>
  <si>
    <t>335M8958110</t>
  </si>
  <si>
    <t>351M8569820</t>
  </si>
  <si>
    <t>224W0896210</t>
  </si>
  <si>
    <t>214W1396910</t>
  </si>
  <si>
    <t>986W0712310</t>
  </si>
  <si>
    <t>301W1557510</t>
  </si>
  <si>
    <t>316W1524310</t>
  </si>
  <si>
    <t>160M9930910</t>
  </si>
  <si>
    <t>441W0051810</t>
  </si>
  <si>
    <t>022M8679810</t>
  </si>
  <si>
    <t>174M9897410</t>
  </si>
  <si>
    <t>357W1007910</t>
  </si>
  <si>
    <t>709W1648020</t>
  </si>
  <si>
    <t>511W0303610</t>
  </si>
  <si>
    <t>000M8557510</t>
  </si>
  <si>
    <t>926W0649420</t>
  </si>
  <si>
    <t>228W0959320</t>
  </si>
  <si>
    <t>569W1407810</t>
  </si>
  <si>
    <t>600W0687820</t>
  </si>
  <si>
    <t>094W0086320</t>
  </si>
  <si>
    <t>815M8582520</t>
  </si>
  <si>
    <t>604W0709710</t>
  </si>
  <si>
    <t>418W0667310</t>
  </si>
  <si>
    <t>248W1329210</t>
  </si>
  <si>
    <t>140M9452510</t>
  </si>
  <si>
    <t>406M9956120</t>
  </si>
  <si>
    <t>007M8828520</t>
  </si>
  <si>
    <t>952W0851520</t>
  </si>
  <si>
    <t>933M8559320</t>
  </si>
  <si>
    <t>691M8207110</t>
  </si>
  <si>
    <t>633M8555720</t>
  </si>
  <si>
    <t>918W0224610</t>
  </si>
  <si>
    <t>338W0428510</t>
  </si>
  <si>
    <t>942M9073910</t>
  </si>
  <si>
    <t>306M9217110</t>
  </si>
  <si>
    <t>497M0007510</t>
  </si>
  <si>
    <t>912W0268310</t>
  </si>
  <si>
    <t>956M8689510</t>
  </si>
  <si>
    <t>792W0604210</t>
  </si>
  <si>
    <t>652M8555720</t>
  </si>
  <si>
    <t>537W1665610</t>
  </si>
  <si>
    <t>835M9192910</t>
  </si>
  <si>
    <t>720M9534320</t>
  </si>
  <si>
    <t>363W1499910</t>
  </si>
  <si>
    <t>920M9013420</t>
  </si>
  <si>
    <t>425M9231710</t>
  </si>
  <si>
    <t>947M8564920</t>
  </si>
  <si>
    <t>411W1228120</t>
  </si>
  <si>
    <t>431M8551610</t>
  </si>
  <si>
    <t>063W1724210</t>
  </si>
  <si>
    <t>982W0523510</t>
  </si>
  <si>
    <t>840W1629710</t>
  </si>
  <si>
    <t>288W1701120</t>
  </si>
  <si>
    <t>338M8669810</t>
  </si>
  <si>
    <t>126W0535410</t>
  </si>
  <si>
    <t>369M9874410</t>
  </si>
  <si>
    <t>364W0720810</t>
  </si>
  <si>
    <t>678W0664110</t>
  </si>
  <si>
    <t>354M8569820</t>
  </si>
  <si>
    <t>804M9909420</t>
  </si>
  <si>
    <t>756W0621510</t>
  </si>
  <si>
    <t>449W0834810</t>
  </si>
  <si>
    <t>935W1448110</t>
  </si>
  <si>
    <t>473M9362320</t>
  </si>
  <si>
    <t>684W1444010</t>
  </si>
  <si>
    <t>609M9763710</t>
  </si>
  <si>
    <t>729W0331620</t>
  </si>
  <si>
    <t>217W1073220</t>
  </si>
  <si>
    <t>795W0541020</t>
  </si>
  <si>
    <t>946M8571020</t>
  </si>
  <si>
    <t>520W1757610</t>
  </si>
  <si>
    <t>234W1513110</t>
  </si>
  <si>
    <t>998W0509720</t>
  </si>
  <si>
    <t>571W0669710</t>
  </si>
  <si>
    <t>708W1685810</t>
  </si>
  <si>
    <t>751W1703920</t>
  </si>
  <si>
    <t>422M9727520</t>
  </si>
  <si>
    <t>474M9845520</t>
  </si>
  <si>
    <t>949W1097020</t>
  </si>
  <si>
    <t>476M9199320</t>
  </si>
  <si>
    <t>113M8911620</t>
  </si>
  <si>
    <t>293W1528820</t>
  </si>
  <si>
    <t>340W0206310</t>
  </si>
  <si>
    <t>215W0810110</t>
  </si>
  <si>
    <t>126W1380210</t>
  </si>
  <si>
    <t>026M8555910</t>
  </si>
  <si>
    <t>931M8559320</t>
  </si>
  <si>
    <t>451W1563620</t>
  </si>
  <si>
    <t>495M9169920</t>
  </si>
  <si>
    <t>108M8553220</t>
  </si>
  <si>
    <t>875M9657110</t>
  </si>
  <si>
    <t>427W1244020</t>
  </si>
  <si>
    <t>942W1164610</t>
  </si>
  <si>
    <t>101W0315610</t>
  </si>
  <si>
    <t>727W1430610</t>
  </si>
  <si>
    <t>827W0450120</t>
  </si>
  <si>
    <t>380W0674820</t>
  </si>
  <si>
    <t>107M8553210</t>
  </si>
  <si>
    <t>858W1442010</t>
  </si>
  <si>
    <t>258W0302320</t>
  </si>
  <si>
    <t>Slope</t>
  </si>
  <si>
    <t>Constant</t>
  </si>
  <si>
    <t xml:space="preserve">Workday </t>
  </si>
  <si>
    <t>776M8558710</t>
  </si>
  <si>
    <t>100M9750610</t>
  </si>
  <si>
    <t>653W0215720</t>
  </si>
  <si>
    <t>769M8554110</t>
  </si>
  <si>
    <t>076M8406520</t>
  </si>
  <si>
    <t>924M8559320</t>
  </si>
  <si>
    <t>833M9191620</t>
  </si>
  <si>
    <t>826W0450110</t>
  </si>
  <si>
    <t>083W0567910</t>
  </si>
  <si>
    <t>036M8551410</t>
  </si>
  <si>
    <t>001M8555920</t>
  </si>
  <si>
    <t>004M8555920</t>
  </si>
  <si>
    <t>019M9146310</t>
  </si>
  <si>
    <t>026M9136120</t>
  </si>
  <si>
    <t>026W0680920</t>
  </si>
  <si>
    <t>028M9147110</t>
  </si>
  <si>
    <t>033M8555920</t>
  </si>
  <si>
    <t>037M9088810</t>
  </si>
  <si>
    <t>040W1678310</t>
  </si>
  <si>
    <t>045M8590920</t>
  </si>
  <si>
    <t>046M8563620</t>
  </si>
  <si>
    <t>048W0458820</t>
  </si>
  <si>
    <t>054W0548620</t>
  </si>
  <si>
    <t>059M8551420</t>
  </si>
  <si>
    <t>065M8563620</t>
  </si>
  <si>
    <t>086W0486720</t>
  </si>
  <si>
    <t>096M8272710</t>
  </si>
  <si>
    <t>100W1270810</t>
  </si>
  <si>
    <t>112M8592920</t>
  </si>
  <si>
    <t>114M8553220</t>
  </si>
  <si>
    <t>114M9089810</t>
  </si>
  <si>
    <t>132M8557220</t>
  </si>
  <si>
    <t>133M8556420</t>
  </si>
  <si>
    <t>135W0030620</t>
  </si>
  <si>
    <t>139M9185010</t>
  </si>
  <si>
    <t>153M8562220</t>
  </si>
  <si>
    <t>166M8696920</t>
  </si>
  <si>
    <t>202W1283510</t>
  </si>
  <si>
    <t>206M8610010</t>
  </si>
  <si>
    <t>218W1412520</t>
  </si>
  <si>
    <t>219W0213020</t>
  </si>
  <si>
    <t>220W0835620</t>
  </si>
  <si>
    <t>229M8572610</t>
  </si>
  <si>
    <t>230W0755120</t>
  </si>
  <si>
    <t>232W0421510</t>
  </si>
  <si>
    <t>240M8560610</t>
  </si>
  <si>
    <t>240M9262720</t>
  </si>
  <si>
    <t>244M9111110</t>
  </si>
  <si>
    <t>251M9790610</t>
  </si>
  <si>
    <t>257M9221110</t>
  </si>
  <si>
    <t>278W0704010</t>
  </si>
  <si>
    <t>285W0654320</t>
  </si>
  <si>
    <t>298W0641210</t>
  </si>
  <si>
    <t>305W1643210</t>
  </si>
  <si>
    <t>321M8556020</t>
  </si>
  <si>
    <t>324M8556010</t>
  </si>
  <si>
    <t>326M8556020</t>
  </si>
  <si>
    <t>327W1645210</t>
  </si>
  <si>
    <t>345M8564420</t>
  </si>
  <si>
    <t>351M9217120</t>
  </si>
  <si>
    <t>353M8557020</t>
  </si>
  <si>
    <t>361W1758910</t>
  </si>
  <si>
    <t>365M9819320</t>
  </si>
  <si>
    <t>383M8569810</t>
  </si>
  <si>
    <t>385M8565210</t>
  </si>
  <si>
    <t>389W0132110</t>
  </si>
  <si>
    <t>395W0069910</t>
  </si>
  <si>
    <t>405M8554520</t>
  </si>
  <si>
    <t>408M9598320</t>
  </si>
  <si>
    <t>414M8872920</t>
  </si>
  <si>
    <t>418M8555020</t>
  </si>
  <si>
    <t>428W1594320</t>
  </si>
  <si>
    <t>442W0807220</t>
  </si>
  <si>
    <t>451M8563920</t>
  </si>
  <si>
    <t>462W0702310</t>
  </si>
  <si>
    <t>516M8550020</t>
  </si>
  <si>
    <t>530M8549720</t>
  </si>
  <si>
    <t>532M8566310</t>
  </si>
  <si>
    <t>535M8566320</t>
  </si>
  <si>
    <t>542M8550020</t>
  </si>
  <si>
    <t>549W1218420</t>
  </si>
  <si>
    <t>552W0796520</t>
  </si>
  <si>
    <t>559W0359020</t>
  </si>
  <si>
    <t>587W1719110</t>
  </si>
  <si>
    <t>603M8615420</t>
  </si>
  <si>
    <t>605M9427510</t>
  </si>
  <si>
    <t>612M8563720</t>
  </si>
  <si>
    <t>616M8563720</t>
  </si>
  <si>
    <t>617M8572720</t>
  </si>
  <si>
    <t>621M8569510</t>
  </si>
  <si>
    <t>621W1038910</t>
  </si>
  <si>
    <t>622M8557420</t>
  </si>
  <si>
    <t>624M8703920</t>
  </si>
  <si>
    <t>627M8563720</t>
  </si>
  <si>
    <t>630M8548520</t>
  </si>
  <si>
    <t>630M9120120</t>
  </si>
  <si>
    <t>633M8563720</t>
  </si>
  <si>
    <t>636M8578420</t>
  </si>
  <si>
    <t>638M9157110</t>
  </si>
  <si>
    <t>642M8569520</t>
  </si>
  <si>
    <t>650M9181420</t>
  </si>
  <si>
    <t>656M8544420</t>
  </si>
  <si>
    <t>662M8563720</t>
  </si>
  <si>
    <t>662M8572720</t>
  </si>
  <si>
    <t>666W1458020</t>
  </si>
  <si>
    <t>678W0670310</t>
  </si>
  <si>
    <t>681M8571310</t>
  </si>
  <si>
    <t>699M8557420</t>
  </si>
  <si>
    <t>701M8596120</t>
  </si>
  <si>
    <t>713M9113410</t>
  </si>
  <si>
    <t>714M8562020</t>
  </si>
  <si>
    <t>723M8557920</t>
  </si>
  <si>
    <t>725M8552820</t>
  </si>
  <si>
    <t>725M9163110</t>
  </si>
  <si>
    <t>725W1642410</t>
  </si>
  <si>
    <t>733M9784610</t>
  </si>
  <si>
    <t>736M8613110</t>
  </si>
  <si>
    <t>738M8558610</t>
  </si>
  <si>
    <t>742M9232120</t>
  </si>
  <si>
    <t>749W0818520</t>
  </si>
  <si>
    <t>750M8562010</t>
  </si>
  <si>
    <t>761M8759520</t>
  </si>
  <si>
    <t>762M8558710</t>
  </si>
  <si>
    <t>764M8558620</t>
  </si>
  <si>
    <t>768M8552820</t>
  </si>
  <si>
    <t>775M8704820</t>
  </si>
  <si>
    <t>777M8558720</t>
  </si>
  <si>
    <t>790M8557910</t>
  </si>
  <si>
    <t>801M8704810</t>
  </si>
  <si>
    <t>808W1668810</t>
  </si>
  <si>
    <t>810M8558710</t>
  </si>
  <si>
    <t>814M9132120</t>
  </si>
  <si>
    <t>816M8587510</t>
  </si>
  <si>
    <t>818M8593120</t>
  </si>
  <si>
    <t>819W0494320</t>
  </si>
  <si>
    <t>820M8726410</t>
  </si>
  <si>
    <t>825M8632320</t>
  </si>
  <si>
    <t>826W1001020</t>
  </si>
  <si>
    <t>848W1637620</t>
  </si>
  <si>
    <t>895W1178120</t>
  </si>
  <si>
    <t>902W1645720</t>
  </si>
  <si>
    <t>911W1144810</t>
  </si>
  <si>
    <t>913M8564920</t>
  </si>
  <si>
    <t>918M9109010</t>
  </si>
  <si>
    <t>925M9106420</t>
  </si>
  <si>
    <t>932W1679410</t>
  </si>
  <si>
    <t>952W0834920</t>
  </si>
  <si>
    <t>965W0867910</t>
  </si>
  <si>
    <t>971W0270820</t>
  </si>
  <si>
    <t>979W0671320</t>
  </si>
  <si>
    <t>981W1260910</t>
  </si>
  <si>
    <t>752W0938820</t>
  </si>
  <si>
    <t>743W0976020</t>
  </si>
  <si>
    <t>749M8554120</t>
  </si>
  <si>
    <t>088A7171220</t>
  </si>
  <si>
    <t>224M9205320</t>
  </si>
  <si>
    <t>863W0007920</t>
  </si>
  <si>
    <t>631M8565410</t>
  </si>
  <si>
    <t>Year</t>
  </si>
  <si>
    <t>Total Claim</t>
  </si>
  <si>
    <t>Incurred →</t>
  </si>
  <si>
    <t>Paid ↓</t>
  </si>
  <si>
    <t>Age-to-Age Factors</t>
  </si>
  <si>
    <t xml:space="preserve">Paid </t>
  </si>
  <si>
    <t>Incurred</t>
  </si>
  <si>
    <t>Lag</t>
  </si>
  <si>
    <t>*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</si>
  <si>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</si>
  <si>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</si>
  <si>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</si>
  <si>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</si>
  <si>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</si>
  <si>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</si>
  <si>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</si>
  <si>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</si>
  <si>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</si>
  <si>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</si>
  <si>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</si>
  <si>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</si>
  <si>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</si>
  <si>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</si>
  <si>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</si>
  <si>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</si>
  <si>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</si>
  <si>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</si>
  <si>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</si>
  <si>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</si>
  <si>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</si>
  <si>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</si>
  <si>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</si>
  <si>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</si>
  <si>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</si>
  <si>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</si>
  <si>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</si>
  <si>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</si>
  <si>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</si>
  <si>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</si>
  <si>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</si>
  <si>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</si>
  <si>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</si>
  <si>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</si>
  <si>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</si>
  <si>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</si>
  <si>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Development Factor</t>
  </si>
  <si>
    <t>Completion</t>
  </si>
  <si>
    <t>Effective</t>
  </si>
  <si>
    <t>CF</t>
  </si>
  <si>
    <t>Override</t>
  </si>
  <si>
    <t xml:space="preserve">Implied </t>
  </si>
  <si>
    <t>Incurred CF</t>
  </si>
  <si>
    <t>Credibility</t>
  </si>
  <si>
    <t>Projected PMPM</t>
  </si>
  <si>
    <t>Projected Total</t>
  </si>
  <si>
    <t>max</t>
  </si>
  <si>
    <t>min</t>
  </si>
  <si>
    <t xml:space="preserve">Multiplication table eemoving the high and low </t>
  </si>
  <si>
    <t xml:space="preserve">Credibility </t>
  </si>
  <si>
    <t>Manual</t>
  </si>
  <si>
    <t>APCIBNR as of 10/30/23</t>
  </si>
  <si>
    <t>IBNR Calculation Using Combination Method</t>
  </si>
  <si>
    <t>Gross Incurred Claims</t>
  </si>
  <si>
    <t>Reinsurance</t>
  </si>
  <si>
    <t xml:space="preserve">Incurred Claim Net of </t>
  </si>
  <si>
    <t>IBNR *</t>
  </si>
  <si>
    <t>Gross Total Claim</t>
  </si>
  <si>
    <t>Total Claim Net</t>
  </si>
  <si>
    <t>LR Auth Method</t>
  </si>
  <si>
    <t>Projection Method</t>
  </si>
  <si>
    <t>Cost Per Auth Method</t>
  </si>
  <si>
    <t>Recovery</t>
  </si>
  <si>
    <t/>
  </si>
  <si>
    <t>202401</t>
  </si>
  <si>
    <t>202402</t>
  </si>
  <si>
    <t>202403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</si>
</sst>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6" formatCode="0.0%"/>
    <numFmt numFmtId="168" formatCode="yyyymm"/>
    <numFmt numFmtId="170" formatCode="_(&quot;$&quot;* #,##0_);_(&quot;$&quot;* \(#,##0\);_(&quot;$&quot;* &quot;-&quot;??_);_(@_)"/>
    <numFmt numFmtId="171" formatCode="0_);\(0\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b/>
      <i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FF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>
      <alignment vertical="top"/>
    </xf>
    <xf numFmtId="9" fontId="7" fillId="0" borderId="0" applyFont="0" applyFill="0" applyBorder="0" applyAlignment="0" applyProtection="0">
      <alignment vertical="top"/>
    </xf>
    <xf numFmtId="0" fontId="7" fillId="0" borderId="0">
      <alignment vertical="top"/>
    </xf>
    <xf numFmtId="43" fontId="1" fillId="0" borderId="0" applyFont="0" applyFill="0" applyBorder="0" applyAlignment="0" applyProtection="0"/>
    <xf numFmtId="0" fontId="7" fillId="0" borderId="0">
      <alignment vertical="top"/>
    </xf>
  </cellStyleXfs>
  <cellXfs count="122">
    <xf numFmtId="0" fontId="0" fillId="0" borderId="0" xfId="0"/>
    <xf numFmtId="14" fontId="0" fillId="0" borderId="0" xfId="0" applyNumberFormat="1"/>
    <xf numFmtId="43" fontId="4" fillId="2" borderId="0" xfId="0" applyNumberFormat="1" applyFont="1" applyFill="1"/>
    <xf numFmtId="43" fontId="4" fillId="2" borderId="0" xfId="0" quotePrefix="1" applyNumberFormat="1" applyFont="1" applyFill="1" applyAlignment="1">
      <alignment vertical="center"/>
    </xf>
    <xf numFmtId="43" fontId="4" fillId="2" borderId="0" xfId="0" applyNumberFormat="1" applyFont="1" applyFill="1" applyAlignment="1">
      <alignment horizontal="left" vertical="center"/>
    </xf>
    <xf numFmtId="43" fontId="4" fillId="0" borderId="0" xfId="0" quotePrefix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37" fontId="0" fillId="0" borderId="0" xfId="0" applyNumberFormat="1"/>
    <xf numFmtId="164" fontId="4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43" fontId="0" fillId="0" borderId="0" xfId="0" applyNumberFormat="1"/>
    <xf numFmtId="6" fontId="0" fillId="0" borderId="0" xfId="0" applyNumberFormat="1"/>
    <xf numFmtId="43" fontId="5" fillId="0" borderId="0" xfId="0" applyNumberFormat="1" applyFont="1"/>
    <xf numFmtId="43" fontId="4" fillId="0" borderId="0" xfId="0" applyNumberFormat="1" applyFont="1"/>
    <xf numFmtId="43" fontId="6" fillId="3" borderId="0" xfId="0" applyNumberFormat="1" applyFont="1" applyFill="1"/>
    <xf numFmtId="43" fontId="2" fillId="3" borderId="0" xfId="0" applyNumberFormat="1" applyFont="1" applyFill="1"/>
    <xf numFmtId="43" fontId="4" fillId="3" borderId="0" xfId="0" applyNumberFormat="1" applyFont="1" applyFill="1"/>
    <xf numFmtId="43" fontId="4" fillId="0" borderId="0" xfId="1" quotePrefix="1" applyFont="1" applyAlignment="1">
      <alignment vertical="center"/>
    </xf>
    <xf numFmtId="43" fontId="4" fillId="0" borderId="0" xfId="1" quotePrefix="1" applyFont="1" applyFill="1" applyAlignment="1">
      <alignment vertical="center"/>
    </xf>
    <xf numFmtId="0" fontId="3" fillId="0" borderId="0" xfId="0" applyFont="1"/>
    <xf numFmtId="43" fontId="0" fillId="0" borderId="0" xfId="1" applyFont="1"/>
    <xf numFmtId="0" fontId="3" fillId="0" borderId="0" xfId="0" applyFont="1" applyAlignment="1">
      <alignment horizontal="right"/>
    </xf>
    <xf numFmtId="164" fontId="0" fillId="3" borderId="0" xfId="1" applyNumberFormat="1" applyFont="1" applyFill="1"/>
    <xf numFmtId="164" fontId="2" fillId="0" borderId="0" xfId="0" applyNumberFormat="1" applyFont="1"/>
    <xf numFmtId="164" fontId="0" fillId="0" borderId="0" xfId="0" applyNumberFormat="1"/>
    <xf numFmtId="0" fontId="5" fillId="4" borderId="0" xfId="0" applyFont="1" applyFill="1" applyAlignment="1">
      <alignment horizontal="center"/>
    </xf>
    <xf numFmtId="1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vertical="top"/>
    </xf>
    <xf numFmtId="1" fontId="5" fillId="4" borderId="0" xfId="0" applyNumberFormat="1" applyFont="1" applyFill="1" applyAlignment="1">
      <alignment vertical="top"/>
    </xf>
    <xf numFmtId="164" fontId="4" fillId="0" borderId="0" xfId="2" applyNumberFormat="1" applyFont="1" applyAlignment="1">
      <alignment horizontal="right" vertical="center"/>
    </xf>
    <xf numFmtId="43" fontId="4" fillId="4" borderId="0" xfId="0" applyNumberFormat="1" applyFont="1" applyFill="1" applyAlignment="1">
      <alignment horizontal="left" vertical="center"/>
    </xf>
    <xf numFmtId="164" fontId="4" fillId="4" borderId="0" xfId="1" applyNumberFormat="1" applyFont="1" applyFill="1" applyAlignment="1">
      <alignment vertical="center"/>
    </xf>
    <xf numFmtId="0" fontId="5" fillId="0" borderId="0" xfId="0" applyFont="1" applyAlignment="1">
      <alignment horizontal="left"/>
    </xf>
    <xf numFmtId="10" fontId="4" fillId="0" borderId="0" xfId="0" applyNumberFormat="1" applyFont="1" applyAlignment="1">
      <alignment vertical="top"/>
    </xf>
    <xf numFmtId="0" fontId="8" fillId="0" borderId="0" xfId="0" applyFont="1" applyAlignment="1">
      <alignment horizontal="left"/>
    </xf>
    <xf numFmtId="10" fontId="8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5" borderId="0" xfId="0" applyFont="1" applyFill="1" applyAlignment="1">
      <alignment horizontal="center"/>
    </xf>
    <xf numFmtId="9" fontId="5" fillId="5" borderId="0" xfId="3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9" fontId="4" fillId="0" borderId="0" xfId="3" applyFont="1" applyFill="1" applyAlignment="1">
      <alignment horizontal="right"/>
    </xf>
    <xf numFmtId="164" fontId="0" fillId="0" borderId="0" xfId="1" applyNumberFormat="1" applyFont="1"/>
    <xf numFmtId="0" fontId="4" fillId="0" borderId="0" xfId="0" applyFont="1" applyAlignment="1">
      <alignment horizontal="right"/>
    </xf>
    <xf numFmtId="166" fontId="0" fillId="0" borderId="0" xfId="0" applyNumberFormat="1"/>
    <xf numFmtId="0" fontId="0" fillId="0" borderId="0" xfId="0" applyAlignment="1">
      <alignment horizontal="right"/>
    </xf>
    <xf numFmtId="164" fontId="6" fillId="0" borderId="0" xfId="0" applyNumberFormat="1" applyFont="1"/>
    <xf numFmtId="49" fontId="4" fillId="6" borderId="0" xfId="0" applyNumberFormat="1" applyFont="1" applyFill="1" applyAlignment="1">
      <alignment vertical="center"/>
    </xf>
    <xf numFmtId="164" fontId="0" fillId="6" borderId="0" xfId="0" applyNumberFormat="1" applyFill="1"/>
    <xf numFmtId="164" fontId="0" fillId="6" borderId="0" xfId="1" applyNumberFormat="1" applyFont="1" applyFill="1"/>
    <xf numFmtId="0" fontId="0" fillId="6" borderId="0" xfId="0" applyFill="1"/>
    <xf numFmtId="43" fontId="0" fillId="6" borderId="0" xfId="1" applyFont="1" applyFill="1"/>
    <xf numFmtId="43" fontId="4" fillId="0" borderId="1" xfId="0" applyNumberFormat="1" applyFont="1" applyBorder="1" applyAlignment="1">
      <alignment horizontal="left" vertical="center"/>
    </xf>
    <xf numFmtId="164" fontId="0" fillId="0" borderId="1" xfId="0" applyNumberFormat="1" applyBorder="1"/>
    <xf numFmtId="0" fontId="0" fillId="0" borderId="1" xfId="0" applyBorder="1"/>
    <xf numFmtId="43" fontId="0" fillId="0" borderId="1" xfId="0" applyNumberFormat="1" applyBorder="1"/>
    <xf numFmtId="9" fontId="0" fillId="0" borderId="0" xfId="0" applyNumberFormat="1"/>
    <xf numFmtId="43" fontId="2" fillId="6" borderId="0" xfId="1" applyFont="1" applyFill="1"/>
    <xf numFmtId="166" fontId="2" fillId="6" borderId="0" xfId="0" applyNumberFormat="1" applyFont="1" applyFill="1"/>
    <xf numFmtId="164" fontId="3" fillId="7" borderId="1" xfId="0" applyNumberFormat="1" applyFont="1" applyFill="1" applyBorder="1"/>
    <xf numFmtId="0" fontId="0" fillId="0" borderId="3" xfId="0" applyBorder="1"/>
    <xf numFmtId="166" fontId="0" fillId="0" borderId="3" xfId="0" applyNumberFormat="1" applyBorder="1"/>
    <xf numFmtId="17" fontId="0" fillId="0" borderId="0" xfId="0" applyNumberFormat="1"/>
    <xf numFmtId="168" fontId="4" fillId="0" borderId="0" xfId="0" quotePrefix="1" applyNumberFormat="1" applyFont="1" applyAlignment="1">
      <alignment vertical="center"/>
    </xf>
    <xf numFmtId="0" fontId="0" fillId="3" borderId="0" xfId="0" applyFill="1"/>
    <xf numFmtId="164" fontId="0" fillId="5" borderId="0" xfId="0" applyNumberFormat="1" applyFill="1"/>
    <xf numFmtId="166" fontId="0" fillId="5" borderId="0" xfId="0" applyNumberFormat="1" applyFill="1"/>
    <xf numFmtId="164" fontId="0" fillId="5" borderId="0" xfId="1" applyNumberFormat="1" applyFont="1" applyFill="1"/>
    <xf numFmtId="0" fontId="0" fillId="5" borderId="0" xfId="0" applyFill="1"/>
    <xf numFmtId="43" fontId="0" fillId="5" borderId="0" xfId="1" applyFont="1" applyFill="1"/>
    <xf numFmtId="9" fontId="0" fillId="0" borderId="0" xfId="1" applyNumberFormat="1" applyFont="1"/>
    <xf numFmtId="0" fontId="2" fillId="6" borderId="0" xfId="0" applyFont="1" applyFill="1"/>
    <xf numFmtId="49" fontId="5" fillId="5" borderId="0" xfId="0" applyNumberFormat="1" applyFont="1" applyFill="1" applyAlignment="1">
      <alignment horizontal="center"/>
    </xf>
    <xf numFmtId="49" fontId="5" fillId="5" borderId="3" xfId="0" applyNumberFormat="1" applyFont="1" applyFill="1" applyBorder="1" applyAlignment="1">
      <alignment horizontal="center"/>
    </xf>
    <xf numFmtId="0" fontId="4" fillId="0" borderId="3" xfId="0" applyFont="1" applyBorder="1"/>
    <xf numFmtId="49" fontId="4" fillId="0" borderId="3" xfId="0" applyNumberFormat="1" applyFont="1" applyBorder="1" applyAlignment="1">
      <alignment vertical="center"/>
    </xf>
    <xf numFmtId="43" fontId="0" fillId="0" borderId="3" xfId="0" applyNumberFormat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9" fontId="5" fillId="5" borderId="5" xfId="3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9" fontId="5" fillId="5" borderId="13" xfId="3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43" fontId="2" fillId="0" borderId="3" xfId="0" applyNumberFormat="1" applyFont="1" applyBorder="1"/>
    <xf numFmtId="0" fontId="5" fillId="4" borderId="0" xfId="0" applyFont="1" applyFill="1" applyAlignment="1">
      <alignment horizontal="left"/>
    </xf>
    <xf numFmtId="0" fontId="6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9" fontId="4" fillId="0" borderId="0" xfId="3" applyFont="1" applyFill="1" applyAlignment="1">
      <alignment horizontal="center"/>
    </xf>
    <xf numFmtId="9" fontId="13" fillId="0" borderId="0" xfId="3" applyFont="1" applyFill="1" applyAlignment="1">
      <alignment horizontal="center"/>
    </xf>
    <xf numFmtId="9" fontId="14" fillId="0" borderId="0" xfId="3" applyFont="1" applyFill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170" fontId="4" fillId="0" borderId="14" xfId="0" applyNumberFormat="1" applyFont="1" applyBorder="1" applyAlignment="1">
      <alignment horizontal="center" vertical="center"/>
    </xf>
    <xf numFmtId="170" fontId="0" fillId="0" borderId="1" xfId="0" applyNumberFormat="1" applyBorder="1" applyAlignment="1">
      <alignment horizontal="center"/>
    </xf>
    <xf numFmtId="170" fontId="3" fillId="7" borderId="1" xfId="0" applyNumberFormat="1" applyFont="1" applyFill="1" applyBorder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0" xfId="1" applyNumberFormat="1" applyFont="1" applyAlignment="1">
      <alignment horizontal="center"/>
    </xf>
    <xf numFmtId="44" fontId="0" fillId="0" borderId="0" xfId="0" applyNumberFormat="1" applyAlignment="1">
      <alignment horizontal="center"/>
    </xf>
    <xf numFmtId="8" fontId="5" fillId="5" borderId="13" xfId="0" applyNumberFormat="1" applyFont="1" applyFill="1" applyBorder="1" applyAlignment="1">
      <alignment horizontal="center"/>
    </xf>
    <xf numFmtId="8" fontId="5" fillId="5" borderId="12" xfId="0" applyNumberFormat="1" applyFont="1" applyFill="1" applyBorder="1" applyAlignment="1">
      <alignment horizontal="center"/>
    </xf>
    <xf numFmtId="164" fontId="4" fillId="0" borderId="0" xfId="5" applyNumberFormat="1" applyFont="1" applyAlignment="1">
      <alignment horizontal="center"/>
    </xf>
    <xf numFmtId="164" fontId="0" fillId="0" borderId="0" xfId="5" applyNumberFormat="1" applyFont="1" applyAlignment="1">
      <alignment horizontal="center"/>
    </xf>
    <xf numFmtId="164" fontId="0" fillId="0" borderId="1" xfId="5" applyNumberFormat="1" applyFont="1" applyBorder="1" applyAlignment="1">
      <alignment horizontal="center"/>
    </xf>
    <xf numFmtId="170" fontId="2" fillId="0" borderId="0" xfId="0" applyNumberFormat="1" applyFont="1" applyAlignment="1">
      <alignment horizontal="center"/>
    </xf>
    <xf numFmtId="171" fontId="5" fillId="4" borderId="0" xfId="0" applyNumberFormat="1" applyFont="1" applyFill="1" applyAlignment="1">
      <alignment horizontal="center"/>
    </xf>
    <xf numFmtId="164" fontId="0" fillId="0" borderId="7" xfId="0" applyNumberFormat="1" applyBorder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10" xfId="0" applyNumberFormat="1" applyBorder="1" applyAlignment="1">
      <alignment horizontal="center"/>
    </xf>
    <xf numFmtId="6" fontId="0" fillId="0" borderId="7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6" fontId="0" fillId="0" borderId="9" xfId="0" applyNumberFormat="1" applyBorder="1" applyAlignment="1">
      <alignment horizontal="center"/>
    </xf>
    <xf numFmtId="9" fontId="4" fillId="0" borderId="7" xfId="1" applyNumberFormat="1" applyFont="1" applyBorder="1" applyAlignment="1">
      <alignment horizontal="center"/>
    </xf>
    <xf numFmtId="164" fontId="0" fillId="0" borderId="0" xfId="1" applyNumberFormat="1" applyFont="1" applyFill="1"/>
    <xf numFmtId="164" fontId="0" fillId="0" borderId="0" xfId="5" applyNumberFormat="1" applyFont="1" applyFill="1" applyAlignment="1">
      <alignment horizontal="center"/>
    </xf>
    <xf numFmtId="9" fontId="4" fillId="0" borderId="7" xfId="1" applyNumberFormat="1" applyFont="1" applyFill="1" applyBorder="1" applyAlignment="1">
      <alignment horizontal="center"/>
    </xf>
  </cellXfs>
  <cellStyles count="7">
    <cellStyle name="Comma" xfId="5" builtinId="3"/>
    <cellStyle name="Comma 2" xfId="1" xr:uid="{87A006B8-0DD3-4BEB-A09F-7DE8D6627578}"/>
    <cellStyle name="Comma 2 2" xfId="2" xr:uid="{493E0A3B-6C8D-484B-BC25-41DBCD987A48}"/>
    <cellStyle name="Normal" xfId="0" builtinId="0"/>
    <cellStyle name="Normal 3" xfId="6" xr:uid="{33637A14-8398-4BB1-80BB-B124A331B275}"/>
    <cellStyle name="Normal 5 4 8" xfId="4" xr:uid="{9C41BE9D-FFDC-4130-9BAC-640EAD81E304}"/>
    <cellStyle name="Percent 3 2 2" xfId="3" xr:uid="{EA649249-D842-49C0-8018-EF08B33F90F3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0</xdr:colOff>
      <xdr:row>22</xdr:row>
      <xdr:rowOff>0</xdr:rowOff>
    </xdr:from>
    <xdr:to>
      <xdr:col>53</xdr:col>
      <xdr:colOff>498489</xdr:colOff>
      <xdr:row>34</xdr:row>
      <xdr:rowOff>28287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0734D7-155B-44D9-9D0C-1BEFE9CCB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38350" y="4191000"/>
          <a:ext cx="10836924" cy="230857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1B6A-378C-4242-9A80-E1C56F8B5D4D}">
  <sheetPr codeName="Sheet2">
    <tabColor rgb="FFFFFF00"/>
    <pageSetUpPr fitToPage="1"/>
  </sheetPr>
  <dimension ref="A1:AC49"/>
  <sheetViews>
    <sheetView showGridLines="0" tabSelected="1" zoomScaleNormal="100" workbookViewId="0">
      <pane xSplit="1" ySplit="4" topLeftCell="B17" activePane="bottomRight" state="frozen"/>
      <selection activeCell="F41" sqref="F41"/>
      <selection pane="topRight" activeCell="F41" sqref="F41"/>
      <selection pane="bottomLeft" activeCell="F41" sqref="F41"/>
      <selection pane="bottomRight" activeCell="B48" sqref="B48"/>
    </sheetView>
  </sheetViews>
  <sheetFormatPr defaultColWidth="8.88671875" defaultRowHeight="14.4" x14ac:dyDescent="0.3"/>
  <cols>
    <col min="1" max="1" width="12.6640625" customWidth="1"/>
    <col min="2" max="5" width="15.6640625" customWidth="1"/>
    <col min="6" max="6" width="16.33203125" customWidth="1"/>
    <col min="7" max="7" width="11.88671875" bestFit="1" customWidth="1"/>
    <col min="8" max="8" width="20.5546875" bestFit="1" customWidth="1"/>
    <col min="9" max="9" width="11.5546875" bestFit="1" customWidth="1"/>
    <col min="10" max="13" width="15.6640625" customWidth="1"/>
    <col min="14" max="14" width="20.88671875" customWidth="1"/>
    <col min="15" max="15" width="21.6640625" customWidth="1"/>
    <col min="16" max="16" width="24.88671875" customWidth="1"/>
    <col min="17" max="17" width="21" bestFit="1" customWidth="1"/>
    <col min="18" max="18" width="21" customWidth="1"/>
    <col min="19" max="19" width="16.109375" bestFit="1" customWidth="1"/>
    <col min="20" max="21" width="21" bestFit="1" customWidth="1"/>
    <col min="22" max="22" width="27.33203125" bestFit="1" customWidth="1"/>
    <col min="23" max="42" width="15.6640625" customWidth="1"/>
  </cols>
  <sheetData>
    <row r="1" spans="1:29" s="38" customFormat="1" x14ac:dyDescent="0.3">
      <c r="A1" s="36" t="s">
        <v>581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29" x14ac:dyDescent="0.3">
      <c r="A2" s="39"/>
      <c r="B2" s="39"/>
      <c r="C2" s="39"/>
      <c r="D2" s="39"/>
      <c r="E2" s="39"/>
      <c r="F2" s="40"/>
      <c r="G2" s="40"/>
      <c r="H2" s="40"/>
      <c r="I2" s="39"/>
      <c r="J2" s="39"/>
      <c r="K2" s="39"/>
    </row>
    <row r="3" spans="1:29" x14ac:dyDescent="0.3">
      <c r="A3" s="81" t="s">
        <v>48</v>
      </c>
      <c r="B3" s="82" t="s">
        <v>49</v>
      </c>
      <c r="C3" s="85" t="s">
        <v>567</v>
      </c>
      <c r="D3" s="85" t="s">
        <v>568</v>
      </c>
      <c r="E3" s="85" t="s">
        <v>570</v>
      </c>
      <c r="F3" s="82" t="s">
        <v>582</v>
      </c>
      <c r="G3" s="82" t="s">
        <v>583</v>
      </c>
      <c r="H3" s="82" t="s">
        <v>584</v>
      </c>
      <c r="I3" s="82" t="s">
        <v>585</v>
      </c>
      <c r="J3" s="82" t="s">
        <v>52</v>
      </c>
      <c r="K3" s="82" t="s">
        <v>53</v>
      </c>
      <c r="L3" s="82" t="s">
        <v>586</v>
      </c>
      <c r="M3" s="82" t="s">
        <v>587</v>
      </c>
      <c r="N3" s="81" t="s">
        <v>572</v>
      </c>
      <c r="O3" s="82" t="s">
        <v>578</v>
      </c>
      <c r="P3" s="81" t="s">
        <v>571</v>
      </c>
      <c r="Q3" s="82" t="s">
        <v>588</v>
      </c>
      <c r="R3" s="82" t="s">
        <v>589</v>
      </c>
      <c r="S3" s="86" t="s">
        <v>590</v>
      </c>
      <c r="T3" s="81" t="s">
        <v>571</v>
      </c>
      <c r="U3" s="82" t="s">
        <v>588</v>
      </c>
      <c r="V3" s="82" t="s">
        <v>589</v>
      </c>
      <c r="W3" s="86" t="s">
        <v>590</v>
      </c>
    </row>
    <row r="4" spans="1:29" x14ac:dyDescent="0.3">
      <c r="A4" s="83" t="s">
        <v>55</v>
      </c>
      <c r="B4" s="84" t="s">
        <v>53</v>
      </c>
      <c r="C4" s="87" t="s">
        <v>568</v>
      </c>
      <c r="D4" s="87" t="s">
        <v>569</v>
      </c>
      <c r="E4" s="87" t="s">
        <v>568</v>
      </c>
      <c r="F4" s="84" t="s">
        <v>54</v>
      </c>
      <c r="G4" s="84" t="s">
        <v>591</v>
      </c>
      <c r="H4" s="84" t="s">
        <v>583</v>
      </c>
      <c r="I4" s="88"/>
      <c r="J4" s="84"/>
      <c r="K4" s="84" t="s">
        <v>2</v>
      </c>
      <c r="L4" s="84" t="s">
        <v>2</v>
      </c>
      <c r="M4" s="89" t="s">
        <v>2</v>
      </c>
      <c r="N4" s="83" t="s">
        <v>579</v>
      </c>
      <c r="O4" s="84" t="s">
        <v>569</v>
      </c>
      <c r="P4" s="83" t="s">
        <v>574</v>
      </c>
      <c r="Q4" s="84" t="s">
        <v>574</v>
      </c>
      <c r="R4" s="84" t="s">
        <v>574</v>
      </c>
      <c r="S4" s="89" t="s">
        <v>574</v>
      </c>
      <c r="T4" s="83" t="s">
        <v>573</v>
      </c>
      <c r="U4" s="84" t="s">
        <v>573</v>
      </c>
      <c r="V4" s="104" t="s">
        <v>573</v>
      </c>
      <c r="W4" s="105" t="s">
        <v>573</v>
      </c>
      <c r="Z4" s="44" t="s">
        <v>69</v>
      </c>
      <c r="AA4" s="44" t="s">
        <v>56</v>
      </c>
      <c r="AB4" t="s">
        <v>2</v>
      </c>
      <c r="AC4" t="s">
        <v>56</v>
      </c>
    </row>
    <row r="5" spans="1:29" x14ac:dyDescent="0.3">
      <c r="A5" s="93">
        <v>202104</v>
      </c>
      <c r="B5" s="109">
        <v>950151.02000000025</v>
      </c>
      <c r="C5" s="94">
        <v>1</v>
      </c>
      <c r="D5" s="95">
        <v>1</v>
      </c>
      <c r="E5" s="96">
        <v>1</v>
      </c>
      <c r="F5" s="101">
        <v>950151.02000000025</v>
      </c>
      <c r="G5" s="101">
        <v>2541.8649999999998</v>
      </c>
      <c r="H5" s="101">
        <v>947609.15500000026</v>
      </c>
      <c r="I5" s="101">
        <v>0</v>
      </c>
      <c r="J5" s="106">
        <v>5184</v>
      </c>
      <c r="K5" s="103">
        <v>183.28530478395066</v>
      </c>
      <c r="L5" s="103">
        <v>183.28530478395066</v>
      </c>
      <c r="M5" s="103">
        <v>182.79497588734574</v>
      </c>
      <c r="N5" s="118">
        <v>1</v>
      </c>
      <c r="O5" s="95">
        <v>1</v>
      </c>
      <c r="P5" s="111">
        <v>950151.02000000025</v>
      </c>
      <c r="Q5" s="112">
        <v>807727.06057894474</v>
      </c>
      <c r="R5" s="112">
        <v>803038.25723636255</v>
      </c>
      <c r="S5" s="113">
        <v>127626.03307676592</v>
      </c>
      <c r="T5" s="114">
        <v>183.28530478395066</v>
      </c>
      <c r="U5" s="112">
        <v>155.8115471795804</v>
      </c>
      <c r="V5" s="112">
        <v>154.90707122615018</v>
      </c>
      <c r="W5" s="113">
        <v>24.619219343511944</v>
      </c>
      <c r="Z5" s="11">
        <v>0</v>
      </c>
      <c r="AA5" s="11">
        <v>0</v>
      </c>
    </row>
    <row r="6" spans="1:29" x14ac:dyDescent="0.3">
      <c r="A6" s="97">
        <v>202105</v>
      </c>
      <c r="B6" s="109">
        <v>824977.02000000014</v>
      </c>
      <c r="C6" s="94">
        <v>1</v>
      </c>
      <c r="D6" s="95">
        <v>1</v>
      </c>
      <c r="E6" s="96">
        <v>1</v>
      </c>
      <c r="F6" s="101">
        <v>824977.02000000014</v>
      </c>
      <c r="G6" s="101">
        <v>2541.8649999999998</v>
      </c>
      <c r="H6" s="101">
        <v>822435.15500000014</v>
      </c>
      <c r="I6" s="101">
        <v>0</v>
      </c>
      <c r="J6" s="106">
        <v>5184</v>
      </c>
      <c r="K6" s="103">
        <v>159.13908564814818</v>
      </c>
      <c r="L6" s="103">
        <v>159.13908564814818</v>
      </c>
      <c r="M6" s="103">
        <v>158.64875675154323</v>
      </c>
      <c r="N6" s="118">
        <v>1</v>
      </c>
      <c r="O6" s="95">
        <v>1</v>
      </c>
      <c r="P6" s="111">
        <v>824977.02000000014</v>
      </c>
      <c r="Q6" s="112">
        <v>797846.48818313098</v>
      </c>
      <c r="R6" s="112">
        <v>806820.09823223972</v>
      </c>
      <c r="S6" s="113">
        <v>31906.508269191479</v>
      </c>
      <c r="T6" s="114">
        <v>159.13908564814818</v>
      </c>
      <c r="U6" s="112">
        <v>153.90557256619039</v>
      </c>
      <c r="V6" s="112">
        <v>155.63659302319439</v>
      </c>
      <c r="W6" s="113">
        <v>6.1548048358779859</v>
      </c>
      <c r="Z6" s="11">
        <v>0</v>
      </c>
      <c r="AA6" s="11">
        <v>0</v>
      </c>
    </row>
    <row r="7" spans="1:29" x14ac:dyDescent="0.3">
      <c r="A7" s="97">
        <v>202106</v>
      </c>
      <c r="B7" s="109">
        <v>958439.34999999986</v>
      </c>
      <c r="C7" s="94">
        <v>1</v>
      </c>
      <c r="D7" s="95">
        <v>1</v>
      </c>
      <c r="E7" s="96">
        <v>1</v>
      </c>
      <c r="F7" s="101">
        <v>958439.34999999986</v>
      </c>
      <c r="G7" s="101">
        <v>2541.8649999999998</v>
      </c>
      <c r="H7" s="101">
        <v>955897.48499999987</v>
      </c>
      <c r="I7" s="101">
        <v>0</v>
      </c>
      <c r="J7" s="106">
        <v>5206</v>
      </c>
      <c r="K7" s="103">
        <v>184.10283326930463</v>
      </c>
      <c r="L7" s="103">
        <v>184.10283326930463</v>
      </c>
      <c r="M7" s="103">
        <v>183.6145764502497</v>
      </c>
      <c r="N7" s="118">
        <v>1</v>
      </c>
      <c r="O7" s="95">
        <v>1</v>
      </c>
      <c r="P7" s="111">
        <v>958439.34999999986</v>
      </c>
      <c r="Q7" s="112">
        <v>804433.53644700686</v>
      </c>
      <c r="R7" s="112">
        <v>814059.87959928613</v>
      </c>
      <c r="S7" s="113">
        <v>95719.524807574431</v>
      </c>
      <c r="T7" s="114">
        <v>184.10283326930463</v>
      </c>
      <c r="U7" s="112">
        <v>154.52046416577159</v>
      </c>
      <c r="V7" s="112">
        <v>156.36955044166081</v>
      </c>
      <c r="W7" s="113">
        <v>18.386385863921326</v>
      </c>
      <c r="Z7" s="11">
        <v>0</v>
      </c>
      <c r="AA7" s="11">
        <v>0</v>
      </c>
    </row>
    <row r="8" spans="1:29" x14ac:dyDescent="0.3">
      <c r="A8" s="97">
        <v>202107</v>
      </c>
      <c r="B8" s="109">
        <v>896029.22000000009</v>
      </c>
      <c r="C8" s="94">
        <v>1</v>
      </c>
      <c r="D8" s="95">
        <v>1</v>
      </c>
      <c r="E8" s="96">
        <v>1</v>
      </c>
      <c r="F8" s="101">
        <v>896029.22000000009</v>
      </c>
      <c r="G8" s="101">
        <v>18209.779749999998</v>
      </c>
      <c r="H8" s="101">
        <v>877819.4402500001</v>
      </c>
      <c r="I8" s="101">
        <v>0</v>
      </c>
      <c r="J8" s="106">
        <v>5219</v>
      </c>
      <c r="K8" s="103">
        <v>171.68599731749379</v>
      </c>
      <c r="L8" s="103">
        <v>171.68599731749379</v>
      </c>
      <c r="M8" s="103">
        <v>168.19686534776778</v>
      </c>
      <c r="N8" s="118">
        <v>1</v>
      </c>
      <c r="O8" s="95">
        <v>1</v>
      </c>
      <c r="P8" s="111">
        <v>896029.22000000009</v>
      </c>
      <c r="Q8" s="112">
        <v>814314.10884282063</v>
      </c>
      <c r="R8" s="112">
        <v>819936.00347242423</v>
      </c>
      <c r="S8" s="113">
        <v>191439.04961514886</v>
      </c>
      <c r="T8" s="114">
        <v>171.68599731749379</v>
      </c>
      <c r="U8" s="112">
        <v>156.02876199325937</v>
      </c>
      <c r="V8" s="112">
        <v>157.10595966131908</v>
      </c>
      <c r="W8" s="113">
        <v>36.681174480771958</v>
      </c>
      <c r="Z8" s="11">
        <v>0</v>
      </c>
      <c r="AA8" s="11">
        <v>0</v>
      </c>
    </row>
    <row r="9" spans="1:29" x14ac:dyDescent="0.3">
      <c r="A9" s="97">
        <v>202108</v>
      </c>
      <c r="B9" s="109">
        <v>960814.52000000048</v>
      </c>
      <c r="C9" s="94">
        <v>1</v>
      </c>
      <c r="D9" s="95">
        <v>1</v>
      </c>
      <c r="E9" s="96">
        <v>1</v>
      </c>
      <c r="F9" s="101">
        <v>960814.52000000048</v>
      </c>
      <c r="G9" s="101">
        <v>18209.779749999998</v>
      </c>
      <c r="H9" s="101">
        <v>942604.7402500005</v>
      </c>
      <c r="I9" s="101">
        <v>0</v>
      </c>
      <c r="J9" s="106">
        <v>5222</v>
      </c>
      <c r="K9" s="103">
        <v>183.99358866334748</v>
      </c>
      <c r="L9" s="103">
        <v>183.99358866334748</v>
      </c>
      <c r="M9" s="103">
        <v>180.50646117387984</v>
      </c>
      <c r="N9" s="118">
        <v>1</v>
      </c>
      <c r="O9" s="95">
        <v>1</v>
      </c>
      <c r="P9" s="111">
        <v>960814.52000000048</v>
      </c>
      <c r="Q9" s="112">
        <v>807727.06057894474</v>
      </c>
      <c r="R9" s="112">
        <v>824270.96049094584</v>
      </c>
      <c r="S9" s="113">
        <v>127626.03307676592</v>
      </c>
      <c r="T9" s="114">
        <v>183.99358866334748</v>
      </c>
      <c r="U9" s="112">
        <v>154.67772129049115</v>
      </c>
      <c r="V9" s="112">
        <v>157.84583693813593</v>
      </c>
      <c r="W9" s="113">
        <v>24.440067613321702</v>
      </c>
      <c r="Z9" s="11">
        <v>0</v>
      </c>
      <c r="AA9" s="11">
        <v>0</v>
      </c>
    </row>
    <row r="10" spans="1:29" x14ac:dyDescent="0.3">
      <c r="A10" s="97">
        <v>202109</v>
      </c>
      <c r="B10" s="109">
        <v>1014660.5599999992</v>
      </c>
      <c r="C10" s="94">
        <v>1</v>
      </c>
      <c r="D10" s="95">
        <v>1</v>
      </c>
      <c r="E10" s="96">
        <v>1</v>
      </c>
      <c r="F10" s="101">
        <v>1014660.5599999992</v>
      </c>
      <c r="G10" s="101">
        <v>18209.779749999998</v>
      </c>
      <c r="H10" s="101">
        <v>996450.78024999925</v>
      </c>
      <c r="I10" s="101">
        <v>0</v>
      </c>
      <c r="J10" s="106">
        <v>5186</v>
      </c>
      <c r="K10" s="103">
        <v>195.65379097570369</v>
      </c>
      <c r="L10" s="103">
        <v>195.65379097570369</v>
      </c>
      <c r="M10" s="103">
        <v>192.14245666216723</v>
      </c>
      <c r="N10" s="118">
        <v>1</v>
      </c>
      <c r="O10" s="95">
        <v>1</v>
      </c>
      <c r="P10" s="111">
        <v>1014660.5599999992</v>
      </c>
      <c r="Q10" s="112">
        <v>814314.10884282063</v>
      </c>
      <c r="R10" s="112">
        <v>822443.58396363363</v>
      </c>
      <c r="S10" s="113">
        <v>191439.04961514886</v>
      </c>
      <c r="T10" s="114">
        <v>195.65379097570369</v>
      </c>
      <c r="U10" s="112">
        <v>157.02161759406491</v>
      </c>
      <c r="V10" s="112">
        <v>158.58919860463433</v>
      </c>
      <c r="W10" s="113">
        <v>36.914587276349572</v>
      </c>
      <c r="Z10" s="11">
        <v>60.165521546266973</v>
      </c>
      <c r="AA10" s="11">
        <v>60.165521546266973</v>
      </c>
    </row>
    <row r="11" spans="1:29" x14ac:dyDescent="0.3">
      <c r="A11" s="97">
        <v>202110</v>
      </c>
      <c r="B11" s="109">
        <v>1075765.1599999997</v>
      </c>
      <c r="C11" s="94">
        <v>1</v>
      </c>
      <c r="D11" s="95">
        <v>1</v>
      </c>
      <c r="E11" s="96">
        <v>1</v>
      </c>
      <c r="F11" s="101">
        <v>1075765.1599999997</v>
      </c>
      <c r="G11" s="101">
        <v>18209.779749999998</v>
      </c>
      <c r="H11" s="101">
        <v>1057555.3802499997</v>
      </c>
      <c r="I11" s="101">
        <v>0</v>
      </c>
      <c r="J11" s="106">
        <v>5178</v>
      </c>
      <c r="K11" s="103">
        <v>207.7568868288914</v>
      </c>
      <c r="L11" s="103">
        <v>207.7568868288914</v>
      </c>
      <c r="M11" s="103">
        <v>204.24012751062179</v>
      </c>
      <c r="N11" s="118">
        <v>1</v>
      </c>
      <c r="O11" s="95">
        <v>1</v>
      </c>
      <c r="P11" s="111">
        <v>1075765.1599999997</v>
      </c>
      <c r="Q11" s="112">
        <v>804433.53644700686</v>
      </c>
      <c r="R11" s="112">
        <v>825042.12422177417</v>
      </c>
      <c r="S11" s="113">
        <v>95719.524807574431</v>
      </c>
      <c r="T11" s="114">
        <v>207.7568868288914</v>
      </c>
      <c r="U11" s="112">
        <v>155.35603253128752</v>
      </c>
      <c r="V11" s="112">
        <v>159.33606107025381</v>
      </c>
      <c r="W11" s="113">
        <v>18.48581012120016</v>
      </c>
      <c r="Z11" s="11">
        <v>121.91449263179675</v>
      </c>
      <c r="AA11" s="11">
        <v>121.91449263179675</v>
      </c>
    </row>
    <row r="12" spans="1:29" x14ac:dyDescent="0.3">
      <c r="A12" s="97">
        <v>202111</v>
      </c>
      <c r="B12" s="109">
        <v>902739.80999999982</v>
      </c>
      <c r="C12" s="94">
        <v>0.99995555029288286</v>
      </c>
      <c r="D12" s="95">
        <v>0.99995555029288286</v>
      </c>
      <c r="E12" s="96">
        <v>0.99995555029288297</v>
      </c>
      <c r="F12" s="101">
        <v>902779.93830384861</v>
      </c>
      <c r="G12" s="101">
        <v>18209.779749999998</v>
      </c>
      <c r="H12" s="101">
        <v>884570.15855384863</v>
      </c>
      <c r="I12" s="101">
        <v>40.128303848789074</v>
      </c>
      <c r="J12" s="106">
        <v>5171</v>
      </c>
      <c r="K12" s="103">
        <v>174.57741442660992</v>
      </c>
      <c r="L12" s="103">
        <v>174.58517468649171</v>
      </c>
      <c r="M12" s="103">
        <v>171.06365471936735</v>
      </c>
      <c r="N12" s="118">
        <v>1</v>
      </c>
      <c r="O12" s="95">
        <v>1</v>
      </c>
      <c r="P12" s="111">
        <v>902779.93830384861</v>
      </c>
      <c r="Q12" s="112">
        <v>807727.06057894474</v>
      </c>
      <c r="R12" s="112">
        <v>827806.98548907682</v>
      </c>
      <c r="S12" s="113">
        <v>127626.03307676592</v>
      </c>
      <c r="T12" s="114">
        <v>174.58517468649171</v>
      </c>
      <c r="U12" s="112">
        <v>156.20326060316086</v>
      </c>
      <c r="V12" s="112">
        <v>160.08644082171278</v>
      </c>
      <c r="W12" s="113">
        <v>24.681112565609343</v>
      </c>
      <c r="Z12" s="11">
        <v>137.17520406725816</v>
      </c>
      <c r="AA12" s="11">
        <v>97.046900218469091</v>
      </c>
    </row>
    <row r="13" spans="1:29" x14ac:dyDescent="0.3">
      <c r="A13" s="97">
        <v>202112</v>
      </c>
      <c r="B13" s="109">
        <v>816840.44000000041</v>
      </c>
      <c r="C13" s="94">
        <v>0.99995555029288286</v>
      </c>
      <c r="D13" s="95">
        <v>0.99995555029288286</v>
      </c>
      <c r="E13" s="96">
        <v>0.99995555029288286</v>
      </c>
      <c r="F13" s="101">
        <v>816876.74993228575</v>
      </c>
      <c r="G13" s="101">
        <v>18209.779749999998</v>
      </c>
      <c r="H13" s="101">
        <v>798666.97018228576</v>
      </c>
      <c r="I13" s="101">
        <v>36.309932285337709</v>
      </c>
      <c r="J13" s="106">
        <v>5199</v>
      </c>
      <c r="K13" s="103">
        <v>157.11491440661675</v>
      </c>
      <c r="L13" s="103">
        <v>157.1218984289836</v>
      </c>
      <c r="M13" s="103">
        <v>153.6193441396972</v>
      </c>
      <c r="N13" s="118">
        <v>1</v>
      </c>
      <c r="O13" s="95">
        <v>1</v>
      </c>
      <c r="P13" s="111">
        <v>816876.74993228575</v>
      </c>
      <c r="Q13" s="112">
        <v>804433.53644700686</v>
      </c>
      <c r="R13" s="112">
        <v>836209.00264711364</v>
      </c>
      <c r="S13" s="113">
        <v>95719.524807574431</v>
      </c>
      <c r="T13" s="114">
        <v>157.1218984289836</v>
      </c>
      <c r="U13" s="112">
        <v>154.72851249221137</v>
      </c>
      <c r="V13" s="112">
        <v>160.8403544233725</v>
      </c>
      <c r="W13" s="113">
        <v>18.411141528673674</v>
      </c>
      <c r="Z13" s="11">
        <v>129.86169163009617</v>
      </c>
      <c r="AA13" s="11">
        <v>93.551759344758466</v>
      </c>
    </row>
    <row r="14" spans="1:29" x14ac:dyDescent="0.3">
      <c r="A14" s="97">
        <v>202201</v>
      </c>
      <c r="B14" s="109">
        <v>759002.13999999955</v>
      </c>
      <c r="C14" s="94">
        <v>0.99994476166200907</v>
      </c>
      <c r="D14" s="95">
        <v>0.99994476166200907</v>
      </c>
      <c r="E14" s="96">
        <v>0.99994476166200907</v>
      </c>
      <c r="F14" s="101">
        <v>759044.0683327961</v>
      </c>
      <c r="G14" s="101">
        <v>18209.779749999998</v>
      </c>
      <c r="H14" s="101">
        <v>740834.28858279611</v>
      </c>
      <c r="I14" s="101">
        <v>41.92833279655315</v>
      </c>
      <c r="J14" s="107">
        <v>5302</v>
      </c>
      <c r="K14" s="103">
        <v>143.15393059222927</v>
      </c>
      <c r="L14" s="103">
        <v>143.16183861425804</v>
      </c>
      <c r="M14" s="103">
        <v>139.72732715631764</v>
      </c>
      <c r="N14" s="118">
        <v>1</v>
      </c>
      <c r="O14" s="95">
        <v>1</v>
      </c>
      <c r="P14" s="111">
        <v>759044.0683327961</v>
      </c>
      <c r="Q14" s="112">
        <v>801140.01231506898</v>
      </c>
      <c r="R14" s="112">
        <v>856791.6337803296</v>
      </c>
      <c r="S14" s="113">
        <v>63813.016538382959</v>
      </c>
      <c r="T14" s="114">
        <v>143.16183861425804</v>
      </c>
      <c r="U14" s="112">
        <v>151.10147346568635</v>
      </c>
      <c r="V14" s="112">
        <v>161.59781851760272</v>
      </c>
      <c r="W14" s="113">
        <v>12.035650044960951</v>
      </c>
      <c r="Z14" s="11">
        <v>145.28062281699385</v>
      </c>
      <c r="AA14" s="11">
        <v>103.35229002044071</v>
      </c>
    </row>
    <row r="15" spans="1:29" x14ac:dyDescent="0.3">
      <c r="A15" s="97">
        <v>202202</v>
      </c>
      <c r="B15" s="109">
        <v>734590.55999999971</v>
      </c>
      <c r="C15" s="94">
        <v>0.99994476166200907</v>
      </c>
      <c r="D15" s="95">
        <v>0.99994476166200907</v>
      </c>
      <c r="E15" s="96">
        <v>0.99994476166200896</v>
      </c>
      <c r="F15" s="101">
        <v>734631.13980319886</v>
      </c>
      <c r="G15" s="101">
        <v>18209.779749999998</v>
      </c>
      <c r="H15" s="101">
        <v>716421.36005319888</v>
      </c>
      <c r="I15" s="101">
        <v>40.57980319915805</v>
      </c>
      <c r="J15" s="107">
        <v>5282</v>
      </c>
      <c r="K15" s="103">
        <v>139.07432033320706</v>
      </c>
      <c r="L15" s="103">
        <v>139.08200299189679</v>
      </c>
      <c r="M15" s="103">
        <v>135.63448694683811</v>
      </c>
      <c r="N15" s="118">
        <v>1</v>
      </c>
      <c r="O15" s="95">
        <v>1</v>
      </c>
      <c r="P15" s="111">
        <v>734631.13980319886</v>
      </c>
      <c r="Q15" s="112">
        <v>797846.48818313098</v>
      </c>
      <c r="R15" s="112">
        <v>857579.4447764362</v>
      </c>
      <c r="S15" s="113">
        <v>31906.508269191479</v>
      </c>
      <c r="T15" s="114">
        <v>139.08200299189679</v>
      </c>
      <c r="U15" s="112">
        <v>151.05007349169463</v>
      </c>
      <c r="V15" s="112">
        <v>162.35884982514884</v>
      </c>
      <c r="W15" s="113">
        <v>6.040611183110844</v>
      </c>
      <c r="Z15" s="11">
        <v>139.70662651467137</v>
      </c>
      <c r="AA15" s="11">
        <v>99.12682331551332</v>
      </c>
    </row>
    <row r="16" spans="1:29" x14ac:dyDescent="0.3">
      <c r="A16" s="97">
        <v>202203</v>
      </c>
      <c r="B16" s="109">
        <v>972903.18999999983</v>
      </c>
      <c r="C16" s="94">
        <v>0.9999406142028866</v>
      </c>
      <c r="D16" s="95">
        <v>0.9999406142028866</v>
      </c>
      <c r="E16" s="96">
        <v>0.9999406142028866</v>
      </c>
      <c r="F16" s="101">
        <v>972960.97006276727</v>
      </c>
      <c r="G16" s="101">
        <v>18209.779749999998</v>
      </c>
      <c r="H16" s="101">
        <v>954751.19031276728</v>
      </c>
      <c r="I16" s="101">
        <v>57.780062767444178</v>
      </c>
      <c r="J16" s="107">
        <v>5276</v>
      </c>
      <c r="K16" s="103">
        <v>184.40166603487486</v>
      </c>
      <c r="L16" s="103">
        <v>184.41261752516439</v>
      </c>
      <c r="M16" s="103">
        <v>180.96118087808327</v>
      </c>
      <c r="N16" s="118">
        <v>1</v>
      </c>
      <c r="O16" s="95">
        <v>1</v>
      </c>
      <c r="P16" s="111">
        <v>972960.97006276727</v>
      </c>
      <c r="Q16" s="112">
        <v>811020.58471088263</v>
      </c>
      <c r="R16" s="112">
        <v>860639.40210766601</v>
      </c>
      <c r="S16" s="113">
        <v>159532.5413459574</v>
      </c>
      <c r="T16" s="114">
        <v>184.41261752516439</v>
      </c>
      <c r="U16" s="112">
        <v>153.71883713246447</v>
      </c>
      <c r="V16" s="112">
        <v>163.12346514550151</v>
      </c>
      <c r="W16" s="113">
        <v>30.23740359096994</v>
      </c>
      <c r="Z16" s="11">
        <v>196.01501531014219</v>
      </c>
      <c r="AA16" s="11">
        <v>138.23495254269801</v>
      </c>
    </row>
    <row r="17" spans="1:28" x14ac:dyDescent="0.3">
      <c r="A17" s="97">
        <v>202204</v>
      </c>
      <c r="B17" s="109">
        <v>809732.33999999985</v>
      </c>
      <c r="C17" s="94">
        <v>0.99993221456495274</v>
      </c>
      <c r="D17" s="95">
        <v>0.99993221456495274</v>
      </c>
      <c r="E17" s="96">
        <v>0.99993221456495274</v>
      </c>
      <c r="F17" s="101">
        <v>809787.23177980178</v>
      </c>
      <c r="G17" s="101">
        <v>18209.779749999998</v>
      </c>
      <c r="H17" s="101">
        <v>791577.45202980179</v>
      </c>
      <c r="I17" s="101">
        <v>54.891779801924713</v>
      </c>
      <c r="J17" s="107">
        <v>5301</v>
      </c>
      <c r="K17" s="103">
        <v>152.75086587436331</v>
      </c>
      <c r="L17" s="103">
        <v>152.76122086017767</v>
      </c>
      <c r="M17" s="103">
        <v>149.32606150345251</v>
      </c>
      <c r="N17" s="118">
        <v>1</v>
      </c>
      <c r="O17" s="95">
        <v>1</v>
      </c>
      <c r="P17" s="111">
        <v>809787.23177980178</v>
      </c>
      <c r="Q17" s="112">
        <v>817607.63297475851</v>
      </c>
      <c r="R17" s="112">
        <v>868789.80287487176</v>
      </c>
      <c r="S17" s="113">
        <v>223345.55788434035</v>
      </c>
      <c r="T17" s="114">
        <v>152.76122086017767</v>
      </c>
      <c r="U17" s="112">
        <v>154.23648990280296</v>
      </c>
      <c r="V17" s="112">
        <v>163.89168135726689</v>
      </c>
      <c r="W17" s="113">
        <v>42.132721728794635</v>
      </c>
      <c r="Z17" s="11">
        <v>321.02357933646999</v>
      </c>
      <c r="AA17" s="11">
        <v>266.13179953454528</v>
      </c>
    </row>
    <row r="18" spans="1:28" x14ac:dyDescent="0.3">
      <c r="A18" s="97">
        <v>202205</v>
      </c>
      <c r="B18" s="109">
        <v>847673.88999999978</v>
      </c>
      <c r="C18" s="94">
        <v>0.99988773005766696</v>
      </c>
      <c r="D18" s="95">
        <v>0.99988773005766696</v>
      </c>
      <c r="E18" s="96">
        <v>0.99988773005766696</v>
      </c>
      <c r="F18" s="101">
        <v>847769.0689844864</v>
      </c>
      <c r="G18" s="101">
        <v>18209.779749999998</v>
      </c>
      <c r="H18" s="101">
        <v>829559.28923448641</v>
      </c>
      <c r="I18" s="101">
        <v>95.178984486614354</v>
      </c>
      <c r="J18" s="107">
        <v>5306</v>
      </c>
      <c r="K18" s="103">
        <v>159.75761213720313</v>
      </c>
      <c r="L18" s="103">
        <v>159.77555012900234</v>
      </c>
      <c r="M18" s="103">
        <v>156.34362782406453</v>
      </c>
      <c r="N18" s="118">
        <v>1</v>
      </c>
      <c r="O18" s="95">
        <v>1</v>
      </c>
      <c r="P18" s="111">
        <v>847769.0689844864</v>
      </c>
      <c r="Q18" s="112">
        <v>801140.01231506898</v>
      </c>
      <c r="R18" s="112">
        <v>873704.61281077133</v>
      </c>
      <c r="S18" s="113">
        <v>63813.016538382959</v>
      </c>
      <c r="T18" s="114">
        <v>159.77555012900234</v>
      </c>
      <c r="U18" s="112">
        <v>150.98756357238389</v>
      </c>
      <c r="V18" s="112">
        <v>164.66351541853965</v>
      </c>
      <c r="W18" s="113">
        <v>12.026576807083107</v>
      </c>
      <c r="Z18" s="11">
        <v>551.1886796632316</v>
      </c>
      <c r="AA18" s="11">
        <v>456.00969517661724</v>
      </c>
    </row>
    <row r="19" spans="1:28" x14ac:dyDescent="0.3">
      <c r="A19" s="97">
        <v>202206</v>
      </c>
      <c r="B19" s="109">
        <v>849444.82999999926</v>
      </c>
      <c r="C19" s="94">
        <v>0.99972244960727175</v>
      </c>
      <c r="D19" s="95">
        <v>0.99972244960727175</v>
      </c>
      <c r="E19" s="96">
        <v>0.99972244960727175</v>
      </c>
      <c r="F19" s="101">
        <v>849680.65920065402</v>
      </c>
      <c r="G19" s="101">
        <v>18209.779749999998</v>
      </c>
      <c r="H19" s="101">
        <v>831470.87945065403</v>
      </c>
      <c r="I19" s="101">
        <v>235.82920065475628</v>
      </c>
      <c r="J19" s="107">
        <v>5300</v>
      </c>
      <c r="K19" s="103">
        <v>160.27260943396212</v>
      </c>
      <c r="L19" s="103">
        <v>160.31710550955736</v>
      </c>
      <c r="M19" s="103">
        <v>156.88129800955736</v>
      </c>
      <c r="N19" s="118">
        <v>1</v>
      </c>
      <c r="O19" s="95">
        <v>1</v>
      </c>
      <c r="P19" s="111">
        <v>849680.65920065402</v>
      </c>
      <c r="Q19" s="112">
        <v>807727.06057894474</v>
      </c>
      <c r="R19" s="112">
        <v>876826.61714656907</v>
      </c>
      <c r="S19" s="113">
        <v>127626.03307676592</v>
      </c>
      <c r="T19" s="114">
        <v>160.31710550955736</v>
      </c>
      <c r="U19" s="112">
        <v>152.40133218470655</v>
      </c>
      <c r="V19" s="112">
        <v>165.43898436727719</v>
      </c>
      <c r="W19" s="113">
        <v>24.080383599389794</v>
      </c>
      <c r="Z19" s="11">
        <v>632.01374894334003</v>
      </c>
      <c r="AA19" s="11">
        <v>396.18454828858376</v>
      </c>
    </row>
    <row r="20" spans="1:28" x14ac:dyDescent="0.3">
      <c r="A20" s="97">
        <v>202207</v>
      </c>
      <c r="B20" s="109">
        <v>752246.18999999936</v>
      </c>
      <c r="C20" s="94">
        <v>0.99967270048838475</v>
      </c>
      <c r="D20" s="95">
        <v>0.99967270048838475</v>
      </c>
      <c r="E20" s="96">
        <v>0.99967270048838475</v>
      </c>
      <c r="F20" s="101">
        <v>752492.48042133544</v>
      </c>
      <c r="G20" s="101">
        <v>3831.7334999999998</v>
      </c>
      <c r="H20" s="101">
        <v>748660.74692133546</v>
      </c>
      <c r="I20" s="101">
        <v>246.29042133607436</v>
      </c>
      <c r="J20" s="107">
        <v>5303</v>
      </c>
      <c r="K20" s="103">
        <v>141.85294927399573</v>
      </c>
      <c r="L20" s="103">
        <v>141.89939287598256</v>
      </c>
      <c r="M20" s="103">
        <v>141.17683328707062</v>
      </c>
      <c r="N20" s="118">
        <v>1</v>
      </c>
      <c r="O20" s="95">
        <v>1</v>
      </c>
      <c r="P20" s="111">
        <v>752492.48042133544</v>
      </c>
      <c r="Q20" s="112">
        <v>811020.58471088263</v>
      </c>
      <c r="R20" s="112">
        <v>881454.61252084572</v>
      </c>
      <c r="S20" s="113">
        <v>159532.5413459574</v>
      </c>
      <c r="T20" s="114">
        <v>141.89939287598256</v>
      </c>
      <c r="U20" s="112">
        <v>152.93618418081891</v>
      </c>
      <c r="V20" s="112">
        <v>166.21810532167561</v>
      </c>
      <c r="W20" s="113">
        <v>30.083451130672714</v>
      </c>
      <c r="Z20" s="11">
        <v>754.63324963208288</v>
      </c>
      <c r="AA20" s="11">
        <v>508.34282829600852</v>
      </c>
    </row>
    <row r="21" spans="1:28" x14ac:dyDescent="0.3">
      <c r="A21" s="97">
        <v>202208</v>
      </c>
      <c r="B21" s="109">
        <v>871667.50999999989</v>
      </c>
      <c r="C21" s="94">
        <v>0.99948853211128885</v>
      </c>
      <c r="D21" s="95">
        <v>0.99948853211128885</v>
      </c>
      <c r="E21" s="96">
        <v>0.99948853211128885</v>
      </c>
      <c r="F21" s="101">
        <v>872113.5680853849</v>
      </c>
      <c r="G21" s="101">
        <v>3831.7334999999998</v>
      </c>
      <c r="H21" s="101">
        <v>868281.83458538493</v>
      </c>
      <c r="I21" s="101">
        <v>446.05808538501151</v>
      </c>
      <c r="J21" s="107">
        <v>5260</v>
      </c>
      <c r="K21" s="103">
        <v>165.71625665399239</v>
      </c>
      <c r="L21" s="103">
        <v>165.80105857136596</v>
      </c>
      <c r="M21" s="103">
        <v>165.07259212649905</v>
      </c>
      <c r="N21" s="118">
        <v>1</v>
      </c>
      <c r="O21" s="95">
        <v>1</v>
      </c>
      <c r="P21" s="111">
        <v>872113.5680853849</v>
      </c>
      <c r="Q21" s="112">
        <v>801140.01231506898</v>
      </c>
      <c r="R21" s="112">
        <v>878424.71022768167</v>
      </c>
      <c r="S21" s="113">
        <v>63813.016538382959</v>
      </c>
      <c r="T21" s="114">
        <v>165.80105857136596</v>
      </c>
      <c r="U21" s="112">
        <v>152.30798713214239</v>
      </c>
      <c r="V21" s="112">
        <v>167.00089548054785</v>
      </c>
      <c r="W21" s="113">
        <v>12.131752193608927</v>
      </c>
      <c r="Z21" s="11">
        <v>1249.1824855240993</v>
      </c>
      <c r="AA21" s="11">
        <v>803.12440013908781</v>
      </c>
    </row>
    <row r="22" spans="1:28" x14ac:dyDescent="0.3">
      <c r="A22" s="97">
        <v>202209</v>
      </c>
      <c r="B22" s="109">
        <v>884028.2899999998</v>
      </c>
      <c r="C22" s="94">
        <v>0.99937461599877264</v>
      </c>
      <c r="D22" s="95">
        <v>0.99937461599877264</v>
      </c>
      <c r="E22" s="96">
        <v>0.99937461599877264</v>
      </c>
      <c r="F22" s="101">
        <v>884581.4931135748</v>
      </c>
      <c r="G22" s="101">
        <v>3831.7334999999998</v>
      </c>
      <c r="H22" s="101">
        <v>880749.75961357483</v>
      </c>
      <c r="I22" s="101">
        <v>553.20311357500032</v>
      </c>
      <c r="J22" s="107">
        <v>5280</v>
      </c>
      <c r="K22" s="103">
        <v>167.42960037878785</v>
      </c>
      <c r="L22" s="103">
        <v>167.53437369575281</v>
      </c>
      <c r="M22" s="103">
        <v>166.80866659348007</v>
      </c>
      <c r="N22" s="118">
        <v>1</v>
      </c>
      <c r="O22" s="95">
        <v>1</v>
      </c>
      <c r="P22" s="111">
        <v>884581.4931135748</v>
      </c>
      <c r="Q22" s="112">
        <v>801140.01231506898</v>
      </c>
      <c r="R22" s="112">
        <v>885917.32481315266</v>
      </c>
      <c r="S22" s="113">
        <v>63813.016538382959</v>
      </c>
      <c r="T22" s="114">
        <v>167.53437369575281</v>
      </c>
      <c r="U22" s="112">
        <v>151.73106293846004</v>
      </c>
      <c r="V22" s="112">
        <v>167.78737212370316</v>
      </c>
      <c r="W22" s="113">
        <v>12.085798586814954</v>
      </c>
      <c r="Z22" s="11">
        <v>1289.4732807725668</v>
      </c>
      <c r="AA22" s="11">
        <v>736.27016719756648</v>
      </c>
    </row>
    <row r="23" spans="1:28" x14ac:dyDescent="0.3">
      <c r="A23" s="97">
        <v>202210</v>
      </c>
      <c r="B23" s="109">
        <v>966549.43000000017</v>
      </c>
      <c r="C23" s="94">
        <v>0.99933421744623729</v>
      </c>
      <c r="D23" s="95">
        <v>0.99933421744623729</v>
      </c>
      <c r="E23" s="96">
        <v>0.99933421744623729</v>
      </c>
      <c r="F23" s="101">
        <v>967193.37047217553</v>
      </c>
      <c r="G23" s="101">
        <v>3831.7334999999998</v>
      </c>
      <c r="H23" s="101">
        <v>963361.63697217556</v>
      </c>
      <c r="I23" s="101">
        <v>643.94047217536718</v>
      </c>
      <c r="J23" s="107">
        <v>5301</v>
      </c>
      <c r="K23" s="103">
        <v>182.33341445010379</v>
      </c>
      <c r="L23" s="103">
        <v>182.4548897325364</v>
      </c>
      <c r="M23" s="103">
        <v>181.73205753106501</v>
      </c>
      <c r="N23" s="118">
        <v>1</v>
      </c>
      <c r="O23" s="95">
        <v>1</v>
      </c>
      <c r="P23" s="111">
        <v>967193.37047217553</v>
      </c>
      <c r="Q23" s="112">
        <v>804433.53644700686</v>
      </c>
      <c r="R23" s="112">
        <v>893629.60639795358</v>
      </c>
      <c r="S23" s="113">
        <v>95719.524807574431</v>
      </c>
      <c r="T23" s="114">
        <v>182.4548897325364</v>
      </c>
      <c r="U23" s="112">
        <v>151.75128022014843</v>
      </c>
      <c r="V23" s="112">
        <v>168.57755261232853</v>
      </c>
      <c r="W23" s="113">
        <v>18.056880740911986</v>
      </c>
      <c r="Z23" s="11">
        <v>1978.0541018093936</v>
      </c>
      <c r="AA23" s="11">
        <v>1334.1136296340264</v>
      </c>
    </row>
    <row r="24" spans="1:28" x14ac:dyDescent="0.3">
      <c r="A24" s="97">
        <v>202211</v>
      </c>
      <c r="B24" s="109">
        <v>943581.80999999912</v>
      </c>
      <c r="C24" s="94">
        <v>0.99902583189576477</v>
      </c>
      <c r="D24" s="95">
        <v>0.99902583189576477</v>
      </c>
      <c r="E24" s="96">
        <v>0.99902583189576466</v>
      </c>
      <c r="F24" s="101">
        <v>944501.9136386551</v>
      </c>
      <c r="G24" s="101">
        <v>3831.7334999999998</v>
      </c>
      <c r="H24" s="101">
        <v>940670.18013865512</v>
      </c>
      <c r="I24" s="101">
        <v>920.10363865597174</v>
      </c>
      <c r="J24" s="107">
        <v>5352</v>
      </c>
      <c r="K24" s="103">
        <v>176.30452354260072</v>
      </c>
      <c r="L24" s="103">
        <v>176.47644126282793</v>
      </c>
      <c r="M24" s="103">
        <v>175.76049703637054</v>
      </c>
      <c r="N24" s="118">
        <v>1</v>
      </c>
      <c r="O24" s="95">
        <v>1</v>
      </c>
      <c r="P24" s="111">
        <v>944501.9136386551</v>
      </c>
      <c r="Q24" s="112">
        <v>801140.01231506898</v>
      </c>
      <c r="R24" s="112">
        <v>906476.02389191964</v>
      </c>
      <c r="S24" s="113">
        <v>63813.016538382959</v>
      </c>
      <c r="T24" s="114">
        <v>176.47644126282793</v>
      </c>
      <c r="U24" s="112">
        <v>149.68983787650765</v>
      </c>
      <c r="V24" s="112">
        <v>169.37145438937213</v>
      </c>
      <c r="W24" s="113">
        <v>11.92320936815825</v>
      </c>
      <c r="Z24" s="11">
        <v>2638.022226262372</v>
      </c>
      <c r="AA24" s="11">
        <v>1717.9185876064003</v>
      </c>
    </row>
    <row r="25" spans="1:28" x14ac:dyDescent="0.3">
      <c r="A25" s="97">
        <v>202212</v>
      </c>
      <c r="B25" s="109">
        <v>881190.5199999992</v>
      </c>
      <c r="C25" s="94">
        <v>0.99858498523678207</v>
      </c>
      <c r="D25" s="95">
        <v>0.99858498523678207</v>
      </c>
      <c r="E25" s="96">
        <v>0.99858498523678196</v>
      </c>
      <c r="F25" s="101">
        <v>882439.18447367148</v>
      </c>
      <c r="G25" s="101">
        <v>3831.7334999999998</v>
      </c>
      <c r="H25" s="101">
        <v>878607.45097367151</v>
      </c>
      <c r="I25" s="101">
        <v>1248.664473672281</v>
      </c>
      <c r="J25" s="107">
        <v>5418</v>
      </c>
      <c r="K25" s="103">
        <v>162.64129198966393</v>
      </c>
      <c r="L25" s="103">
        <v>162.87175793164849</v>
      </c>
      <c r="M25" s="103">
        <v>162.16453506343143</v>
      </c>
      <c r="N25" s="118">
        <v>1</v>
      </c>
      <c r="O25" s="95">
        <v>1</v>
      </c>
      <c r="P25" s="111">
        <v>882439.18447367148</v>
      </c>
      <c r="Q25" s="112">
        <v>804433.53644700686</v>
      </c>
      <c r="R25" s="112">
        <v>921976.15660125064</v>
      </c>
      <c r="S25" s="113">
        <v>95719.524807574431</v>
      </c>
      <c r="T25" s="114">
        <v>162.87175793164849</v>
      </c>
      <c r="U25" s="112">
        <v>148.47425921871667</v>
      </c>
      <c r="V25" s="112">
        <v>170.16909497992813</v>
      </c>
      <c r="W25" s="113">
        <v>17.666948100327506</v>
      </c>
      <c r="Z25" s="11">
        <v>3158.4155352204107</v>
      </c>
      <c r="AA25" s="11">
        <v>1909.7510615481297</v>
      </c>
    </row>
    <row r="26" spans="1:28" x14ac:dyDescent="0.3">
      <c r="A26" s="97">
        <v>202301</v>
      </c>
      <c r="B26" s="109">
        <v>801613.20000000019</v>
      </c>
      <c r="C26" s="94">
        <v>0.99808864659027174</v>
      </c>
      <c r="D26" s="95">
        <v>0.99808864659027174</v>
      </c>
      <c r="E26" s="96">
        <v>0.99808864659027163</v>
      </c>
      <c r="F26" s="101">
        <v>803148.30024218559</v>
      </c>
      <c r="G26" s="101">
        <v>3831.7334999999998</v>
      </c>
      <c r="H26" s="101">
        <v>799316.56674218562</v>
      </c>
      <c r="I26" s="101">
        <v>1535.1002421854064</v>
      </c>
      <c r="J26" s="107">
        <v>5521</v>
      </c>
      <c r="K26" s="103">
        <v>145.19347944213007</v>
      </c>
      <c r="L26" s="103">
        <v>145.47152694116747</v>
      </c>
      <c r="M26" s="103">
        <v>144.77749805147357</v>
      </c>
      <c r="N26" s="118">
        <v>1</v>
      </c>
      <c r="O26" s="95">
        <v>1</v>
      </c>
      <c r="P26" s="111">
        <v>803148.30024218559</v>
      </c>
      <c r="Q26" s="112">
        <v>801140.01231506898</v>
      </c>
      <c r="R26" s="112">
        <v>943928.08628575411</v>
      </c>
      <c r="S26" s="113">
        <v>63813.016538382959</v>
      </c>
      <c r="T26" s="114">
        <v>145.47152694116747</v>
      </c>
      <c r="U26" s="112">
        <v>145.10777256204835</v>
      </c>
      <c r="V26" s="112">
        <v>170.97049199162365</v>
      </c>
      <c r="W26" s="113">
        <v>11.558235199852012</v>
      </c>
      <c r="Z26" s="11">
        <v>3662.3480461817235</v>
      </c>
      <c r="AA26" s="11">
        <v>2127.2478039963171</v>
      </c>
    </row>
    <row r="27" spans="1:28" x14ac:dyDescent="0.3">
      <c r="A27" s="97">
        <v>202302</v>
      </c>
      <c r="B27" s="109">
        <v>880198.12999999966</v>
      </c>
      <c r="C27" s="94">
        <v>0.99760782608807763</v>
      </c>
      <c r="D27" s="95">
        <v>0.99760782608807763</v>
      </c>
      <c r="E27" s="96">
        <v>0.99760782608807763</v>
      </c>
      <c r="F27" s="101">
        <v>882308.76601231471</v>
      </c>
      <c r="G27" s="101">
        <v>3831.7334999999998</v>
      </c>
      <c r="H27" s="101">
        <v>878477.03251231473</v>
      </c>
      <c r="I27" s="101">
        <v>2110.6360123150516</v>
      </c>
      <c r="J27" s="107">
        <v>5688</v>
      </c>
      <c r="K27" s="103">
        <v>154.7465066807313</v>
      </c>
      <c r="L27" s="103">
        <v>155.1175748966798</v>
      </c>
      <c r="M27" s="103">
        <v>154.44392273423256</v>
      </c>
      <c r="N27" s="118">
        <v>1</v>
      </c>
      <c r="O27" s="95">
        <v>1</v>
      </c>
      <c r="P27" s="111">
        <v>882308.76601231471</v>
      </c>
      <c r="Q27" s="112">
        <v>870304.01908576512</v>
      </c>
      <c r="R27" s="112">
        <v>977059.97179816256</v>
      </c>
      <c r="S27" s="113">
        <v>733849.69019140408</v>
      </c>
      <c r="T27" s="114">
        <v>155.1175748966798</v>
      </c>
      <c r="U27" s="112">
        <v>153.00703570424844</v>
      </c>
      <c r="V27" s="112">
        <v>171.77566311500749</v>
      </c>
      <c r="W27" s="113">
        <v>129.01717478751829</v>
      </c>
      <c r="Z27" s="11">
        <v>5880.7769690707792</v>
      </c>
      <c r="AA27" s="11">
        <v>3770.1409567557275</v>
      </c>
    </row>
    <row r="28" spans="1:28" x14ac:dyDescent="0.3">
      <c r="A28" s="97">
        <v>202303</v>
      </c>
      <c r="B28" s="109">
        <v>970929.74999999965</v>
      </c>
      <c r="C28" s="94">
        <v>0.99630054641360732</v>
      </c>
      <c r="D28" s="95">
        <v>0.99630054641360732</v>
      </c>
      <c r="E28" s="96">
        <v>0.99630054641360732</v>
      </c>
      <c r="F28" s="101">
        <v>974534.99698967824</v>
      </c>
      <c r="G28" s="101">
        <v>3831.7334999999998</v>
      </c>
      <c r="H28" s="101">
        <v>970703.26348967827</v>
      </c>
      <c r="I28" s="101">
        <v>3605.2469896785915</v>
      </c>
      <c r="J28" s="107">
        <v>5724</v>
      </c>
      <c r="K28" s="103">
        <v>169.62434486373161</v>
      </c>
      <c r="L28" s="103">
        <v>170.25419234620514</v>
      </c>
      <c r="M28" s="103">
        <v>169.58477698981102</v>
      </c>
      <c r="N28" s="118">
        <v>1</v>
      </c>
      <c r="O28" s="95">
        <v>1</v>
      </c>
      <c r="P28" s="111">
        <v>974534.99698967824</v>
      </c>
      <c r="Q28" s="112">
        <v>1163427.6668282396</v>
      </c>
      <c r="R28" s="112">
        <v>987874.39993343584</v>
      </c>
      <c r="S28" s="113">
        <v>3573528.9261494456</v>
      </c>
      <c r="T28" s="114">
        <v>170.25419234620514</v>
      </c>
      <c r="U28" s="112">
        <v>203.25430936901461</v>
      </c>
      <c r="V28" s="112">
        <v>172.58462612394058</v>
      </c>
      <c r="W28" s="113">
        <v>624.3062414656614</v>
      </c>
      <c r="Z28" s="11">
        <v>10440.610583235975</v>
      </c>
      <c r="AA28" s="11">
        <v>6835.3635935573839</v>
      </c>
    </row>
    <row r="29" spans="1:28" x14ac:dyDescent="0.3">
      <c r="A29" s="97">
        <v>202304</v>
      </c>
      <c r="B29" s="109">
        <v>878254.51999999955</v>
      </c>
      <c r="C29" s="94">
        <v>0.99437596167577291</v>
      </c>
      <c r="D29" s="95">
        <v>0.99437596167577291</v>
      </c>
      <c r="E29" s="96">
        <v>0.99437596167577291</v>
      </c>
      <c r="F29" s="101">
        <v>883221.79321382672</v>
      </c>
      <c r="G29" s="101">
        <v>3831.7334999999998</v>
      </c>
      <c r="H29" s="101">
        <v>879390.05971382675</v>
      </c>
      <c r="I29" s="101">
        <v>4967.2732138271676</v>
      </c>
      <c r="J29" s="107">
        <v>5883</v>
      </c>
      <c r="K29" s="103">
        <v>149.28684684684677</v>
      </c>
      <c r="L29" s="103">
        <v>150.13119041540486</v>
      </c>
      <c r="M29" s="103">
        <v>149.47986736594029</v>
      </c>
      <c r="N29" s="118">
        <v>1</v>
      </c>
      <c r="O29" s="95">
        <v>1</v>
      </c>
      <c r="P29" s="111">
        <v>883221.79321382672</v>
      </c>
      <c r="Q29" s="112">
        <v>988870.8878355301</v>
      </c>
      <c r="R29" s="112">
        <v>1020096.8975874396</v>
      </c>
      <c r="S29" s="113">
        <v>1882483.9878822973</v>
      </c>
      <c r="T29" s="114">
        <v>150.13119041540486</v>
      </c>
      <c r="U29" s="112">
        <v>168.08956108032129</v>
      </c>
      <c r="V29" s="112">
        <v>173.39739887598839</v>
      </c>
      <c r="W29" s="113">
        <v>319.98707936126078</v>
      </c>
      <c r="Z29" s="11">
        <v>13351.118517125957</v>
      </c>
      <c r="AA29" s="11">
        <v>8383.8453032987891</v>
      </c>
    </row>
    <row r="30" spans="1:28" x14ac:dyDescent="0.3">
      <c r="A30" s="97">
        <v>202305</v>
      </c>
      <c r="B30" s="109">
        <v>969683.84999999963</v>
      </c>
      <c r="C30" s="94">
        <v>0.99058543903516805</v>
      </c>
      <c r="D30" s="95">
        <v>0.99058543903516805</v>
      </c>
      <c r="E30" s="96">
        <v>0.99058543903516805</v>
      </c>
      <c r="F30" s="101">
        <v>978899.76148294017</v>
      </c>
      <c r="G30" s="101">
        <v>3831.7334999999998</v>
      </c>
      <c r="H30" s="101">
        <v>975068.0279829402</v>
      </c>
      <c r="I30" s="101">
        <v>9215.9114829405444</v>
      </c>
      <c r="J30" s="107">
        <v>6023</v>
      </c>
      <c r="K30" s="103">
        <v>160.99682052133483</v>
      </c>
      <c r="L30" s="103">
        <v>162.52694030930436</v>
      </c>
      <c r="M30" s="103">
        <v>161.89075676289892</v>
      </c>
      <c r="N30" s="118">
        <v>1</v>
      </c>
      <c r="O30" s="95">
        <v>1</v>
      </c>
      <c r="P30" s="111">
        <v>978899.76148294017</v>
      </c>
      <c r="Q30" s="112">
        <v>1123905.3772449847</v>
      </c>
      <c r="R30" s="112">
        <v>1049290.9178610847</v>
      </c>
      <c r="S30" s="113">
        <v>3190650.8269191477</v>
      </c>
      <c r="T30" s="114">
        <v>162.52694030930436</v>
      </c>
      <c r="U30" s="112">
        <v>186.60225423293787</v>
      </c>
      <c r="V30" s="112">
        <v>174.21399931281499</v>
      </c>
      <c r="W30" s="113">
        <v>529.74445075861661</v>
      </c>
      <c r="Z30" s="11">
        <v>19875.386830333155</v>
      </c>
      <c r="AA30" s="11">
        <v>10659.47534739261</v>
      </c>
      <c r="AB30" s="49"/>
    </row>
    <row r="31" spans="1:28" x14ac:dyDescent="0.3">
      <c r="A31" s="97">
        <v>202306</v>
      </c>
      <c r="B31" s="109">
        <v>1094493.3500000001</v>
      </c>
      <c r="C31" s="94">
        <v>0.98763642473049806</v>
      </c>
      <c r="D31" s="95">
        <v>0.98763642473049806</v>
      </c>
      <c r="E31" s="96">
        <v>0.98763642473049817</v>
      </c>
      <c r="F31" s="101">
        <v>1108194.5973171864</v>
      </c>
      <c r="G31" s="101">
        <v>3831.7334999999998</v>
      </c>
      <c r="H31" s="101">
        <v>1104362.8638171863</v>
      </c>
      <c r="I31" s="101">
        <v>13701.247317186324</v>
      </c>
      <c r="J31" s="107">
        <v>6109</v>
      </c>
      <c r="K31" s="103">
        <v>179.16080373219842</v>
      </c>
      <c r="L31" s="103">
        <v>181.40360080490856</v>
      </c>
      <c r="M31" s="103">
        <v>180.77637318991427</v>
      </c>
      <c r="N31" s="118">
        <v>1</v>
      </c>
      <c r="O31" s="95">
        <v>1</v>
      </c>
      <c r="P31" s="111">
        <v>1108194.5973171864</v>
      </c>
      <c r="Q31" s="112">
        <v>1130492.4255088605</v>
      </c>
      <c r="R31" s="112">
        <v>1069285.4273186785</v>
      </c>
      <c r="S31" s="113">
        <v>3254463.8434575307</v>
      </c>
      <c r="T31" s="114">
        <v>181.40360080490856</v>
      </c>
      <c r="U31" s="112">
        <v>185.0535972350402</v>
      </c>
      <c r="V31" s="112">
        <v>175.03444546057924</v>
      </c>
      <c r="W31" s="113">
        <v>532.73266384965314</v>
      </c>
      <c r="Z31" s="11">
        <v>27082.423291377723</v>
      </c>
      <c r="AA31" s="11">
        <v>13381.175974191399</v>
      </c>
      <c r="AB31" s="46"/>
    </row>
    <row r="32" spans="1:28" x14ac:dyDescent="0.3">
      <c r="A32" s="97">
        <v>202307</v>
      </c>
      <c r="B32" s="109">
        <v>1020838.3499999999</v>
      </c>
      <c r="C32" s="94">
        <v>0.98286791658036565</v>
      </c>
      <c r="D32" s="95">
        <v>0.98286791658036565</v>
      </c>
      <c r="E32" s="96">
        <v>0.98286791658036565</v>
      </c>
      <c r="F32" s="101">
        <v>1038632.2849480554</v>
      </c>
      <c r="G32" s="101">
        <v>11518.697097218503</v>
      </c>
      <c r="H32" s="101">
        <v>1027113.5878508369</v>
      </c>
      <c r="I32" s="101">
        <v>17793.934948055539</v>
      </c>
      <c r="J32" s="120">
        <v>6163</v>
      </c>
      <c r="K32" s="103">
        <v>165.63984260911892</v>
      </c>
      <c r="L32" s="103">
        <v>168.5270622988894</v>
      </c>
      <c r="M32" s="103">
        <v>166.65805417018285</v>
      </c>
      <c r="N32" s="121">
        <v>1</v>
      </c>
      <c r="O32" s="95">
        <v>1</v>
      </c>
      <c r="P32" s="111">
        <v>1038632.2849480554</v>
      </c>
      <c r="Q32" s="112">
        <v>1170014.7150921153</v>
      </c>
      <c r="R32" s="112">
        <v>1083817.509717141</v>
      </c>
      <c r="S32" s="113">
        <v>3637341.9426878286</v>
      </c>
      <c r="T32" s="114">
        <v>168.5270622988894</v>
      </c>
      <c r="U32" s="112">
        <v>189.8449967697737</v>
      </c>
      <c r="V32" s="112">
        <v>175.85875543033279</v>
      </c>
      <c r="W32" s="113">
        <v>590.19015782700444</v>
      </c>
      <c r="Z32" s="11">
        <v>50268.712099222466</v>
      </c>
      <c r="AA32" s="11">
        <v>32474.777151166927</v>
      </c>
      <c r="AB32" s="119"/>
    </row>
    <row r="33" spans="1:29" x14ac:dyDescent="0.3">
      <c r="A33" s="97">
        <v>202308</v>
      </c>
      <c r="B33" s="109">
        <v>1159051.0699999996</v>
      </c>
      <c r="C33" s="94">
        <v>0.96660255001205542</v>
      </c>
      <c r="D33" s="95">
        <v>0.96660255001205542</v>
      </c>
      <c r="E33" s="96">
        <v>0.96660255001205531</v>
      </c>
      <c r="F33" s="101">
        <v>1199097.8815290153</v>
      </c>
      <c r="G33" s="101">
        <v>13298.301513841252</v>
      </c>
      <c r="H33" s="101">
        <v>1185799.5800151741</v>
      </c>
      <c r="I33" s="101">
        <v>40046.811529015657</v>
      </c>
      <c r="J33" s="120">
        <v>6205</v>
      </c>
      <c r="K33" s="103">
        <v>186.79308138597898</v>
      </c>
      <c r="L33" s="103">
        <v>193.24703973070351</v>
      </c>
      <c r="M33" s="103">
        <v>191.10388074378309</v>
      </c>
      <c r="N33" s="121">
        <v>1</v>
      </c>
      <c r="O33" s="95">
        <v>1</v>
      </c>
      <c r="P33" s="111">
        <v>1199097.8815290153</v>
      </c>
      <c r="Q33" s="112">
        <v>1127198.9013769226</v>
      </c>
      <c r="R33" s="112">
        <v>1096342.5087312937</v>
      </c>
      <c r="S33" s="113">
        <v>3222557.3351883395</v>
      </c>
      <c r="T33" s="114">
        <v>193.24703973070351</v>
      </c>
      <c r="U33" s="112">
        <v>181.65977459740895</v>
      </c>
      <c r="V33" s="112">
        <v>176.68694741841961</v>
      </c>
      <c r="W33" s="113">
        <v>519.34848270561474</v>
      </c>
      <c r="Z33" s="11">
        <v>65409.179114806466</v>
      </c>
      <c r="AA33" s="11">
        <v>25362.367585790809</v>
      </c>
      <c r="AB33" s="119"/>
      <c r="AC33" s="11"/>
    </row>
    <row r="34" spans="1:29" x14ac:dyDescent="0.3">
      <c r="A34" s="97">
        <v>202309</v>
      </c>
      <c r="B34" s="109">
        <v>1189057.17</v>
      </c>
      <c r="C34" s="94">
        <v>0.95889562131139672</v>
      </c>
      <c r="D34" s="95">
        <v>0.95889562131139672</v>
      </c>
      <c r="E34" s="96">
        <v>0.95889562131139672</v>
      </c>
      <c r="F34" s="101">
        <v>1240027.7398011596</v>
      </c>
      <c r="G34" s="101">
        <v>13752.224087307657</v>
      </c>
      <c r="H34" s="101">
        <v>1226275.5157138519</v>
      </c>
      <c r="I34" s="101">
        <v>50970.569801159669</v>
      </c>
      <c r="J34" s="120">
        <v>6244</v>
      </c>
      <c r="K34" s="103">
        <v>190.43196188340806</v>
      </c>
      <c r="L34" s="103">
        <v>198.59508965425363</v>
      </c>
      <c r="M34" s="103">
        <v>196.39261942886802</v>
      </c>
      <c r="N34" s="121">
        <v>1</v>
      </c>
      <c r="O34" s="95">
        <v>1</v>
      </c>
      <c r="P34" s="111">
        <v>1240027.7398011596</v>
      </c>
      <c r="Q34" s="112">
        <v>1137079.4737727363</v>
      </c>
      <c r="R34" s="112">
        <v>1108428.8839297458</v>
      </c>
      <c r="S34" s="113">
        <v>3318276.8599959137</v>
      </c>
      <c r="T34" s="114">
        <v>198.59508965425363</v>
      </c>
      <c r="U34" s="112">
        <v>182.10753904111726</v>
      </c>
      <c r="V34" s="112">
        <v>177.51903970687792</v>
      </c>
      <c r="W34" s="113">
        <v>531.4344746950535</v>
      </c>
      <c r="Z34" s="11">
        <v>83512.753692724044</v>
      </c>
      <c r="AA34" s="11">
        <v>32542.183891564375</v>
      </c>
      <c r="AB34" s="119"/>
      <c r="AC34" s="11"/>
    </row>
    <row r="35" spans="1:29" x14ac:dyDescent="0.3">
      <c r="A35" s="97">
        <v>202310</v>
      </c>
      <c r="B35" s="109">
        <v>1363731.6199999999</v>
      </c>
      <c r="C35" s="94">
        <v>0.94663696698547661</v>
      </c>
      <c r="D35" s="95">
        <v>0.94663696698547661</v>
      </c>
      <c r="E35" s="96">
        <v>0.94663696698547661</v>
      </c>
      <c r="F35" s="101">
        <v>1440606.7664383978</v>
      </c>
      <c r="G35" s="101">
        <v>15976.696680131803</v>
      </c>
      <c r="H35" s="101">
        <v>1424630.069758266</v>
      </c>
      <c r="I35" s="101">
        <v>76875.146438397933</v>
      </c>
      <c r="J35" s="120">
        <v>6330</v>
      </c>
      <c r="K35" s="103">
        <v>215.43943443917848</v>
      </c>
      <c r="L35" s="103">
        <v>227.58400733623978</v>
      </c>
      <c r="M35" s="103">
        <v>225.06004261583982</v>
      </c>
      <c r="N35" s="121">
        <v>1</v>
      </c>
      <c r="O35" s="95">
        <v>1</v>
      </c>
      <c r="P35" s="111">
        <v>1440606.7664383978</v>
      </c>
      <c r="Q35" s="112">
        <v>1212830.5288073083</v>
      </c>
      <c r="R35" s="112">
        <v>1128987.4707021301</v>
      </c>
      <c r="S35" s="113">
        <v>4052126.5501873181</v>
      </c>
      <c r="T35" s="114">
        <v>227.58400733623978</v>
      </c>
      <c r="U35" s="112">
        <v>191.60039949562531</v>
      </c>
      <c r="V35" s="112">
        <v>178.35505066384363</v>
      </c>
      <c r="W35" s="113">
        <v>640.14637443717504</v>
      </c>
      <c r="Z35" s="11">
        <v>134777.22293582652</v>
      </c>
      <c r="AA35" s="11">
        <v>57902.076497428585</v>
      </c>
      <c r="AB35" s="119"/>
      <c r="AC35" s="11"/>
    </row>
    <row r="36" spans="1:29" x14ac:dyDescent="0.3">
      <c r="A36" s="97">
        <v>202311</v>
      </c>
      <c r="B36" s="109">
        <v>1194051.7499999995</v>
      </c>
      <c r="C36" s="94">
        <v>0.92917412055739879</v>
      </c>
      <c r="D36" s="95">
        <v>0.92917412055739879</v>
      </c>
      <c r="E36" s="96">
        <v>0.92917412055739879</v>
      </c>
      <c r="F36" s="101">
        <v>1285067.8076179137</v>
      </c>
      <c r="G36" s="101">
        <v>14251.729933542079</v>
      </c>
      <c r="H36" s="101">
        <v>1270816.0776843717</v>
      </c>
      <c r="I36" s="101">
        <v>91016.057617914164</v>
      </c>
      <c r="J36" s="120">
        <v>7149</v>
      </c>
      <c r="K36" s="103">
        <v>167.02360469995796</v>
      </c>
      <c r="L36" s="103">
        <v>179.7549038491976</v>
      </c>
      <c r="M36" s="103">
        <v>177.76137609237261</v>
      </c>
      <c r="N36" s="121">
        <v>1</v>
      </c>
      <c r="O36" s="95">
        <v>1</v>
      </c>
      <c r="P36" s="111">
        <v>1285067.8076179137</v>
      </c>
      <c r="Q36" s="112">
        <v>1186482.335751805</v>
      </c>
      <c r="R36" s="112">
        <v>1281065.0460205395</v>
      </c>
      <c r="S36" s="113">
        <v>3796874.4840337862</v>
      </c>
      <c r="T36" s="114">
        <v>179.7549038491976</v>
      </c>
      <c r="U36" s="112">
        <v>165.96479727959226</v>
      </c>
      <c r="V36" s="112">
        <v>179.19499874395572</v>
      </c>
      <c r="W36" s="113">
        <v>531.10567688261108</v>
      </c>
      <c r="Z36" s="11">
        <v>180131.33331398969</v>
      </c>
      <c r="AA36" s="11">
        <v>89115.275696075521</v>
      </c>
      <c r="AB36" s="119"/>
      <c r="AC36" s="11"/>
    </row>
    <row r="37" spans="1:29" x14ac:dyDescent="0.3">
      <c r="A37" s="97">
        <v>202312</v>
      </c>
      <c r="B37" s="109">
        <v>1088254.8299999991</v>
      </c>
      <c r="C37" s="94">
        <v>0.89207674568293682</v>
      </c>
      <c r="D37" s="95">
        <v>0.89207674568293682</v>
      </c>
      <c r="E37" s="96">
        <v>0.88717753581434766</v>
      </c>
      <c r="F37" s="101">
        <v>1226648.3156621871</v>
      </c>
      <c r="G37" s="101">
        <v>13603.842859200786</v>
      </c>
      <c r="H37" s="101">
        <v>1213044.4728029862</v>
      </c>
      <c r="I37" s="101">
        <v>138393.48566218792</v>
      </c>
      <c r="J37" s="120">
        <v>7150</v>
      </c>
      <c r="K37" s="103">
        <v>152.20347272727261</v>
      </c>
      <c r="L37" s="103">
        <v>171.55920498771846</v>
      </c>
      <c r="M37" s="103">
        <v>169.65656962279527</v>
      </c>
      <c r="N37" s="121">
        <v>0.9</v>
      </c>
      <c r="O37" s="95">
        <v>0.9</v>
      </c>
      <c r="P37" s="111">
        <v>1219911.6670919121</v>
      </c>
      <c r="Q37" s="112">
        <v>1150253.5703004878</v>
      </c>
      <c r="R37" s="112">
        <v>1287278.1527946624</v>
      </c>
      <c r="S37" s="113">
        <v>3445902.8930726796</v>
      </c>
      <c r="T37" s="114">
        <v>170.61701637649119</v>
      </c>
      <c r="U37" s="112">
        <v>160.87462521685143</v>
      </c>
      <c r="V37" s="112">
        <v>180.03890248876397</v>
      </c>
      <c r="W37" s="113">
        <v>481.94446056960555</v>
      </c>
      <c r="Z37" s="11">
        <v>283089.37908422668</v>
      </c>
      <c r="AA37" s="11">
        <v>144695.89342203876</v>
      </c>
      <c r="AB37" s="119"/>
      <c r="AC37" s="11"/>
    </row>
    <row r="38" spans="1:29" x14ac:dyDescent="0.3">
      <c r="A38" s="97">
        <v>202401</v>
      </c>
      <c r="B38" s="109">
        <v>1048099.8099999994</v>
      </c>
      <c r="C38" s="94">
        <v>0.82118381872138813</v>
      </c>
      <c r="D38" s="95">
        <v>0.82118381872138813</v>
      </c>
      <c r="E38" s="96">
        <v>0.81321924841210702</v>
      </c>
      <c r="F38" s="101">
        <v>1288828.0891610971</v>
      </c>
      <c r="G38" s="101">
        <v>14293.432415473264</v>
      </c>
      <c r="H38" s="101">
        <v>1274534.6567456238</v>
      </c>
      <c r="I38" s="101">
        <v>240728.27916109771</v>
      </c>
      <c r="J38" s="120">
        <v>7747</v>
      </c>
      <c r="K38" s="103">
        <v>135.29105589260351</v>
      </c>
      <c r="L38" s="103">
        <v>166.36479787802983</v>
      </c>
      <c r="M38" s="103">
        <v>164.51976981355671</v>
      </c>
      <c r="N38" s="121">
        <v>0.9</v>
      </c>
      <c r="O38" s="95">
        <v>0.9</v>
      </c>
      <c r="P38" s="111">
        <v>1276327.8892074705</v>
      </c>
      <c r="Q38" s="112">
        <v>1232591.6735989358</v>
      </c>
      <c r="R38" s="112">
        <v>1401329.8887437368</v>
      </c>
      <c r="S38" s="113">
        <v>4243565.599802467</v>
      </c>
      <c r="T38" s="114">
        <v>164.75124425035116</v>
      </c>
      <c r="U38" s="112">
        <v>159.10567621000851</v>
      </c>
      <c r="V38" s="112">
        <v>180.88678052713783</v>
      </c>
      <c r="W38" s="113">
        <v>547.76889115818597</v>
      </c>
      <c r="Z38" s="11">
        <v>645713.82115842029</v>
      </c>
      <c r="AA38" s="11">
        <v>404985.54199732258</v>
      </c>
      <c r="AB38" s="119"/>
      <c r="AC38" s="11"/>
    </row>
    <row r="39" spans="1:29" x14ac:dyDescent="0.3">
      <c r="A39" s="97">
        <v>202402</v>
      </c>
      <c r="B39" s="109">
        <v>587915.08000000019</v>
      </c>
      <c r="C39" s="94">
        <v>0.60388754299086278</v>
      </c>
      <c r="D39" s="95">
        <v>0.60388754299086278</v>
      </c>
      <c r="E39" s="96">
        <v>0.50112438021052375</v>
      </c>
      <c r="F39" s="101">
        <v>1173191.932416091</v>
      </c>
      <c r="G39" s="101">
        <v>13010.997927025966</v>
      </c>
      <c r="H39" s="101">
        <v>1160180.9344890651</v>
      </c>
      <c r="I39" s="101">
        <v>585276.85241609078</v>
      </c>
      <c r="J39" s="120">
        <v>7798</v>
      </c>
      <c r="K39" s="103">
        <v>75.393059758912571</v>
      </c>
      <c r="L39" s="103">
        <v>150.44779846320736</v>
      </c>
      <c r="M39" s="103">
        <v>148.77929398423507</v>
      </c>
      <c r="N39" s="121">
        <v>0.55000000000000004</v>
      </c>
      <c r="O39" s="95">
        <v>0.55000000000000004</v>
      </c>
      <c r="P39" s="111">
        <v>973550.60031250841</v>
      </c>
      <c r="Q39" s="112">
        <v>1229298.1494669979</v>
      </c>
      <c r="R39" s="112">
        <v>1417198.0049871365</v>
      </c>
      <c r="S39" s="113">
        <v>4211659.0915332753</v>
      </c>
      <c r="T39" s="114">
        <v>124.84619137118599</v>
      </c>
      <c r="U39" s="112">
        <v>157.64274807219775</v>
      </c>
      <c r="V39" s="112">
        <v>181.73865157567792</v>
      </c>
      <c r="W39" s="113">
        <v>540.09477962724736</v>
      </c>
      <c r="Z39" s="11">
        <v>1492107.0410931266</v>
      </c>
      <c r="AA39" s="11">
        <v>906830.18867703585</v>
      </c>
      <c r="AB39" s="119"/>
      <c r="AC39" s="11"/>
    </row>
    <row r="40" spans="1:29" x14ac:dyDescent="0.3">
      <c r="A40" s="97">
        <v>202403</v>
      </c>
      <c r="B40" s="109">
        <v>258397.67000000022</v>
      </c>
      <c r="C40" s="94">
        <v>0.12648157569677004</v>
      </c>
      <c r="D40" s="95">
        <v>0.12648157569677004</v>
      </c>
      <c r="E40" s="96">
        <v>0.18094164471042481</v>
      </c>
      <c r="F40" s="101">
        <v>1428071.8538484294</v>
      </c>
      <c r="G40" s="101">
        <v>15837.68130062126</v>
      </c>
      <c r="H40" s="101">
        <v>1412234.1725478081</v>
      </c>
      <c r="I40" s="101">
        <v>1169674.1838484292</v>
      </c>
      <c r="J40" s="120">
        <v>7821</v>
      </c>
      <c r="K40" s="103">
        <v>33.038955376550341</v>
      </c>
      <c r="L40" s="103">
        <v>182.59453443912918</v>
      </c>
      <c r="M40" s="103">
        <v>180.56951445439307</v>
      </c>
      <c r="N40" s="121">
        <v>0</v>
      </c>
      <c r="O40" s="95">
        <v>0</v>
      </c>
      <c r="P40" s="111">
        <v>2042966.879377665</v>
      </c>
      <c r="Q40" s="112">
        <v>1123905.3772449847</v>
      </c>
      <c r="R40" s="112">
        <v>1428071.8538484294</v>
      </c>
      <c r="S40" s="113">
        <v>3190650.8269191477</v>
      </c>
      <c r="T40" s="114">
        <v>261.21555803320098</v>
      </c>
      <c r="U40" s="112">
        <v>143.70353883710328</v>
      </c>
      <c r="V40" s="112">
        <v>182.59453443912918</v>
      </c>
      <c r="W40" s="113">
        <v>407.95944596843725</v>
      </c>
      <c r="Z40" s="11">
        <v>0</v>
      </c>
      <c r="AA40" s="11">
        <v>-1169674.1838484292</v>
      </c>
      <c r="AB40" s="119"/>
      <c r="AC40" s="11"/>
    </row>
    <row r="41" spans="1:29" s="101" customFormat="1" ht="15" thickBot="1" x14ac:dyDescent="0.35">
      <c r="A41" s="98" t="s">
        <v>1</v>
      </c>
      <c r="B41" s="99">
        <v>33177597.949999999</v>
      </c>
      <c r="C41" s="99"/>
      <c r="D41" s="99"/>
      <c r="E41" s="99"/>
      <c r="F41" s="99">
        <v>35628169.57328511</v>
      </c>
      <c r="G41" s="99"/>
      <c r="H41" s="99"/>
      <c r="I41" s="100">
        <v>2450571.6232851222</v>
      </c>
      <c r="J41" s="108">
        <v>207985</v>
      </c>
      <c r="K41" s="99">
        <v>159.51918623939227</v>
      </c>
      <c r="L41" s="99"/>
      <c r="M41" s="99">
        <v>171.30163027759266</v>
      </c>
      <c r="N41" s="99"/>
      <c r="O41" s="99"/>
      <c r="P41" s="115">
        <v>36024186.418186866</v>
      </c>
      <c r="Q41" s="116">
        <v>33570541.096805327</v>
      </c>
      <c r="R41" s="116">
        <v>35221891.863561675</v>
      </c>
      <c r="S41" s="116">
        <v>48115014.469940744</v>
      </c>
      <c r="T41" s="115">
        <v>173.20569472888366</v>
      </c>
      <c r="U41" s="116">
        <v>161.40847223023451</v>
      </c>
      <c r="V41" s="116">
        <v>169.34823118764177</v>
      </c>
      <c r="W41" s="117">
        <v>231.33886804308361</v>
      </c>
      <c r="Z41" s="11"/>
      <c r="AC41" s="102"/>
    </row>
    <row r="42" spans="1:29" ht="15" thickTop="1" x14ac:dyDescent="0.3">
      <c r="E42" s="60"/>
      <c r="L42" s="50"/>
      <c r="U42" s="46"/>
      <c r="V42" s="46"/>
      <c r="Z42" s="11">
        <v>3028804.2327913493</v>
      </c>
      <c r="AA42" s="11">
        <v>578232.60950622731</v>
      </c>
    </row>
    <row r="49" spans="15:15" x14ac:dyDescent="0.3">
      <c r="O49">
        <v>348700</v>
      </c>
    </row>
  </sheetData>
  <pageMargins left="0.7" right="0.7" top="0.75" bottom="0.75" header="0.3" footer="0.3"/>
  <pageSetup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34C6-6B97-493B-BEC9-D3BA497EDE41}">
  <sheetPr codeName="Sheet10">
    <tabColor rgb="FFFF0000"/>
  </sheetPr>
  <dimension ref="A1:CB131"/>
  <sheetViews>
    <sheetView showGridLines="0" workbookViewId="0">
      <pane xSplit="2" ySplit="6" topLeftCell="C7" activePane="bottomRight" state="frozen"/>
      <selection activeCell="A35" sqref="A35"/>
      <selection pane="topRight" activeCell="A35" sqref="A35"/>
      <selection pane="bottomLeft" activeCell="A35" sqref="A35"/>
      <selection pane="bottomRight" activeCell="C127" sqref="A1:XFD1048576"/>
    </sheetView>
  </sheetViews>
  <sheetFormatPr defaultColWidth="8.88671875" defaultRowHeight="14.4" x14ac:dyDescent="0.3"/>
  <cols>
    <col min="1" max="1" width="0.88671875" customWidth="1"/>
    <col min="2" max="3" width="19.33203125" customWidth="1"/>
    <col min="4" max="38" width="15.6640625" customWidth="1"/>
  </cols>
  <sheetData>
    <row r="1" spans="2:41" x14ac:dyDescent="0.3">
      <c r="B1" t="s">
        <v>3</v>
      </c>
      <c r="C1" s="66">
        <v>45382</v>
      </c>
      <c r="AO1" s="38" t="s">
        <v>528</v>
      </c>
    </row>
    <row r="2" spans="2:41" x14ac:dyDescent="0.3">
      <c r="AO2" s="38" t="s">
        <v>528</v>
      </c>
    </row>
    <row r="3" spans="2:41" x14ac:dyDescent="0.3">
      <c r="AO3" s="38" t="s">
        <v>528</v>
      </c>
    </row>
    <row r="4" spans="2:41" x14ac:dyDescent="0.3">
      <c r="B4" s="12"/>
      <c r="C4" s="13" t="s">
        <v>522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O4" s="38" t="s">
        <v>528</v>
      </c>
    </row>
    <row r="5" spans="2:41" x14ac:dyDescent="0.3">
      <c r="B5" s="12"/>
      <c r="C5" s="1">
        <v>44314</v>
      </c>
      <c r="D5" s="1">
        <v>44344</v>
      </c>
      <c r="E5" s="1">
        <v>44375</v>
      </c>
      <c r="F5" s="1">
        <v>44405</v>
      </c>
      <c r="G5" s="1">
        <v>44436</v>
      </c>
      <c r="H5" s="1">
        <v>44467</v>
      </c>
      <c r="I5" s="1">
        <v>44497</v>
      </c>
      <c r="J5" s="1">
        <v>44528</v>
      </c>
      <c r="K5" s="1">
        <v>44558</v>
      </c>
      <c r="L5" s="1">
        <v>44589</v>
      </c>
      <c r="M5" s="1">
        <v>44620</v>
      </c>
      <c r="N5" s="1">
        <v>44648</v>
      </c>
      <c r="O5" s="1">
        <v>44679</v>
      </c>
      <c r="P5" s="1">
        <v>44709</v>
      </c>
      <c r="Q5" s="1">
        <v>44740</v>
      </c>
      <c r="R5" s="1">
        <v>44770</v>
      </c>
      <c r="S5" s="1">
        <v>44801</v>
      </c>
      <c r="T5" s="1">
        <v>44832</v>
      </c>
      <c r="U5" s="1">
        <v>44862</v>
      </c>
      <c r="V5" s="1">
        <v>44893</v>
      </c>
      <c r="W5" s="1">
        <v>44923</v>
      </c>
      <c r="X5" s="1">
        <v>44954</v>
      </c>
      <c r="Y5" s="1">
        <v>44985</v>
      </c>
      <c r="Z5" s="1">
        <v>45014</v>
      </c>
      <c r="AA5" s="1">
        <v>45045</v>
      </c>
      <c r="AB5" s="1">
        <v>45075</v>
      </c>
      <c r="AC5" s="1">
        <v>45106</v>
      </c>
      <c r="AD5" s="1">
        <v>45136</v>
      </c>
      <c r="AE5" s="1">
        <v>45167</v>
      </c>
      <c r="AF5" s="1">
        <v>45198</v>
      </c>
      <c r="AG5" s="1">
        <v>45228</v>
      </c>
      <c r="AH5" s="1">
        <v>45259</v>
      </c>
      <c r="AI5" s="1">
        <v>45289</v>
      </c>
      <c r="AJ5" s="1">
        <v>45320</v>
      </c>
      <c r="AK5" s="1">
        <v>45351</v>
      </c>
      <c r="AL5" s="1">
        <v>45382</v>
      </c>
      <c r="AO5" s="38" t="s">
        <v>528</v>
      </c>
    </row>
    <row r="6" spans="2:41" x14ac:dyDescent="0.3">
      <c r="B6" s="2" t="s">
        <v>523</v>
      </c>
      <c r="C6" s="3" t="s">
        <v>532</v>
      </c>
      <c r="D6" s="3" t="s">
        <v>533</v>
      </c>
      <c r="E6" s="3" t="s">
        <v>534</v>
      </c>
      <c r="F6" s="3" t="s">
        <v>535</v>
      </c>
      <c r="G6" s="3" t="s">
        <v>536</v>
      </c>
      <c r="H6" s="3" t="s">
        <v>537</v>
      </c>
      <c r="I6" s="3" t="s">
        <v>538</v>
      </c>
      <c r="J6" s="3" t="s">
        <v>539</v>
      </c>
      <c r="K6" s="3" t="s">
        <v>540</v>
      </c>
      <c r="L6" s="3" t="s">
        <v>541</v>
      </c>
      <c r="M6" s="3" t="s">
        <v>542</v>
      </c>
      <c r="N6" s="3" t="s">
        <v>543</v>
      </c>
      <c r="O6" s="3" t="s">
        <v>544</v>
      </c>
      <c r="P6" s="3" t="s">
        <v>545</v>
      </c>
      <c r="Q6" s="3" t="s">
        <v>546</v>
      </c>
      <c r="R6" s="3" t="s">
        <v>547</v>
      </c>
      <c r="S6" s="3" t="s">
        <v>548</v>
      </c>
      <c r="T6" s="3" t="s">
        <v>549</v>
      </c>
      <c r="U6" s="3" t="s">
        <v>550</v>
      </c>
      <c r="V6" s="3" t="s">
        <v>551</v>
      </c>
      <c r="W6" s="3" t="s">
        <v>552</v>
      </c>
      <c r="X6" s="3" t="s">
        <v>553</v>
      </c>
      <c r="Y6" s="3" t="s">
        <v>554</v>
      </c>
      <c r="Z6" s="3" t="s">
        <v>555</v>
      </c>
      <c r="AA6" s="3" t="s">
        <v>556</v>
      </c>
      <c r="AB6" s="3" t="s">
        <v>557</v>
      </c>
      <c r="AC6" s="3" t="s">
        <v>558</v>
      </c>
      <c r="AD6" s="3" t="s">
        <v>559</v>
      </c>
      <c r="AE6" s="3" t="s">
        <v>560</v>
      </c>
      <c r="AF6" s="3" t="s">
        <v>561</v>
      </c>
      <c r="AG6" s="3" t="s">
        <v>562</v>
      </c>
      <c r="AH6" s="3" t="s">
        <v>563</v>
      </c>
      <c r="AI6" s="3" t="s">
        <v>564</v>
      </c>
      <c r="AJ6" s="3" t="s">
        <v>593</v>
      </c>
      <c r="AK6" s="3" t="s">
        <v>594</v>
      </c>
      <c r="AL6" s="3" t="s">
        <v>595</v>
      </c>
      <c r="AM6" t="s">
        <v>71</v>
      </c>
      <c r="AO6" s="38" t="s">
        <v>528</v>
      </c>
    </row>
    <row r="7" spans="2:41" s="19" customFormat="1" x14ac:dyDescent="0.3">
      <c r="B7" s="67" t="s">
        <v>532</v>
      </c>
      <c r="C7" s="7">
        <v>320981.86000000045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67">
        <v>44314</v>
      </c>
      <c r="AO7" s="38" t="s">
        <v>528</v>
      </c>
    </row>
    <row r="8" spans="2:41" s="19" customFormat="1" x14ac:dyDescent="0.3">
      <c r="B8" s="67" t="s">
        <v>533</v>
      </c>
      <c r="C8" s="7">
        <v>414993.29999999993</v>
      </c>
      <c r="D8" s="7">
        <v>212289.95999999996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67">
        <v>44344</v>
      </c>
      <c r="AO8" s="38" t="s">
        <v>528</v>
      </c>
    </row>
    <row r="9" spans="2:41" s="19" customFormat="1" x14ac:dyDescent="0.3">
      <c r="B9" s="67" t="s">
        <v>534</v>
      </c>
      <c r="C9" s="7">
        <v>97422.37000000001</v>
      </c>
      <c r="D9" s="7">
        <v>398410.57000000018</v>
      </c>
      <c r="E9" s="7">
        <v>181242.77999999997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67">
        <v>44375</v>
      </c>
      <c r="AO9" s="38" t="s">
        <v>528</v>
      </c>
    </row>
    <row r="10" spans="2:41" s="19" customFormat="1" x14ac:dyDescent="0.3">
      <c r="B10" s="67" t="s">
        <v>535</v>
      </c>
      <c r="C10" s="7">
        <v>61466.509999999995</v>
      </c>
      <c r="D10" s="7">
        <v>117211.25</v>
      </c>
      <c r="E10" s="7">
        <v>570311.04999999993</v>
      </c>
      <c r="F10" s="7">
        <v>296537.00000000006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67">
        <v>44405</v>
      </c>
      <c r="AO10" s="38" t="s">
        <v>528</v>
      </c>
    </row>
    <row r="11" spans="2:41" s="19" customFormat="1" x14ac:dyDescent="0.3">
      <c r="B11" s="67" t="s">
        <v>536</v>
      </c>
      <c r="C11" s="7">
        <v>8302.57</v>
      </c>
      <c r="D11" s="7">
        <v>29951.200000000008</v>
      </c>
      <c r="E11" s="7">
        <v>80375.090000000055</v>
      </c>
      <c r="F11" s="7">
        <v>428850.88</v>
      </c>
      <c r="G11" s="7">
        <v>233740.32999999987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67">
        <v>44436</v>
      </c>
      <c r="AO11" s="38" t="s">
        <v>528</v>
      </c>
    </row>
    <row r="12" spans="2:41" s="19" customFormat="1" x14ac:dyDescent="0.3">
      <c r="B12" s="67" t="s">
        <v>537</v>
      </c>
      <c r="C12" s="7">
        <v>4078.0299999999993</v>
      </c>
      <c r="D12" s="7">
        <v>9820.7900000000027</v>
      </c>
      <c r="E12" s="7">
        <v>42150.959999999985</v>
      </c>
      <c r="F12" s="7">
        <v>73921.990000000005</v>
      </c>
      <c r="G12" s="7">
        <v>504524.88000000059</v>
      </c>
      <c r="H12" s="7">
        <v>315021.86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67">
        <v>44467</v>
      </c>
      <c r="AO12" s="38" t="s">
        <v>528</v>
      </c>
    </row>
    <row r="13" spans="2:41" s="19" customFormat="1" x14ac:dyDescent="0.3">
      <c r="B13" s="67" t="s">
        <v>538</v>
      </c>
      <c r="C13" s="7">
        <v>4376.95</v>
      </c>
      <c r="D13" s="7">
        <v>7108.5499999999993</v>
      </c>
      <c r="E13" s="7">
        <v>12659.069999999996</v>
      </c>
      <c r="F13" s="7">
        <v>19620.880000000005</v>
      </c>
      <c r="G13" s="7">
        <v>86889.120000000024</v>
      </c>
      <c r="H13" s="7">
        <v>476222.51999999932</v>
      </c>
      <c r="I13" s="7">
        <v>283767.73999999987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67">
        <v>44497</v>
      </c>
      <c r="AO13" s="38" t="s">
        <v>528</v>
      </c>
    </row>
    <row r="14" spans="2:41" s="19" customFormat="1" x14ac:dyDescent="0.3">
      <c r="B14" s="67" t="s">
        <v>539</v>
      </c>
      <c r="C14" s="7">
        <v>2655.4600000000005</v>
      </c>
      <c r="D14" s="7">
        <v>7897.4800000000014</v>
      </c>
      <c r="E14" s="7">
        <v>7171.37</v>
      </c>
      <c r="F14" s="7">
        <v>14828.14</v>
      </c>
      <c r="G14" s="7">
        <v>35721.030000000006</v>
      </c>
      <c r="H14" s="7">
        <v>97812.140000000029</v>
      </c>
      <c r="I14" s="7">
        <v>542431.76</v>
      </c>
      <c r="J14" s="7">
        <v>238746.37000000011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67">
        <v>44528</v>
      </c>
      <c r="AO14" s="38" t="s">
        <v>528</v>
      </c>
    </row>
    <row r="15" spans="2:41" s="19" customFormat="1" x14ac:dyDescent="0.3">
      <c r="B15" s="67" t="s">
        <v>540</v>
      </c>
      <c r="C15" s="7">
        <v>30760.690000000006</v>
      </c>
      <c r="D15" s="7">
        <v>28243.179999999997</v>
      </c>
      <c r="E15" s="7">
        <v>29821.67</v>
      </c>
      <c r="F15" s="7">
        <v>16467.940000000002</v>
      </c>
      <c r="G15" s="7">
        <v>26420.700000000004</v>
      </c>
      <c r="H15" s="7">
        <v>34232.950000000012</v>
      </c>
      <c r="I15" s="7">
        <v>98882.260000000053</v>
      </c>
      <c r="J15" s="7">
        <v>467761.10999999964</v>
      </c>
      <c r="K15" s="7">
        <v>241466.40000000029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67">
        <v>44558</v>
      </c>
      <c r="AO15" s="38" t="s">
        <v>528</v>
      </c>
    </row>
    <row r="16" spans="2:41" s="19" customFormat="1" x14ac:dyDescent="0.3">
      <c r="B16" s="67" t="s">
        <v>541</v>
      </c>
      <c r="C16" s="7">
        <v>1213.5</v>
      </c>
      <c r="D16" s="7">
        <v>4387.55</v>
      </c>
      <c r="E16" s="7">
        <v>2224.0100000000002</v>
      </c>
      <c r="F16" s="7">
        <v>859.9799999999999</v>
      </c>
      <c r="G16" s="7">
        <v>4932.329999999999</v>
      </c>
      <c r="H16" s="7">
        <v>10572.86</v>
      </c>
      <c r="I16" s="7">
        <v>60953.880000000012</v>
      </c>
      <c r="J16" s="7">
        <v>82697.31</v>
      </c>
      <c r="K16" s="7">
        <v>403115.47</v>
      </c>
      <c r="L16" s="7">
        <v>219510.32999999993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67">
        <v>44589</v>
      </c>
      <c r="AO16" s="38" t="s">
        <v>528</v>
      </c>
    </row>
    <row r="17" spans="2:41" s="19" customFormat="1" x14ac:dyDescent="0.3">
      <c r="B17" s="67" t="s">
        <v>542</v>
      </c>
      <c r="C17" s="7">
        <v>394.06</v>
      </c>
      <c r="D17" s="7">
        <v>1519.45</v>
      </c>
      <c r="E17" s="7">
        <v>3283.46</v>
      </c>
      <c r="F17" s="7">
        <v>3961.1899999999996</v>
      </c>
      <c r="G17" s="7">
        <v>3842.53</v>
      </c>
      <c r="H17" s="7">
        <v>8686.380000000001</v>
      </c>
      <c r="I17" s="7">
        <v>14057.92</v>
      </c>
      <c r="J17" s="7">
        <v>58246.94999999999</v>
      </c>
      <c r="K17" s="7">
        <v>65546.899999999994</v>
      </c>
      <c r="L17" s="7">
        <v>339472.49999999983</v>
      </c>
      <c r="M17" s="7">
        <v>170843.69000000006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67">
        <v>44620</v>
      </c>
      <c r="AO17" s="38" t="s">
        <v>528</v>
      </c>
    </row>
    <row r="18" spans="2:41" s="19" customFormat="1" x14ac:dyDescent="0.3">
      <c r="B18" s="67" t="s">
        <v>543</v>
      </c>
      <c r="C18" s="7">
        <v>1520.73</v>
      </c>
      <c r="D18" s="7">
        <v>2693.27</v>
      </c>
      <c r="E18" s="7">
        <v>1981.6600000000003</v>
      </c>
      <c r="F18" s="7">
        <v>10353.970000000001</v>
      </c>
      <c r="G18" s="7">
        <v>26135.170000000002</v>
      </c>
      <c r="H18" s="7">
        <v>6286.79</v>
      </c>
      <c r="I18" s="7">
        <v>7989.5599999999995</v>
      </c>
      <c r="J18" s="7">
        <v>11978.299999999994</v>
      </c>
      <c r="K18" s="7">
        <v>28802.539999999994</v>
      </c>
      <c r="L18" s="7">
        <v>94424.150000000009</v>
      </c>
      <c r="M18" s="7">
        <v>416529.31999999948</v>
      </c>
      <c r="N18" s="7">
        <v>339783.83000000037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67">
        <v>44648</v>
      </c>
      <c r="AO18" s="38" t="s">
        <v>528</v>
      </c>
    </row>
    <row r="19" spans="2:41" x14ac:dyDescent="0.3">
      <c r="B19" s="67" t="s">
        <v>544</v>
      </c>
      <c r="C19" s="7">
        <v>840.28</v>
      </c>
      <c r="D19" s="7">
        <v>1148.99</v>
      </c>
      <c r="E19" s="7">
        <v>3312.7400000000002</v>
      </c>
      <c r="F19" s="7">
        <v>24813.960000000003</v>
      </c>
      <c r="G19" s="7">
        <v>27190.620000000003</v>
      </c>
      <c r="H19" s="7">
        <v>51457.829999999994</v>
      </c>
      <c r="I19" s="7">
        <v>55612.63</v>
      </c>
      <c r="J19" s="7">
        <v>30274.949999999997</v>
      </c>
      <c r="K19" s="7">
        <v>30341.440000000006</v>
      </c>
      <c r="L19" s="7">
        <v>19082.090000000004</v>
      </c>
      <c r="M19" s="7">
        <v>49718.799999999988</v>
      </c>
      <c r="N19" s="7">
        <v>427157.73999999953</v>
      </c>
      <c r="O19" s="7">
        <v>269225.47999999975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67">
        <v>44679</v>
      </c>
      <c r="AO19" s="38" t="s">
        <v>528</v>
      </c>
    </row>
    <row r="20" spans="2:41" x14ac:dyDescent="0.3">
      <c r="B20" s="67" t="s">
        <v>545</v>
      </c>
      <c r="C20" s="7">
        <v>0</v>
      </c>
      <c r="D20" s="7">
        <v>1281.8600000000001</v>
      </c>
      <c r="E20" s="7">
        <v>806.56999999999994</v>
      </c>
      <c r="F20" s="7">
        <v>688.31</v>
      </c>
      <c r="G20" s="7">
        <v>2119.27</v>
      </c>
      <c r="H20" s="7">
        <v>3444.8700000000003</v>
      </c>
      <c r="I20" s="7">
        <v>2667.63</v>
      </c>
      <c r="J20" s="7">
        <v>2212.2600000000002</v>
      </c>
      <c r="K20" s="7">
        <v>7246.8100000000013</v>
      </c>
      <c r="L20" s="7">
        <v>6982.4399999999987</v>
      </c>
      <c r="M20" s="7">
        <v>11836.03</v>
      </c>
      <c r="N20" s="7">
        <v>65568.790000000008</v>
      </c>
      <c r="O20" s="7">
        <v>337141.99000000017</v>
      </c>
      <c r="P20" s="7">
        <v>247903.53999999992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67">
        <v>44709</v>
      </c>
      <c r="AO20" s="38" t="s">
        <v>528</v>
      </c>
    </row>
    <row r="21" spans="2:41" x14ac:dyDescent="0.3">
      <c r="B21" s="67" t="s">
        <v>546</v>
      </c>
      <c r="C21" s="7">
        <v>244.46</v>
      </c>
      <c r="D21" s="7">
        <v>510.98</v>
      </c>
      <c r="E21" s="7">
        <v>1270.6300000000001</v>
      </c>
      <c r="F21" s="7">
        <v>233.77</v>
      </c>
      <c r="G21" s="7">
        <v>887.25</v>
      </c>
      <c r="H21" s="7">
        <v>190.05</v>
      </c>
      <c r="I21" s="7">
        <v>2061.14</v>
      </c>
      <c r="J21" s="7">
        <v>1432.91</v>
      </c>
      <c r="K21" s="7">
        <v>3503.92</v>
      </c>
      <c r="L21" s="7">
        <v>8413.85</v>
      </c>
      <c r="M21" s="7">
        <v>17454.309999999994</v>
      </c>
      <c r="N21" s="7">
        <v>39058.26999999999</v>
      </c>
      <c r="O21" s="7">
        <v>62814.189999999988</v>
      </c>
      <c r="P21" s="7">
        <v>403133.47999999992</v>
      </c>
      <c r="Q21" s="7">
        <v>326756.49999999953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67">
        <v>44740</v>
      </c>
      <c r="AO21" s="38" t="s">
        <v>528</v>
      </c>
    </row>
    <row r="22" spans="2:41" x14ac:dyDescent="0.3">
      <c r="B22" s="67" t="s">
        <v>547</v>
      </c>
      <c r="C22" s="7">
        <v>0</v>
      </c>
      <c r="D22" s="7">
        <v>1061.52</v>
      </c>
      <c r="E22" s="7">
        <v>0</v>
      </c>
      <c r="F22" s="7">
        <v>620.62</v>
      </c>
      <c r="G22" s="7">
        <v>2547.04</v>
      </c>
      <c r="H22" s="7">
        <v>4275.34</v>
      </c>
      <c r="I22" s="7">
        <v>1553.4299999999998</v>
      </c>
      <c r="J22" s="7">
        <v>769.29</v>
      </c>
      <c r="K22" s="7">
        <v>1399.7800000000002</v>
      </c>
      <c r="L22" s="7">
        <v>7157.2599999999993</v>
      </c>
      <c r="M22" s="7">
        <v>10225.02</v>
      </c>
      <c r="N22" s="7">
        <v>9316.1099999999969</v>
      </c>
      <c r="O22" s="7">
        <v>31849.759999999987</v>
      </c>
      <c r="P22" s="7">
        <v>60649.009999999973</v>
      </c>
      <c r="Q22" s="7">
        <v>342349.93999999983</v>
      </c>
      <c r="R22" s="7">
        <v>250190.80999999988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67">
        <v>44770</v>
      </c>
      <c r="AO22" s="38" t="s">
        <v>528</v>
      </c>
    </row>
    <row r="23" spans="2:41" x14ac:dyDescent="0.3">
      <c r="B23" s="67" t="s">
        <v>548</v>
      </c>
      <c r="C23" s="7">
        <v>172.45</v>
      </c>
      <c r="D23" s="7">
        <v>540.36</v>
      </c>
      <c r="E23" s="7">
        <v>917.7</v>
      </c>
      <c r="F23" s="7">
        <v>3009.1499999999996</v>
      </c>
      <c r="G23" s="7">
        <v>3878.21</v>
      </c>
      <c r="H23" s="7">
        <v>3270.6</v>
      </c>
      <c r="I23" s="7">
        <v>3563.48</v>
      </c>
      <c r="J23" s="7">
        <v>2889.37</v>
      </c>
      <c r="K23" s="7">
        <v>2126.46</v>
      </c>
      <c r="L23" s="7">
        <v>24268.69</v>
      </c>
      <c r="M23" s="7">
        <v>25321.739999999998</v>
      </c>
      <c r="N23" s="7">
        <v>34009.219999999987</v>
      </c>
      <c r="O23" s="7">
        <v>18777.819999999996</v>
      </c>
      <c r="P23" s="7">
        <v>35031.909999999996</v>
      </c>
      <c r="Q23" s="7">
        <v>80648.949999999924</v>
      </c>
      <c r="R23" s="7">
        <v>342048.19999999955</v>
      </c>
      <c r="S23" s="7">
        <v>230134.69000000006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67">
        <v>44801</v>
      </c>
      <c r="AO23" s="38" t="s">
        <v>528</v>
      </c>
    </row>
    <row r="24" spans="2:41" x14ac:dyDescent="0.3">
      <c r="B24" s="67" t="s">
        <v>549</v>
      </c>
      <c r="C24" s="7">
        <v>517.34999999999991</v>
      </c>
      <c r="D24" s="7">
        <v>47.45</v>
      </c>
      <c r="E24" s="7">
        <v>11153.85</v>
      </c>
      <c r="F24" s="7">
        <v>737.17</v>
      </c>
      <c r="G24" s="7">
        <v>617.30999999999995</v>
      </c>
      <c r="H24" s="7">
        <v>275.28999999999996</v>
      </c>
      <c r="I24" s="7">
        <v>715</v>
      </c>
      <c r="J24" s="7">
        <v>1022.7500000000001</v>
      </c>
      <c r="K24" s="7">
        <v>2134.79</v>
      </c>
      <c r="L24" s="7">
        <v>3415.7999999999997</v>
      </c>
      <c r="M24" s="7">
        <v>4593.43</v>
      </c>
      <c r="N24" s="7">
        <v>2301.0100000000002</v>
      </c>
      <c r="O24" s="7">
        <v>6708.9600000000009</v>
      </c>
      <c r="P24" s="7">
        <v>18611.43</v>
      </c>
      <c r="Q24" s="7">
        <v>31293.079999999998</v>
      </c>
      <c r="R24" s="7">
        <v>67618.869999999981</v>
      </c>
      <c r="S24" s="7">
        <v>483668.56999999977</v>
      </c>
      <c r="T24" s="7">
        <v>293037.20000000019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67">
        <v>44832</v>
      </c>
      <c r="AO24" s="38" t="s">
        <v>528</v>
      </c>
    </row>
    <row r="25" spans="2:41" x14ac:dyDescent="0.3">
      <c r="B25" s="67" t="s">
        <v>550</v>
      </c>
      <c r="C25" s="7">
        <v>0</v>
      </c>
      <c r="D25" s="7">
        <v>0</v>
      </c>
      <c r="E25" s="7">
        <v>412.06</v>
      </c>
      <c r="F25" s="7">
        <v>0</v>
      </c>
      <c r="G25" s="7">
        <v>901.57999999999993</v>
      </c>
      <c r="H25" s="7">
        <v>1885.6000000000001</v>
      </c>
      <c r="I25" s="7">
        <v>597.36999999999989</v>
      </c>
      <c r="J25" s="7">
        <v>852.36</v>
      </c>
      <c r="K25" s="7">
        <v>2968.34</v>
      </c>
      <c r="L25" s="7">
        <v>1732.6</v>
      </c>
      <c r="M25" s="7">
        <v>3194.17</v>
      </c>
      <c r="N25" s="7">
        <v>9895.5299999999988</v>
      </c>
      <c r="O25" s="7">
        <v>8900.16</v>
      </c>
      <c r="P25" s="7">
        <v>7400.62</v>
      </c>
      <c r="Q25" s="7">
        <v>11442.760000000002</v>
      </c>
      <c r="R25" s="7">
        <v>32588.089999999993</v>
      </c>
      <c r="S25" s="7">
        <v>49120.249999999985</v>
      </c>
      <c r="T25" s="7">
        <v>397515.79999999976</v>
      </c>
      <c r="U25" s="7">
        <v>268728.09000000008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67">
        <v>44862</v>
      </c>
      <c r="AO25" s="38" t="s">
        <v>528</v>
      </c>
    </row>
    <row r="26" spans="2:41" x14ac:dyDescent="0.3">
      <c r="B26" s="67" t="s">
        <v>551</v>
      </c>
      <c r="C26" s="7">
        <v>57.61</v>
      </c>
      <c r="D26" s="7">
        <v>162.24</v>
      </c>
      <c r="E26" s="7">
        <v>0</v>
      </c>
      <c r="F26" s="7">
        <v>253.61</v>
      </c>
      <c r="G26" s="7">
        <v>196</v>
      </c>
      <c r="H26" s="7">
        <v>351.61</v>
      </c>
      <c r="I26" s="7">
        <v>-42.83</v>
      </c>
      <c r="J26" s="7">
        <v>1144.23</v>
      </c>
      <c r="K26" s="7">
        <v>4864.2300000000005</v>
      </c>
      <c r="L26" s="7">
        <v>2140.8599999999997</v>
      </c>
      <c r="M26" s="7">
        <v>2225.2399999999998</v>
      </c>
      <c r="N26" s="7">
        <v>7541.0999999999995</v>
      </c>
      <c r="O26" s="7">
        <v>4222.3500000000004</v>
      </c>
      <c r="P26" s="7">
        <v>2160.94</v>
      </c>
      <c r="Q26" s="7">
        <v>1021.8000000000001</v>
      </c>
      <c r="R26" s="7">
        <v>3889.59</v>
      </c>
      <c r="S26" s="7">
        <v>14669.58</v>
      </c>
      <c r="T26" s="7">
        <v>45770.07999999998</v>
      </c>
      <c r="U26" s="7">
        <v>270893.68000000005</v>
      </c>
      <c r="V26" s="7">
        <v>126766.79999999997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67">
        <v>44893</v>
      </c>
      <c r="AO26" s="38" t="s">
        <v>528</v>
      </c>
    </row>
    <row r="27" spans="2:41" x14ac:dyDescent="0.3">
      <c r="B27" s="67" t="s">
        <v>552</v>
      </c>
      <c r="C27" s="7">
        <v>0</v>
      </c>
      <c r="D27" s="7">
        <v>196</v>
      </c>
      <c r="E27" s="7">
        <v>341.51</v>
      </c>
      <c r="F27" s="7">
        <v>0</v>
      </c>
      <c r="G27" s="7">
        <v>0</v>
      </c>
      <c r="H27" s="7">
        <v>285.76</v>
      </c>
      <c r="I27" s="7">
        <v>683.53</v>
      </c>
      <c r="J27" s="7">
        <v>1015.7100000000002</v>
      </c>
      <c r="K27" s="7">
        <v>21219.030000000002</v>
      </c>
      <c r="L27" s="7">
        <v>15885.409999999998</v>
      </c>
      <c r="M27" s="7">
        <v>14509.869999999999</v>
      </c>
      <c r="N27" s="7">
        <v>22244.240000000002</v>
      </c>
      <c r="O27" s="7">
        <v>59406.570000000007</v>
      </c>
      <c r="P27" s="7">
        <v>62580.7</v>
      </c>
      <c r="Q27" s="7">
        <v>43098.769999999982</v>
      </c>
      <c r="R27" s="7">
        <v>38169.460000000006</v>
      </c>
      <c r="S27" s="7">
        <v>55771.19</v>
      </c>
      <c r="T27" s="7">
        <v>114979.14999999995</v>
      </c>
      <c r="U27" s="7">
        <v>298099.34000000003</v>
      </c>
      <c r="V27" s="7">
        <v>585707.82999999949</v>
      </c>
      <c r="W27" s="7">
        <v>283569.03999999986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67">
        <v>44923</v>
      </c>
      <c r="AO27" s="38" t="s">
        <v>528</v>
      </c>
    </row>
    <row r="28" spans="2:41" x14ac:dyDescent="0.3">
      <c r="B28" s="67" t="s">
        <v>553</v>
      </c>
      <c r="C28" s="7">
        <v>0</v>
      </c>
      <c r="D28" s="7">
        <v>15.18</v>
      </c>
      <c r="E28" s="7">
        <v>175.4</v>
      </c>
      <c r="F28" s="7">
        <v>0</v>
      </c>
      <c r="G28" s="7">
        <v>0</v>
      </c>
      <c r="H28" s="7">
        <v>0</v>
      </c>
      <c r="I28" s="7">
        <v>0</v>
      </c>
      <c r="J28" s="7">
        <v>856.17000000000007</v>
      </c>
      <c r="K28" s="7">
        <v>636.44000000000005</v>
      </c>
      <c r="L28" s="7">
        <v>7333.0900000000011</v>
      </c>
      <c r="M28" s="7">
        <v>1469.8400000000001</v>
      </c>
      <c r="N28" s="7">
        <v>1357.64</v>
      </c>
      <c r="O28" s="7">
        <v>958.24</v>
      </c>
      <c r="P28" s="7">
        <v>3220.69</v>
      </c>
      <c r="Q28" s="7">
        <v>4671.66</v>
      </c>
      <c r="R28" s="7">
        <v>3086.6599999999989</v>
      </c>
      <c r="S28" s="7">
        <v>8463.6999999999989</v>
      </c>
      <c r="T28" s="7">
        <v>10150.120000000001</v>
      </c>
      <c r="U28" s="7">
        <v>34210.749999999993</v>
      </c>
      <c r="V28" s="7">
        <v>118836.97</v>
      </c>
      <c r="W28" s="7">
        <v>421516.09999999934</v>
      </c>
      <c r="X28" s="7">
        <v>212485.72999999989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67">
        <v>44954</v>
      </c>
      <c r="AO28" s="38" t="s">
        <v>528</v>
      </c>
    </row>
    <row r="29" spans="2:41" x14ac:dyDescent="0.3">
      <c r="B29" s="67" t="s">
        <v>554</v>
      </c>
      <c r="C29" s="7">
        <v>0</v>
      </c>
      <c r="D29" s="7">
        <v>399.09</v>
      </c>
      <c r="E29" s="7">
        <v>8640.0400000000009</v>
      </c>
      <c r="F29" s="7">
        <v>0</v>
      </c>
      <c r="G29" s="7">
        <v>0</v>
      </c>
      <c r="H29" s="7">
        <v>0</v>
      </c>
      <c r="I29" s="7">
        <v>0</v>
      </c>
      <c r="J29" s="7">
        <v>380.99</v>
      </c>
      <c r="K29" s="7">
        <v>798.5</v>
      </c>
      <c r="L29" s="7">
        <v>4512.22</v>
      </c>
      <c r="M29" s="7">
        <v>5396.2799999999988</v>
      </c>
      <c r="N29" s="7">
        <v>8696.0699999999979</v>
      </c>
      <c r="O29" s="7">
        <v>3616.1000000000004</v>
      </c>
      <c r="P29" s="7">
        <v>2442.8900000000003</v>
      </c>
      <c r="Q29" s="7">
        <v>3402.2400000000007</v>
      </c>
      <c r="R29" s="7">
        <v>3865.18</v>
      </c>
      <c r="S29" s="7">
        <v>10323.91</v>
      </c>
      <c r="T29" s="7">
        <v>5913.9400000000005</v>
      </c>
      <c r="U29" s="7">
        <v>70433.670000000013</v>
      </c>
      <c r="V29" s="7">
        <v>82900.800000000017</v>
      </c>
      <c r="W29" s="7">
        <v>87072.499999999971</v>
      </c>
      <c r="X29" s="7">
        <v>420242.50000000017</v>
      </c>
      <c r="Y29" s="7">
        <v>194724.13999999966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67">
        <v>44985</v>
      </c>
      <c r="AO29" s="38" t="s">
        <v>528</v>
      </c>
    </row>
    <row r="30" spans="2:41" x14ac:dyDescent="0.3">
      <c r="B30" s="67" t="s">
        <v>555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85</v>
      </c>
      <c r="M30" s="7">
        <v>585.48</v>
      </c>
      <c r="N30" s="7">
        <v>387.15</v>
      </c>
      <c r="O30" s="7">
        <v>1683.8099999999997</v>
      </c>
      <c r="P30" s="7">
        <v>307.74</v>
      </c>
      <c r="Q30" s="7">
        <v>83.14</v>
      </c>
      <c r="R30" s="7">
        <v>542.94000000000005</v>
      </c>
      <c r="S30" s="7">
        <v>1498.79</v>
      </c>
      <c r="T30" s="7">
        <v>4325.16</v>
      </c>
      <c r="U30" s="7">
        <v>2536.9099999999994</v>
      </c>
      <c r="V30" s="7">
        <v>7963.2300000000014</v>
      </c>
      <c r="W30" s="7">
        <v>39874.130000000005</v>
      </c>
      <c r="X30" s="7">
        <v>69509.269999999975</v>
      </c>
      <c r="Y30" s="7">
        <v>414470.07000000018</v>
      </c>
      <c r="Z30" s="7">
        <v>59389.62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67">
        <v>45014</v>
      </c>
      <c r="AO30" s="38" t="s">
        <v>528</v>
      </c>
    </row>
    <row r="31" spans="2:41" x14ac:dyDescent="0.3">
      <c r="B31" s="67" t="s">
        <v>556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281.44</v>
      </c>
      <c r="L31" s="7">
        <v>1899.5900000000001</v>
      </c>
      <c r="M31" s="7">
        <v>212.79</v>
      </c>
      <c r="N31" s="7">
        <v>2376.4300000000003</v>
      </c>
      <c r="O31" s="7">
        <v>1341.51</v>
      </c>
      <c r="P31" s="7">
        <v>880.51</v>
      </c>
      <c r="Q31" s="7">
        <v>307.44</v>
      </c>
      <c r="R31" s="7">
        <v>952.86</v>
      </c>
      <c r="S31" s="7">
        <v>2190.15</v>
      </c>
      <c r="T31" s="7">
        <v>1462.4199999999998</v>
      </c>
      <c r="U31" s="7">
        <v>9798.2599999999966</v>
      </c>
      <c r="V31" s="7">
        <v>3608.3599999999992</v>
      </c>
      <c r="W31" s="7">
        <v>18848.879999999997</v>
      </c>
      <c r="X31" s="7">
        <v>39714.060000000027</v>
      </c>
      <c r="Y31" s="7">
        <v>149361.30999999997</v>
      </c>
      <c r="Z31" s="7">
        <v>577192.49999999988</v>
      </c>
      <c r="AA31" s="7">
        <v>117087.55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67">
        <v>45045</v>
      </c>
      <c r="AO31" s="38" t="s">
        <v>528</v>
      </c>
    </row>
    <row r="32" spans="2:41" x14ac:dyDescent="0.3">
      <c r="B32" s="67" t="s">
        <v>557</v>
      </c>
      <c r="C32" s="7">
        <v>0</v>
      </c>
      <c r="D32" s="7">
        <v>0</v>
      </c>
      <c r="E32" s="7">
        <v>0</v>
      </c>
      <c r="F32" s="7">
        <v>0</v>
      </c>
      <c r="G32" s="7">
        <v>0.49</v>
      </c>
      <c r="H32" s="7">
        <v>0</v>
      </c>
      <c r="I32" s="7">
        <v>0</v>
      </c>
      <c r="J32" s="7">
        <v>108.59</v>
      </c>
      <c r="K32" s="7">
        <v>0</v>
      </c>
      <c r="L32" s="7">
        <v>138.16</v>
      </c>
      <c r="M32" s="7">
        <v>0</v>
      </c>
      <c r="N32" s="7">
        <v>101.89</v>
      </c>
      <c r="O32" s="7">
        <v>1104.69</v>
      </c>
      <c r="P32" s="7">
        <v>1065.24</v>
      </c>
      <c r="Q32" s="7">
        <v>519.75</v>
      </c>
      <c r="R32" s="7">
        <v>3257.4300000000003</v>
      </c>
      <c r="S32" s="7">
        <v>9458.3700000000008</v>
      </c>
      <c r="T32" s="7">
        <v>2323.13</v>
      </c>
      <c r="U32" s="7">
        <v>3568.2</v>
      </c>
      <c r="V32" s="7">
        <v>2766.9799999999996</v>
      </c>
      <c r="W32" s="7">
        <v>8016.5299999999988</v>
      </c>
      <c r="X32" s="7">
        <v>21933.29</v>
      </c>
      <c r="Y32" s="7">
        <v>42592.32</v>
      </c>
      <c r="Z32" s="7">
        <v>129794.35000000002</v>
      </c>
      <c r="AA32" s="7">
        <v>419523.08999999962</v>
      </c>
      <c r="AB32" s="7">
        <v>52918.559999999998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67">
        <v>45075</v>
      </c>
      <c r="AO32" s="38" t="s">
        <v>528</v>
      </c>
    </row>
    <row r="33" spans="2:41" x14ac:dyDescent="0.3">
      <c r="B33" s="67" t="s">
        <v>558</v>
      </c>
      <c r="C33" s="7">
        <v>0</v>
      </c>
      <c r="D33" s="7">
        <v>0</v>
      </c>
      <c r="E33" s="7">
        <v>0</v>
      </c>
      <c r="F33" s="7">
        <v>270.66000000000003</v>
      </c>
      <c r="G33" s="7">
        <v>270.66000000000003</v>
      </c>
      <c r="H33" s="7">
        <v>285.84000000000003</v>
      </c>
      <c r="I33" s="7">
        <v>270.66000000000003</v>
      </c>
      <c r="J33" s="7">
        <v>270.66000000000003</v>
      </c>
      <c r="K33" s="7">
        <v>270.66000000000003</v>
      </c>
      <c r="L33" s="7">
        <v>504.59</v>
      </c>
      <c r="M33" s="7">
        <v>380.06</v>
      </c>
      <c r="N33" s="7">
        <v>614.70000000000005</v>
      </c>
      <c r="O33" s="7">
        <v>1267.6500000000001</v>
      </c>
      <c r="P33" s="7">
        <v>1332.55</v>
      </c>
      <c r="Q33" s="7">
        <v>1324.36</v>
      </c>
      <c r="R33" s="7">
        <v>1812.03</v>
      </c>
      <c r="S33" s="7">
        <v>790.31</v>
      </c>
      <c r="T33" s="7">
        <v>1265.1299999999999</v>
      </c>
      <c r="U33" s="7">
        <v>1612.9799999999998</v>
      </c>
      <c r="V33" s="7">
        <v>2960.9400000000005</v>
      </c>
      <c r="W33" s="7">
        <v>6802.4599999999991</v>
      </c>
      <c r="X33" s="7">
        <v>16127.219999999998</v>
      </c>
      <c r="Y33" s="7">
        <v>35507.340000000011</v>
      </c>
      <c r="Z33" s="7">
        <v>93517.109999999971</v>
      </c>
      <c r="AA33" s="7">
        <v>160938.1699999999</v>
      </c>
      <c r="AB33" s="7">
        <v>632718.34999999974</v>
      </c>
      <c r="AC33" s="7">
        <v>218872.95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67">
        <v>45106</v>
      </c>
      <c r="AO33" s="38" t="s">
        <v>528</v>
      </c>
    </row>
    <row r="34" spans="2:41" x14ac:dyDescent="0.3">
      <c r="B34" s="67" t="s">
        <v>559</v>
      </c>
      <c r="C34" s="7">
        <v>0</v>
      </c>
      <c r="D34" s="7">
        <v>0</v>
      </c>
      <c r="E34" s="7">
        <v>43.72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18.38</v>
      </c>
      <c r="N34" s="7">
        <v>101.89</v>
      </c>
      <c r="O34" s="7">
        <v>126.97999999999999</v>
      </c>
      <c r="P34" s="7">
        <v>16.38</v>
      </c>
      <c r="Q34" s="7">
        <v>699.48</v>
      </c>
      <c r="R34" s="7">
        <v>871.77</v>
      </c>
      <c r="S34" s="7">
        <v>1329.68</v>
      </c>
      <c r="T34" s="7">
        <v>1577.22</v>
      </c>
      <c r="U34" s="7">
        <v>614.46</v>
      </c>
      <c r="V34" s="7">
        <v>2154.0699999999997</v>
      </c>
      <c r="W34" s="7">
        <v>3952.6599999999994</v>
      </c>
      <c r="X34" s="7">
        <v>3586.1600000000003</v>
      </c>
      <c r="Y34" s="7">
        <v>9010.24</v>
      </c>
      <c r="Z34" s="7">
        <v>21288.19</v>
      </c>
      <c r="AA34" s="7">
        <v>51308.91</v>
      </c>
      <c r="AB34" s="7">
        <v>100588.52999999998</v>
      </c>
      <c r="AC34" s="7">
        <v>592748.7200000002</v>
      </c>
      <c r="AD34" s="7">
        <v>133236.05000000002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67">
        <v>45136</v>
      </c>
      <c r="AO34" s="38" t="s">
        <v>528</v>
      </c>
    </row>
    <row r="35" spans="2:41" x14ac:dyDescent="0.3">
      <c r="B35" s="67" t="s">
        <v>560</v>
      </c>
      <c r="C35" s="7">
        <v>0</v>
      </c>
      <c r="D35" s="7">
        <v>80.099999999999994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39.75</v>
      </c>
      <c r="M35" s="7">
        <v>0</v>
      </c>
      <c r="N35" s="7">
        <v>635.26</v>
      </c>
      <c r="O35" s="7">
        <v>321.93</v>
      </c>
      <c r="P35" s="7">
        <v>197.87</v>
      </c>
      <c r="Q35" s="7">
        <v>201.8</v>
      </c>
      <c r="R35" s="7">
        <v>1600.6</v>
      </c>
      <c r="S35" s="7">
        <v>1931.4099999999999</v>
      </c>
      <c r="T35" s="7">
        <v>2593.6899999999996</v>
      </c>
      <c r="U35" s="7">
        <v>417.88</v>
      </c>
      <c r="V35" s="7">
        <v>2812.7300000000005</v>
      </c>
      <c r="W35" s="7">
        <v>3478.62</v>
      </c>
      <c r="X35" s="7">
        <v>5589.5000000000009</v>
      </c>
      <c r="Y35" s="7">
        <v>11373.48</v>
      </c>
      <c r="Z35" s="7">
        <v>18724.120000000003</v>
      </c>
      <c r="AA35" s="7">
        <v>24912.970000000005</v>
      </c>
      <c r="AB35" s="7">
        <v>68712.910000000033</v>
      </c>
      <c r="AC35" s="7">
        <v>137267.82999999996</v>
      </c>
      <c r="AD35" s="7">
        <v>605164.06999999972</v>
      </c>
      <c r="AE35" s="7">
        <v>292085.38999999984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67">
        <v>45167</v>
      </c>
      <c r="AO35" s="38" t="s">
        <v>528</v>
      </c>
    </row>
    <row r="36" spans="2:41" x14ac:dyDescent="0.3">
      <c r="B36" s="67" t="s">
        <v>561</v>
      </c>
      <c r="C36" s="7">
        <v>152.84</v>
      </c>
      <c r="D36" s="7">
        <v>0</v>
      </c>
      <c r="E36" s="7">
        <v>0</v>
      </c>
      <c r="F36" s="7">
        <v>0</v>
      </c>
      <c r="G36" s="7">
        <v>0</v>
      </c>
      <c r="H36" s="7">
        <v>102.27</v>
      </c>
      <c r="I36" s="7">
        <v>0</v>
      </c>
      <c r="J36" s="7">
        <v>0</v>
      </c>
      <c r="K36" s="7">
        <v>0</v>
      </c>
      <c r="L36" s="7">
        <v>1036.6400000000001</v>
      </c>
      <c r="M36" s="7">
        <v>76.11</v>
      </c>
      <c r="N36" s="7">
        <v>0</v>
      </c>
      <c r="O36" s="7">
        <v>101.89</v>
      </c>
      <c r="P36" s="7">
        <v>0</v>
      </c>
      <c r="Q36" s="7">
        <v>167.32</v>
      </c>
      <c r="R36" s="7">
        <v>336.24</v>
      </c>
      <c r="S36" s="7">
        <v>859.19999999999993</v>
      </c>
      <c r="T36" s="7">
        <v>116.87</v>
      </c>
      <c r="U36" s="7">
        <v>2063.06</v>
      </c>
      <c r="V36" s="7">
        <v>940.84</v>
      </c>
      <c r="W36" s="7">
        <v>430.5</v>
      </c>
      <c r="X36" s="7">
        <v>2188.4699999999998</v>
      </c>
      <c r="Y36" s="7">
        <v>1372.9700000000003</v>
      </c>
      <c r="Z36" s="7">
        <v>9983.2200000000012</v>
      </c>
      <c r="AA36" s="7">
        <v>9161.36</v>
      </c>
      <c r="AB36" s="7">
        <v>10649.12</v>
      </c>
      <c r="AC36" s="7">
        <v>30904.589999999997</v>
      </c>
      <c r="AD36" s="7">
        <v>112592.32000000001</v>
      </c>
      <c r="AE36" s="7">
        <v>401384.44999999978</v>
      </c>
      <c r="AF36" s="7">
        <v>147417.73999999993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67">
        <v>45198</v>
      </c>
      <c r="AO36" s="38" t="s">
        <v>528</v>
      </c>
    </row>
    <row r="37" spans="2:41" x14ac:dyDescent="0.3">
      <c r="B37" s="67" t="s">
        <v>562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79.53</v>
      </c>
      <c r="K37" s="7">
        <v>0</v>
      </c>
      <c r="L37" s="7">
        <v>158.96</v>
      </c>
      <c r="M37" s="7">
        <v>0</v>
      </c>
      <c r="N37" s="7">
        <v>792.96</v>
      </c>
      <c r="O37" s="7">
        <v>0</v>
      </c>
      <c r="P37" s="7">
        <v>538.89</v>
      </c>
      <c r="Q37" s="7">
        <v>587.52</v>
      </c>
      <c r="R37" s="7">
        <v>0</v>
      </c>
      <c r="S37" s="7">
        <v>117.24</v>
      </c>
      <c r="T37" s="7">
        <v>367.96</v>
      </c>
      <c r="U37" s="7">
        <v>213.19</v>
      </c>
      <c r="V37" s="7">
        <v>2163.3200000000002</v>
      </c>
      <c r="W37" s="7">
        <v>501.1</v>
      </c>
      <c r="X37" s="7">
        <v>1879.47</v>
      </c>
      <c r="Y37" s="7">
        <v>3703.7400000000002</v>
      </c>
      <c r="Z37" s="7">
        <v>6002.08</v>
      </c>
      <c r="AA37" s="7">
        <v>12162.050000000003</v>
      </c>
      <c r="AB37" s="7">
        <v>12985.829999999996</v>
      </c>
      <c r="AC37" s="7">
        <v>27661.000000000007</v>
      </c>
      <c r="AD37" s="7">
        <v>70572.87999999999</v>
      </c>
      <c r="AE37" s="7">
        <v>272344.74999999988</v>
      </c>
      <c r="AF37" s="7">
        <v>370370.64999999979</v>
      </c>
      <c r="AG37" s="7">
        <v>122477.73999999999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67">
        <v>45228</v>
      </c>
      <c r="AO37" s="38" t="s">
        <v>528</v>
      </c>
    </row>
    <row r="38" spans="2:41" x14ac:dyDescent="0.3">
      <c r="B38" s="67" t="s">
        <v>563</v>
      </c>
      <c r="C38" s="7">
        <v>0</v>
      </c>
      <c r="D38" s="7">
        <v>0</v>
      </c>
      <c r="E38" s="7">
        <v>144.01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117.28999999999999</v>
      </c>
      <c r="L38" s="7">
        <v>808.16000000000008</v>
      </c>
      <c r="M38" s="7">
        <v>0</v>
      </c>
      <c r="N38" s="7">
        <v>475.88</v>
      </c>
      <c r="O38" s="7">
        <v>77.12</v>
      </c>
      <c r="P38" s="7">
        <v>0</v>
      </c>
      <c r="Q38" s="7">
        <v>868.31999999999994</v>
      </c>
      <c r="R38" s="7">
        <v>1313.5700000000002</v>
      </c>
      <c r="S38" s="7">
        <v>945.08999999999992</v>
      </c>
      <c r="T38" s="7">
        <v>1803.1100000000001</v>
      </c>
      <c r="U38" s="7">
        <v>2110.1099999999997</v>
      </c>
      <c r="V38" s="7">
        <v>1625.84</v>
      </c>
      <c r="W38" s="7">
        <v>3442.0299999999997</v>
      </c>
      <c r="X38" s="7">
        <v>2403.4899999999998</v>
      </c>
      <c r="Y38" s="7">
        <v>3608.4799999999996</v>
      </c>
      <c r="Z38" s="7">
        <v>35043.9</v>
      </c>
      <c r="AA38" s="7">
        <v>7255.3900000000012</v>
      </c>
      <c r="AB38" s="7">
        <v>6457.4999999999991</v>
      </c>
      <c r="AC38" s="7">
        <v>24232.150000000009</v>
      </c>
      <c r="AD38" s="7">
        <v>46462.690000000017</v>
      </c>
      <c r="AE38" s="7">
        <v>93964.819999999949</v>
      </c>
      <c r="AF38" s="7">
        <v>432823.99000000017</v>
      </c>
      <c r="AG38" s="7">
        <v>361677.9</v>
      </c>
      <c r="AH38" s="7">
        <v>109865.05</v>
      </c>
      <c r="AI38" s="7">
        <v>0</v>
      </c>
      <c r="AJ38" s="7">
        <v>0</v>
      </c>
      <c r="AK38" s="7">
        <v>0</v>
      </c>
      <c r="AL38" s="7">
        <v>0</v>
      </c>
      <c r="AM38" s="67">
        <v>45259</v>
      </c>
      <c r="AO38" s="38" t="s">
        <v>528</v>
      </c>
    </row>
    <row r="39" spans="2:41" x14ac:dyDescent="0.3">
      <c r="B39" s="67" t="s">
        <v>564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101.89</v>
      </c>
      <c r="S39" s="7">
        <v>366.4</v>
      </c>
      <c r="T39" s="7">
        <v>78.56</v>
      </c>
      <c r="U39" s="7">
        <v>510.17999999999995</v>
      </c>
      <c r="V39" s="7">
        <v>1550.46</v>
      </c>
      <c r="W39" s="7">
        <v>3603.4999999999986</v>
      </c>
      <c r="X39" s="7">
        <v>2997.74</v>
      </c>
      <c r="Y39" s="7">
        <v>2769.7900000000004</v>
      </c>
      <c r="Z39" s="7">
        <v>4995.82</v>
      </c>
      <c r="AA39" s="7">
        <v>51921.07</v>
      </c>
      <c r="AB39" s="7">
        <v>22039.5</v>
      </c>
      <c r="AC39" s="7">
        <v>17411.400000000001</v>
      </c>
      <c r="AD39" s="7">
        <v>11136.279999999999</v>
      </c>
      <c r="AE39" s="7">
        <v>44475.040000000001</v>
      </c>
      <c r="AF39" s="7">
        <v>109073.82000000002</v>
      </c>
      <c r="AG39" s="7">
        <v>514890.79999999987</v>
      </c>
      <c r="AH39" s="7">
        <v>371839.65999999974</v>
      </c>
      <c r="AI39" s="7">
        <v>103242.18000000001</v>
      </c>
      <c r="AJ39" s="7">
        <v>0</v>
      </c>
      <c r="AK39" s="7">
        <v>0</v>
      </c>
      <c r="AL39" s="7">
        <v>0</v>
      </c>
      <c r="AM39" s="67">
        <v>45289</v>
      </c>
      <c r="AO39" s="38" t="s">
        <v>528</v>
      </c>
    </row>
    <row r="40" spans="2:41" x14ac:dyDescent="0.3">
      <c r="B40" s="67" t="s">
        <v>593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487.48</v>
      </c>
      <c r="O40" s="7">
        <v>85.14</v>
      </c>
      <c r="P40" s="7">
        <v>85.14</v>
      </c>
      <c r="Q40" s="7">
        <v>0</v>
      </c>
      <c r="R40" s="7">
        <v>0</v>
      </c>
      <c r="S40" s="7">
        <v>0</v>
      </c>
      <c r="T40" s="7">
        <v>362.85</v>
      </c>
      <c r="U40" s="7">
        <v>278.89</v>
      </c>
      <c r="V40" s="7">
        <v>102.24</v>
      </c>
      <c r="W40" s="7">
        <v>82.47</v>
      </c>
      <c r="X40" s="7">
        <v>1913.0200000000002</v>
      </c>
      <c r="Y40" s="7">
        <v>5859.28</v>
      </c>
      <c r="Z40" s="7">
        <v>9631.61</v>
      </c>
      <c r="AA40" s="7">
        <v>8011.0899999999992</v>
      </c>
      <c r="AB40" s="7">
        <v>43757.07</v>
      </c>
      <c r="AC40" s="7">
        <v>17466.21</v>
      </c>
      <c r="AD40" s="7">
        <v>24198.750000000004</v>
      </c>
      <c r="AE40" s="7">
        <v>25608.990000000005</v>
      </c>
      <c r="AF40" s="7">
        <v>51347.760000000009</v>
      </c>
      <c r="AG40" s="7">
        <v>171341.77999999991</v>
      </c>
      <c r="AH40" s="7">
        <v>477677.63999999984</v>
      </c>
      <c r="AI40" s="7">
        <v>615252.32999999938</v>
      </c>
      <c r="AJ40" s="7">
        <v>146595.58000000002</v>
      </c>
      <c r="AK40" s="7">
        <v>0</v>
      </c>
      <c r="AL40" s="7">
        <v>0</v>
      </c>
      <c r="AM40" s="67">
        <v>45320</v>
      </c>
      <c r="AO40" s="38" t="s">
        <v>528</v>
      </c>
    </row>
    <row r="41" spans="2:41" x14ac:dyDescent="0.3">
      <c r="B41" s="67" t="s">
        <v>594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28.98</v>
      </c>
      <c r="T41" s="7">
        <v>385.9</v>
      </c>
      <c r="U41" s="7">
        <v>459.78</v>
      </c>
      <c r="V41" s="7">
        <v>720.40000000000009</v>
      </c>
      <c r="W41" s="7">
        <v>0</v>
      </c>
      <c r="X41" s="7">
        <v>805.73</v>
      </c>
      <c r="Y41" s="7">
        <v>4934.1400000000003</v>
      </c>
      <c r="Z41" s="7">
        <v>4290.25</v>
      </c>
      <c r="AA41" s="7">
        <v>3853.0899999999997</v>
      </c>
      <c r="AB41" s="7">
        <v>13472.080000000002</v>
      </c>
      <c r="AC41" s="7">
        <v>22556.6</v>
      </c>
      <c r="AD41" s="7">
        <v>8112.63</v>
      </c>
      <c r="AE41" s="7">
        <v>18639.55000000001</v>
      </c>
      <c r="AF41" s="7">
        <v>50147.770000000011</v>
      </c>
      <c r="AG41" s="7">
        <v>155765.27000000005</v>
      </c>
      <c r="AH41" s="7">
        <v>200061.36999999994</v>
      </c>
      <c r="AI41" s="7">
        <v>319377.15999999986</v>
      </c>
      <c r="AJ41" s="7">
        <v>667543.53999999934</v>
      </c>
      <c r="AK41" s="7">
        <v>211723.9500000001</v>
      </c>
      <c r="AL41" s="7">
        <v>0</v>
      </c>
      <c r="AM41" s="67">
        <v>45351</v>
      </c>
      <c r="AO41" s="38" t="s">
        <v>528</v>
      </c>
    </row>
    <row r="42" spans="2:41" x14ac:dyDescent="0.3">
      <c r="B42" s="67" t="s">
        <v>595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114.36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237.55</v>
      </c>
      <c r="Y42" s="7">
        <v>910.82999999999993</v>
      </c>
      <c r="Z42" s="7">
        <v>1076.9800000000002</v>
      </c>
      <c r="AA42" s="7">
        <v>12119.78</v>
      </c>
      <c r="AB42" s="7">
        <v>5384.4</v>
      </c>
      <c r="AC42" s="7">
        <v>5371.9000000000005</v>
      </c>
      <c r="AD42" s="7">
        <v>9362.68</v>
      </c>
      <c r="AE42" s="7">
        <v>10548.08</v>
      </c>
      <c r="AF42" s="7">
        <v>27875.440000000002</v>
      </c>
      <c r="AG42" s="7">
        <v>37578.130000000012</v>
      </c>
      <c r="AH42" s="7">
        <v>34608.03</v>
      </c>
      <c r="AI42" s="7">
        <v>50383.160000000011</v>
      </c>
      <c r="AJ42" s="7">
        <v>233960.69</v>
      </c>
      <c r="AK42" s="7">
        <v>376191.13000000006</v>
      </c>
      <c r="AL42" s="7">
        <v>258397.67000000022</v>
      </c>
      <c r="AM42" s="67">
        <v>45382</v>
      </c>
      <c r="AO42" s="38" t="s">
        <v>528</v>
      </c>
    </row>
    <row r="43" spans="2:41" x14ac:dyDescent="0.3">
      <c r="B43" s="4" t="s">
        <v>1</v>
      </c>
      <c r="C43" s="8">
        <v>950151.02000000025</v>
      </c>
      <c r="D43" s="8">
        <v>824977.02000000014</v>
      </c>
      <c r="E43" s="8">
        <v>958439.34999999986</v>
      </c>
      <c r="F43" s="8">
        <v>896029.22000000009</v>
      </c>
      <c r="G43" s="8">
        <v>960814.52000000048</v>
      </c>
      <c r="H43" s="8">
        <v>1014660.5599999992</v>
      </c>
      <c r="I43" s="8">
        <v>1075765.1599999997</v>
      </c>
      <c r="J43" s="8">
        <v>902739.80999999982</v>
      </c>
      <c r="K43" s="8">
        <v>816840.44000000041</v>
      </c>
      <c r="L43" s="8">
        <v>759002.13999999955</v>
      </c>
      <c r="M43" s="8">
        <v>734590.55999999971</v>
      </c>
      <c r="N43" s="8">
        <v>972903.18999999983</v>
      </c>
      <c r="O43" s="8">
        <v>809732.33999999985</v>
      </c>
      <c r="P43" s="8">
        <v>847673.88999999978</v>
      </c>
      <c r="Q43" s="8">
        <v>849444.82999999926</v>
      </c>
      <c r="R43" s="8">
        <v>752246.18999999936</v>
      </c>
      <c r="S43" s="8">
        <v>871667.50999999989</v>
      </c>
      <c r="T43" s="8">
        <v>884028.2899999998</v>
      </c>
      <c r="U43" s="8">
        <v>966549.43000000017</v>
      </c>
      <c r="V43" s="8">
        <v>943581.80999999912</v>
      </c>
      <c r="W43" s="8">
        <v>881190.5199999992</v>
      </c>
      <c r="X43" s="8">
        <v>801613.20000000019</v>
      </c>
      <c r="Y43" s="8">
        <v>880198.12999999966</v>
      </c>
      <c r="Z43" s="8">
        <v>970929.74999999965</v>
      </c>
      <c r="AA43" s="8">
        <v>878254.51999999955</v>
      </c>
      <c r="AB43" s="8">
        <v>969683.84999999963</v>
      </c>
      <c r="AC43" s="8">
        <v>1094493.3500000001</v>
      </c>
      <c r="AD43" s="8">
        <v>1020838.3499999999</v>
      </c>
      <c r="AE43" s="8">
        <v>1159051.0699999996</v>
      </c>
      <c r="AF43" s="8">
        <v>1189057.17</v>
      </c>
      <c r="AG43" s="8">
        <v>1363731.6199999999</v>
      </c>
      <c r="AH43" s="8">
        <v>1194051.7499999995</v>
      </c>
      <c r="AI43" s="8">
        <v>1088254.8299999991</v>
      </c>
      <c r="AJ43" s="8">
        <v>1048099.8099999994</v>
      </c>
      <c r="AK43" s="8">
        <v>587915.08000000019</v>
      </c>
      <c r="AL43" s="8">
        <v>258397.67000000022</v>
      </c>
      <c r="AO43" s="38" t="s">
        <v>528</v>
      </c>
    </row>
    <row r="44" spans="2:41" x14ac:dyDescent="0.3">
      <c r="AK44" s="21"/>
      <c r="AL44" s="22"/>
      <c r="AM44" s="24"/>
      <c r="AO44" s="38" t="s">
        <v>528</v>
      </c>
    </row>
    <row r="45" spans="2:41" x14ac:dyDescent="0.3">
      <c r="C45" t="s">
        <v>521</v>
      </c>
      <c r="AL45" s="24"/>
      <c r="AO45" s="38" t="s">
        <v>528</v>
      </c>
    </row>
    <row r="46" spans="2:41" x14ac:dyDescent="0.3">
      <c r="B46" s="25"/>
      <c r="C46" s="25" t="s">
        <v>526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6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6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O46" s="38" t="s">
        <v>528</v>
      </c>
    </row>
    <row r="47" spans="2:41" x14ac:dyDescent="0.3">
      <c r="B47" s="25" t="s">
        <v>525</v>
      </c>
      <c r="C47" s="110">
        <v>202104</v>
      </c>
      <c r="D47" s="110">
        <v>202105</v>
      </c>
      <c r="E47" s="110">
        <v>202106</v>
      </c>
      <c r="F47" s="110">
        <v>202107</v>
      </c>
      <c r="G47" s="110">
        <v>202108</v>
      </c>
      <c r="H47" s="110">
        <v>202109</v>
      </c>
      <c r="I47" s="110">
        <v>202110</v>
      </c>
      <c r="J47" s="110">
        <v>202111</v>
      </c>
      <c r="K47" s="110">
        <v>202112</v>
      </c>
      <c r="L47" s="110">
        <v>202201</v>
      </c>
      <c r="M47" s="110">
        <v>202202</v>
      </c>
      <c r="N47" s="110">
        <v>202203</v>
      </c>
      <c r="O47" s="110">
        <v>202204</v>
      </c>
      <c r="P47" s="110">
        <v>202205</v>
      </c>
      <c r="Q47" s="110">
        <v>202206</v>
      </c>
      <c r="R47" s="110">
        <v>202207</v>
      </c>
      <c r="S47" s="110">
        <v>202208</v>
      </c>
      <c r="T47" s="110">
        <v>202209</v>
      </c>
      <c r="U47" s="110">
        <v>202210</v>
      </c>
      <c r="V47" s="110">
        <v>202211</v>
      </c>
      <c r="W47" s="110">
        <v>202212</v>
      </c>
      <c r="X47" s="110">
        <v>202301</v>
      </c>
      <c r="Y47" s="110">
        <v>202302</v>
      </c>
      <c r="Z47" s="110">
        <v>202303</v>
      </c>
      <c r="AA47" s="110">
        <v>202304</v>
      </c>
      <c r="AB47" s="110">
        <v>202305</v>
      </c>
      <c r="AC47" s="110">
        <v>202306</v>
      </c>
      <c r="AD47" s="110">
        <v>202307</v>
      </c>
      <c r="AE47" s="110">
        <v>202308</v>
      </c>
      <c r="AF47" s="110">
        <v>202309</v>
      </c>
      <c r="AG47" s="110">
        <v>202310</v>
      </c>
      <c r="AH47" s="110">
        <v>202311</v>
      </c>
      <c r="AI47" s="110">
        <v>202312</v>
      </c>
      <c r="AJ47" s="110">
        <v>202401</v>
      </c>
      <c r="AK47" s="110">
        <v>202402</v>
      </c>
      <c r="AL47" s="110">
        <v>202403</v>
      </c>
      <c r="AO47" s="38" t="s">
        <v>528</v>
      </c>
    </row>
    <row r="48" spans="2:41" x14ac:dyDescent="0.3">
      <c r="B48" s="9" t="s">
        <v>532</v>
      </c>
      <c r="C48" s="29">
        <v>320981.86000000045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O48" s="38" t="s">
        <v>528</v>
      </c>
    </row>
    <row r="49" spans="2:41" x14ac:dyDescent="0.3">
      <c r="B49" s="9" t="s">
        <v>533</v>
      </c>
      <c r="C49" s="29">
        <v>735975.16000000038</v>
      </c>
      <c r="D49" s="29">
        <v>212289.95999999996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O49" s="38" t="s">
        <v>528</v>
      </c>
    </row>
    <row r="50" spans="2:41" x14ac:dyDescent="0.3">
      <c r="B50" s="9" t="s">
        <v>534</v>
      </c>
      <c r="C50" s="29">
        <v>833397.53000000038</v>
      </c>
      <c r="D50" s="29">
        <v>610700.53000000014</v>
      </c>
      <c r="E50" s="29">
        <v>181242.77999999997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O50" s="38" t="s">
        <v>528</v>
      </c>
    </row>
    <row r="51" spans="2:41" x14ac:dyDescent="0.3">
      <c r="B51" s="9" t="s">
        <v>535</v>
      </c>
      <c r="C51" s="29">
        <v>894864.04000000039</v>
      </c>
      <c r="D51" s="29">
        <v>727911.78000000014</v>
      </c>
      <c r="E51" s="29">
        <v>751553.82999999984</v>
      </c>
      <c r="F51" s="29">
        <v>296537.00000000006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O51" s="38" t="s">
        <v>528</v>
      </c>
    </row>
    <row r="52" spans="2:41" x14ac:dyDescent="0.3">
      <c r="B52" s="9" t="s">
        <v>536</v>
      </c>
      <c r="C52" s="29">
        <v>903166.61000000034</v>
      </c>
      <c r="D52" s="29">
        <v>757862.9800000001</v>
      </c>
      <c r="E52" s="29">
        <v>831928.91999999993</v>
      </c>
      <c r="F52" s="29">
        <v>725387.88000000012</v>
      </c>
      <c r="G52" s="29">
        <v>233740.32999999987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O52" s="38" t="s">
        <v>528</v>
      </c>
    </row>
    <row r="53" spans="2:41" x14ac:dyDescent="0.3">
      <c r="B53" s="9" t="s">
        <v>537</v>
      </c>
      <c r="C53" s="29">
        <v>907244.64000000036</v>
      </c>
      <c r="D53" s="29">
        <v>767683.77000000014</v>
      </c>
      <c r="E53" s="29">
        <v>874079.87999999989</v>
      </c>
      <c r="F53" s="29">
        <v>799309.87000000011</v>
      </c>
      <c r="G53" s="29">
        <v>738265.21000000043</v>
      </c>
      <c r="H53" s="29">
        <v>315021.86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O53" s="38" t="s">
        <v>528</v>
      </c>
    </row>
    <row r="54" spans="2:41" x14ac:dyDescent="0.3">
      <c r="B54" s="9" t="s">
        <v>538</v>
      </c>
      <c r="C54" s="29">
        <v>911621.59000000032</v>
      </c>
      <c r="D54" s="29">
        <v>774792.32000000018</v>
      </c>
      <c r="E54" s="29">
        <v>886738.94999999984</v>
      </c>
      <c r="F54" s="29">
        <v>818930.75000000012</v>
      </c>
      <c r="G54" s="29">
        <v>825154.33000000042</v>
      </c>
      <c r="H54" s="29">
        <v>791244.37999999931</v>
      </c>
      <c r="I54" s="29">
        <v>283767.73999999987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O54" s="38" t="s">
        <v>528</v>
      </c>
    </row>
    <row r="55" spans="2:41" x14ac:dyDescent="0.3">
      <c r="B55" s="9" t="s">
        <v>539</v>
      </c>
      <c r="C55" s="29">
        <v>914277.05000000028</v>
      </c>
      <c r="D55" s="29">
        <v>782689.80000000016</v>
      </c>
      <c r="E55" s="29">
        <v>893910.31999999983</v>
      </c>
      <c r="F55" s="29">
        <v>833758.89000000013</v>
      </c>
      <c r="G55" s="29">
        <v>860875.36000000045</v>
      </c>
      <c r="H55" s="29">
        <v>889056.51999999932</v>
      </c>
      <c r="I55" s="29">
        <v>826199.49999999988</v>
      </c>
      <c r="J55" s="29">
        <v>238746.37000000011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O55" s="38" t="s">
        <v>528</v>
      </c>
    </row>
    <row r="56" spans="2:41" x14ac:dyDescent="0.3">
      <c r="B56" s="9" t="s">
        <v>540</v>
      </c>
      <c r="C56" s="29">
        <v>945037.74000000034</v>
      </c>
      <c r="D56" s="29">
        <v>810932.98000000021</v>
      </c>
      <c r="E56" s="29">
        <v>923731.98999999987</v>
      </c>
      <c r="F56" s="29">
        <v>850226.83000000007</v>
      </c>
      <c r="G56" s="29">
        <v>887296.06000000041</v>
      </c>
      <c r="H56" s="29">
        <v>923289.46999999927</v>
      </c>
      <c r="I56" s="29">
        <v>925081.75999999989</v>
      </c>
      <c r="J56" s="29">
        <v>706507.47999999975</v>
      </c>
      <c r="K56" s="29">
        <v>241466.40000000029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O56" s="38" t="s">
        <v>528</v>
      </c>
    </row>
    <row r="57" spans="2:41" x14ac:dyDescent="0.3">
      <c r="B57" s="9" t="s">
        <v>541</v>
      </c>
      <c r="C57" s="29">
        <v>946251.24000000034</v>
      </c>
      <c r="D57" s="29">
        <v>815320.53000000026</v>
      </c>
      <c r="E57" s="29">
        <v>925955.99999999988</v>
      </c>
      <c r="F57" s="29">
        <v>851086.81</v>
      </c>
      <c r="G57" s="29">
        <v>892228.39000000036</v>
      </c>
      <c r="H57" s="29">
        <v>933862.32999999926</v>
      </c>
      <c r="I57" s="29">
        <v>986035.6399999999</v>
      </c>
      <c r="J57" s="29">
        <v>789204.7899999998</v>
      </c>
      <c r="K57" s="29">
        <v>644581.87000000023</v>
      </c>
      <c r="L57" s="29">
        <v>219510.32999999993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O57" s="38" t="s">
        <v>528</v>
      </c>
    </row>
    <row r="58" spans="2:41" x14ac:dyDescent="0.3">
      <c r="B58" s="9" t="s">
        <v>542</v>
      </c>
      <c r="C58" s="29">
        <v>946645.3000000004</v>
      </c>
      <c r="D58" s="29">
        <v>816839.98000000021</v>
      </c>
      <c r="E58" s="29">
        <v>929239.45999999985</v>
      </c>
      <c r="F58" s="29">
        <v>855048</v>
      </c>
      <c r="G58" s="29">
        <v>896070.92000000039</v>
      </c>
      <c r="H58" s="29">
        <v>942548.70999999926</v>
      </c>
      <c r="I58" s="29">
        <v>1000093.5599999999</v>
      </c>
      <c r="J58" s="29">
        <v>847451.73999999976</v>
      </c>
      <c r="K58" s="29">
        <v>710128.77000000025</v>
      </c>
      <c r="L58" s="29">
        <v>558982.82999999973</v>
      </c>
      <c r="M58" s="29">
        <v>170843.69000000006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O58" s="38" t="s">
        <v>528</v>
      </c>
    </row>
    <row r="59" spans="2:41" x14ac:dyDescent="0.3">
      <c r="B59" s="9" t="s">
        <v>543</v>
      </c>
      <c r="C59" s="29">
        <v>948166.03000000038</v>
      </c>
      <c r="D59" s="29">
        <v>819533.25000000023</v>
      </c>
      <c r="E59" s="29">
        <v>931221.11999999988</v>
      </c>
      <c r="F59" s="29">
        <v>865401.97</v>
      </c>
      <c r="G59" s="29">
        <v>922206.09000000043</v>
      </c>
      <c r="H59" s="29">
        <v>948835.4999999993</v>
      </c>
      <c r="I59" s="29">
        <v>1008083.12</v>
      </c>
      <c r="J59" s="29">
        <v>859430.0399999998</v>
      </c>
      <c r="K59" s="29">
        <v>738931.31000000029</v>
      </c>
      <c r="L59" s="29">
        <v>653406.97999999975</v>
      </c>
      <c r="M59" s="29">
        <v>587373.00999999954</v>
      </c>
      <c r="N59" s="29">
        <v>339783.83000000037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O59" s="38" t="s">
        <v>528</v>
      </c>
    </row>
    <row r="60" spans="2:41" x14ac:dyDescent="0.3">
      <c r="B60" s="9" t="s">
        <v>544</v>
      </c>
      <c r="C60" s="29">
        <v>949006.31000000041</v>
      </c>
      <c r="D60" s="29">
        <v>820682.24000000022</v>
      </c>
      <c r="E60" s="29">
        <v>934533.85999999987</v>
      </c>
      <c r="F60" s="29">
        <v>890215.92999999993</v>
      </c>
      <c r="G60" s="29">
        <v>949396.71000000043</v>
      </c>
      <c r="H60" s="29">
        <v>1000293.3299999993</v>
      </c>
      <c r="I60" s="29">
        <v>1063695.75</v>
      </c>
      <c r="J60" s="29">
        <v>889704.98999999976</v>
      </c>
      <c r="K60" s="29">
        <v>769272.75000000035</v>
      </c>
      <c r="L60" s="29">
        <v>672489.06999999972</v>
      </c>
      <c r="M60" s="29">
        <v>637091.80999999959</v>
      </c>
      <c r="N60" s="29">
        <v>766941.56999999983</v>
      </c>
      <c r="O60" s="29">
        <v>269225.47999999975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O60" s="38" t="s">
        <v>528</v>
      </c>
    </row>
    <row r="61" spans="2:41" x14ac:dyDescent="0.3">
      <c r="B61" s="9" t="s">
        <v>545</v>
      </c>
      <c r="C61" s="29">
        <v>949006.31000000041</v>
      </c>
      <c r="D61" s="29">
        <v>821964.10000000021</v>
      </c>
      <c r="E61" s="29">
        <v>935340.42999999982</v>
      </c>
      <c r="F61" s="29">
        <v>890904.24</v>
      </c>
      <c r="G61" s="29">
        <v>951515.98000000045</v>
      </c>
      <c r="H61" s="29">
        <v>1003738.1999999993</v>
      </c>
      <c r="I61" s="29">
        <v>1066363.3799999999</v>
      </c>
      <c r="J61" s="29">
        <v>891917.24999999977</v>
      </c>
      <c r="K61" s="29">
        <v>776519.56000000041</v>
      </c>
      <c r="L61" s="29">
        <v>679471.50999999966</v>
      </c>
      <c r="M61" s="29">
        <v>648927.83999999962</v>
      </c>
      <c r="N61" s="29">
        <v>832510.35999999987</v>
      </c>
      <c r="O61" s="29">
        <v>606367.47</v>
      </c>
      <c r="P61" s="29">
        <v>247903.53999999992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0</v>
      </c>
      <c r="AI61" s="29">
        <v>0</v>
      </c>
      <c r="AJ61" s="29">
        <v>0</v>
      </c>
      <c r="AK61" s="29">
        <v>0</v>
      </c>
      <c r="AL61" s="29">
        <v>0</v>
      </c>
      <c r="AO61" s="38" t="s">
        <v>528</v>
      </c>
    </row>
    <row r="62" spans="2:41" x14ac:dyDescent="0.3">
      <c r="B62" s="9" t="s">
        <v>546</v>
      </c>
      <c r="C62" s="29">
        <v>949250.77000000037</v>
      </c>
      <c r="D62" s="29">
        <v>822475.08000000019</v>
      </c>
      <c r="E62" s="29">
        <v>936611.05999999982</v>
      </c>
      <c r="F62" s="29">
        <v>891138.01</v>
      </c>
      <c r="G62" s="29">
        <v>952403.23000000045</v>
      </c>
      <c r="H62" s="29">
        <v>1003928.2499999993</v>
      </c>
      <c r="I62" s="29">
        <v>1068424.5199999998</v>
      </c>
      <c r="J62" s="29">
        <v>893350.1599999998</v>
      </c>
      <c r="K62" s="29">
        <v>780023.48000000045</v>
      </c>
      <c r="L62" s="29">
        <v>687885.35999999964</v>
      </c>
      <c r="M62" s="29">
        <v>666382.14999999956</v>
      </c>
      <c r="N62" s="29">
        <v>871568.62999999989</v>
      </c>
      <c r="O62" s="29">
        <v>669181.65999999992</v>
      </c>
      <c r="P62" s="29">
        <v>651037.01999999979</v>
      </c>
      <c r="Q62" s="29">
        <v>326756.49999999953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0</v>
      </c>
      <c r="Z62" s="29">
        <v>0</v>
      </c>
      <c r="AA62" s="29">
        <v>0</v>
      </c>
      <c r="AB62" s="29">
        <v>0</v>
      </c>
      <c r="AC62" s="29">
        <v>0</v>
      </c>
      <c r="AD62" s="29">
        <v>0</v>
      </c>
      <c r="AE62" s="29">
        <v>0</v>
      </c>
      <c r="AF62" s="29">
        <v>0</v>
      </c>
      <c r="AG62" s="29">
        <v>0</v>
      </c>
      <c r="AH62" s="29">
        <v>0</v>
      </c>
      <c r="AI62" s="29">
        <v>0</v>
      </c>
      <c r="AJ62" s="29">
        <v>0</v>
      </c>
      <c r="AK62" s="29">
        <v>0</v>
      </c>
      <c r="AL62" s="29">
        <v>0</v>
      </c>
      <c r="AO62" s="38" t="s">
        <v>528</v>
      </c>
    </row>
    <row r="63" spans="2:41" x14ac:dyDescent="0.3">
      <c r="B63" s="9" t="s">
        <v>547</v>
      </c>
      <c r="C63" s="29">
        <v>949250.77000000037</v>
      </c>
      <c r="D63" s="29">
        <v>823536.60000000021</v>
      </c>
      <c r="E63" s="29">
        <v>936611.05999999982</v>
      </c>
      <c r="F63" s="29">
        <v>891758.63</v>
      </c>
      <c r="G63" s="29">
        <v>954950.27000000048</v>
      </c>
      <c r="H63" s="29">
        <v>1008203.5899999993</v>
      </c>
      <c r="I63" s="29">
        <v>1069977.9499999997</v>
      </c>
      <c r="J63" s="29">
        <v>894119.44999999984</v>
      </c>
      <c r="K63" s="29">
        <v>781423.26000000047</v>
      </c>
      <c r="L63" s="29">
        <v>695042.61999999965</v>
      </c>
      <c r="M63" s="29">
        <v>676607.16999999958</v>
      </c>
      <c r="N63" s="29">
        <v>880884.73999999987</v>
      </c>
      <c r="O63" s="29">
        <v>701031.41999999993</v>
      </c>
      <c r="P63" s="29">
        <v>711686.0299999998</v>
      </c>
      <c r="Q63" s="29">
        <v>669106.43999999936</v>
      </c>
      <c r="R63" s="29">
        <v>250190.80999999988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  <c r="AL63" s="29">
        <v>0</v>
      </c>
      <c r="AO63" s="38" t="s">
        <v>528</v>
      </c>
    </row>
    <row r="64" spans="2:41" x14ac:dyDescent="0.3">
      <c r="B64" s="9" t="s">
        <v>548</v>
      </c>
      <c r="C64" s="29">
        <v>949423.22000000032</v>
      </c>
      <c r="D64" s="29">
        <v>824076.9600000002</v>
      </c>
      <c r="E64" s="29">
        <v>937528.75999999978</v>
      </c>
      <c r="F64" s="29">
        <v>894767.78</v>
      </c>
      <c r="G64" s="29">
        <v>958828.48000000045</v>
      </c>
      <c r="H64" s="29">
        <v>1011474.1899999992</v>
      </c>
      <c r="I64" s="29">
        <v>1073541.4299999997</v>
      </c>
      <c r="J64" s="29">
        <v>897008.81999999983</v>
      </c>
      <c r="K64" s="29">
        <v>783549.72000000044</v>
      </c>
      <c r="L64" s="29">
        <v>719311.30999999959</v>
      </c>
      <c r="M64" s="29">
        <v>701928.90999999957</v>
      </c>
      <c r="N64" s="29">
        <v>914893.95999999985</v>
      </c>
      <c r="O64" s="29">
        <v>719809.23999999987</v>
      </c>
      <c r="P64" s="29">
        <v>746717.93999999983</v>
      </c>
      <c r="Q64" s="29">
        <v>749755.38999999932</v>
      </c>
      <c r="R64" s="29">
        <v>592239.00999999943</v>
      </c>
      <c r="S64" s="29">
        <v>230134.69000000006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0</v>
      </c>
      <c r="AO64" s="38" t="s">
        <v>528</v>
      </c>
    </row>
    <row r="65" spans="2:41" x14ac:dyDescent="0.3">
      <c r="B65" s="9" t="s">
        <v>549</v>
      </c>
      <c r="C65" s="29">
        <v>949940.5700000003</v>
      </c>
      <c r="D65" s="29">
        <v>824124.41000000015</v>
      </c>
      <c r="E65" s="29">
        <v>948682.60999999975</v>
      </c>
      <c r="F65" s="29">
        <v>895504.95000000007</v>
      </c>
      <c r="G65" s="29">
        <v>959445.7900000005</v>
      </c>
      <c r="H65" s="29">
        <v>1011749.4799999993</v>
      </c>
      <c r="I65" s="29">
        <v>1074256.4299999997</v>
      </c>
      <c r="J65" s="29">
        <v>898031.56999999983</v>
      </c>
      <c r="K65" s="29">
        <v>785684.51000000047</v>
      </c>
      <c r="L65" s="29">
        <v>722727.10999999964</v>
      </c>
      <c r="M65" s="29">
        <v>706522.33999999962</v>
      </c>
      <c r="N65" s="29">
        <v>917194.96999999986</v>
      </c>
      <c r="O65" s="29">
        <v>726518.19999999984</v>
      </c>
      <c r="P65" s="29">
        <v>765329.36999999988</v>
      </c>
      <c r="Q65" s="29">
        <v>781048.46999999927</v>
      </c>
      <c r="R65" s="29">
        <v>659857.87999999942</v>
      </c>
      <c r="S65" s="29">
        <v>713803.25999999978</v>
      </c>
      <c r="T65" s="29">
        <v>293037.20000000019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O65" s="38" t="s">
        <v>528</v>
      </c>
    </row>
    <row r="66" spans="2:41" x14ac:dyDescent="0.3">
      <c r="B66" s="9" t="s">
        <v>550</v>
      </c>
      <c r="C66" s="29">
        <v>949940.5700000003</v>
      </c>
      <c r="D66" s="29">
        <v>824124.41000000015</v>
      </c>
      <c r="E66" s="29">
        <v>949094.66999999981</v>
      </c>
      <c r="F66" s="29">
        <v>895504.95000000007</v>
      </c>
      <c r="G66" s="29">
        <v>960347.37000000046</v>
      </c>
      <c r="H66" s="29">
        <v>1013635.0799999993</v>
      </c>
      <c r="I66" s="29">
        <v>1074853.7999999998</v>
      </c>
      <c r="J66" s="29">
        <v>898883.92999999982</v>
      </c>
      <c r="K66" s="29">
        <v>788652.85000000044</v>
      </c>
      <c r="L66" s="29">
        <v>724459.70999999961</v>
      </c>
      <c r="M66" s="29">
        <v>709716.50999999966</v>
      </c>
      <c r="N66" s="29">
        <v>927090.49999999988</v>
      </c>
      <c r="O66" s="29">
        <v>735418.35999999987</v>
      </c>
      <c r="P66" s="29">
        <v>772729.98999999987</v>
      </c>
      <c r="Q66" s="29">
        <v>792491.22999999928</v>
      </c>
      <c r="R66" s="29">
        <v>692445.96999999939</v>
      </c>
      <c r="S66" s="29">
        <v>762923.50999999978</v>
      </c>
      <c r="T66" s="29">
        <v>690553</v>
      </c>
      <c r="U66" s="29">
        <v>268728.09000000008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  <c r="AL66" s="29">
        <v>0</v>
      </c>
      <c r="AO66" s="38" t="s">
        <v>528</v>
      </c>
    </row>
    <row r="67" spans="2:41" x14ac:dyDescent="0.3">
      <c r="B67" s="9" t="s">
        <v>551</v>
      </c>
      <c r="C67" s="29">
        <v>949998.18000000028</v>
      </c>
      <c r="D67" s="29">
        <v>824286.65000000014</v>
      </c>
      <c r="E67" s="29">
        <v>949094.66999999981</v>
      </c>
      <c r="F67" s="29">
        <v>895758.56</v>
      </c>
      <c r="G67" s="29">
        <v>960543.37000000046</v>
      </c>
      <c r="H67" s="29">
        <v>1013986.6899999992</v>
      </c>
      <c r="I67" s="29">
        <v>1074810.9699999997</v>
      </c>
      <c r="J67" s="29">
        <v>900028.1599999998</v>
      </c>
      <c r="K67" s="29">
        <v>793517.08000000042</v>
      </c>
      <c r="L67" s="29">
        <v>726600.5699999996</v>
      </c>
      <c r="M67" s="29">
        <v>711941.74999999965</v>
      </c>
      <c r="N67" s="29">
        <v>934631.59999999986</v>
      </c>
      <c r="O67" s="29">
        <v>739640.70999999985</v>
      </c>
      <c r="P67" s="29">
        <v>774890.92999999982</v>
      </c>
      <c r="Q67" s="29">
        <v>793513.02999999933</v>
      </c>
      <c r="R67" s="29">
        <v>696335.55999999936</v>
      </c>
      <c r="S67" s="29">
        <v>777593.08999999973</v>
      </c>
      <c r="T67" s="29">
        <v>736323.08</v>
      </c>
      <c r="U67" s="29">
        <v>539621.77000000014</v>
      </c>
      <c r="V67" s="29">
        <v>126766.79999999997</v>
      </c>
      <c r="W67" s="29">
        <v>0</v>
      </c>
      <c r="X67" s="29">
        <v>0</v>
      </c>
      <c r="Y67" s="29">
        <v>0</v>
      </c>
      <c r="Z67" s="29">
        <v>0</v>
      </c>
      <c r="AA67" s="29">
        <v>0</v>
      </c>
      <c r="AB67" s="29">
        <v>0</v>
      </c>
      <c r="AC67" s="29">
        <v>0</v>
      </c>
      <c r="AD67" s="29">
        <v>0</v>
      </c>
      <c r="AE67" s="29">
        <v>0</v>
      </c>
      <c r="AF67" s="29">
        <v>0</v>
      </c>
      <c r="AG67" s="29">
        <v>0</v>
      </c>
      <c r="AH67" s="29">
        <v>0</v>
      </c>
      <c r="AI67" s="29">
        <v>0</v>
      </c>
      <c r="AJ67" s="29">
        <v>0</v>
      </c>
      <c r="AK67" s="29">
        <v>0</v>
      </c>
      <c r="AL67" s="29">
        <v>0</v>
      </c>
      <c r="AO67" s="38" t="s">
        <v>528</v>
      </c>
    </row>
    <row r="68" spans="2:41" x14ac:dyDescent="0.3">
      <c r="B68" s="9" t="s">
        <v>552</v>
      </c>
      <c r="C68" s="29">
        <v>949998.18000000028</v>
      </c>
      <c r="D68" s="29">
        <v>824482.65000000014</v>
      </c>
      <c r="E68" s="29">
        <v>949436.17999999982</v>
      </c>
      <c r="F68" s="29">
        <v>895758.56</v>
      </c>
      <c r="G68" s="29">
        <v>960543.37000000046</v>
      </c>
      <c r="H68" s="29">
        <v>1014272.4499999993</v>
      </c>
      <c r="I68" s="29">
        <v>1075494.4999999998</v>
      </c>
      <c r="J68" s="29">
        <v>901043.86999999976</v>
      </c>
      <c r="K68" s="29">
        <v>814736.11000000045</v>
      </c>
      <c r="L68" s="29">
        <v>742485.97999999963</v>
      </c>
      <c r="M68" s="29">
        <v>726451.61999999965</v>
      </c>
      <c r="N68" s="29">
        <v>956875.83999999985</v>
      </c>
      <c r="O68" s="29">
        <v>799047.2799999998</v>
      </c>
      <c r="P68" s="29">
        <v>837471.62999999977</v>
      </c>
      <c r="Q68" s="29">
        <v>836611.79999999935</v>
      </c>
      <c r="R68" s="29">
        <v>734505.01999999932</v>
      </c>
      <c r="S68" s="29">
        <v>833364.2799999998</v>
      </c>
      <c r="T68" s="29">
        <v>851302.22999999986</v>
      </c>
      <c r="U68" s="29">
        <v>837721.1100000001</v>
      </c>
      <c r="V68" s="29">
        <v>712474.62999999942</v>
      </c>
      <c r="W68" s="29">
        <v>283569.03999999986</v>
      </c>
      <c r="X68" s="29">
        <v>0</v>
      </c>
      <c r="Y68" s="29">
        <v>0</v>
      </c>
      <c r="Z68" s="29">
        <v>0</v>
      </c>
      <c r="AA68" s="29">
        <v>0</v>
      </c>
      <c r="AB68" s="29">
        <v>0</v>
      </c>
      <c r="AC68" s="29">
        <v>0</v>
      </c>
      <c r="AD68" s="29">
        <v>0</v>
      </c>
      <c r="AE68" s="29">
        <v>0</v>
      </c>
      <c r="AF68" s="29">
        <v>0</v>
      </c>
      <c r="AG68" s="29">
        <v>0</v>
      </c>
      <c r="AH68" s="29">
        <v>0</v>
      </c>
      <c r="AI68" s="29">
        <v>0</v>
      </c>
      <c r="AJ68" s="29">
        <v>0</v>
      </c>
      <c r="AK68" s="29">
        <v>0</v>
      </c>
      <c r="AL68" s="29">
        <v>0</v>
      </c>
      <c r="AO68" s="38" t="s">
        <v>528</v>
      </c>
    </row>
    <row r="69" spans="2:41" x14ac:dyDescent="0.3">
      <c r="B69" s="9" t="s">
        <v>553</v>
      </c>
      <c r="C69" s="29">
        <v>949998.18000000028</v>
      </c>
      <c r="D69" s="29">
        <v>824497.83000000019</v>
      </c>
      <c r="E69" s="29">
        <v>949611.57999999984</v>
      </c>
      <c r="F69" s="29">
        <v>895758.56</v>
      </c>
      <c r="G69" s="29">
        <v>960543.37000000046</v>
      </c>
      <c r="H69" s="29">
        <v>1014272.4499999993</v>
      </c>
      <c r="I69" s="29">
        <v>1075494.4999999998</v>
      </c>
      <c r="J69" s="29">
        <v>901900.0399999998</v>
      </c>
      <c r="K69" s="29">
        <v>815372.5500000004</v>
      </c>
      <c r="L69" s="29">
        <v>749819.0699999996</v>
      </c>
      <c r="M69" s="29">
        <v>727921.45999999961</v>
      </c>
      <c r="N69" s="29">
        <v>958233.47999999986</v>
      </c>
      <c r="O69" s="29">
        <v>800005.51999999979</v>
      </c>
      <c r="P69" s="29">
        <v>840692.31999999972</v>
      </c>
      <c r="Q69" s="29">
        <v>841283.45999999938</v>
      </c>
      <c r="R69" s="29">
        <v>737591.67999999935</v>
      </c>
      <c r="S69" s="29">
        <v>841827.97999999975</v>
      </c>
      <c r="T69" s="29">
        <v>861452.34999999986</v>
      </c>
      <c r="U69" s="29">
        <v>871931.8600000001</v>
      </c>
      <c r="V69" s="29">
        <v>831311.59999999939</v>
      </c>
      <c r="W69" s="29">
        <v>705085.1399999992</v>
      </c>
      <c r="X69" s="29">
        <v>212485.72999999989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0</v>
      </c>
      <c r="AO69" s="38" t="s">
        <v>528</v>
      </c>
    </row>
    <row r="70" spans="2:41" x14ac:dyDescent="0.3">
      <c r="B70" s="9" t="s">
        <v>554</v>
      </c>
      <c r="C70" s="29">
        <v>949998.18000000028</v>
      </c>
      <c r="D70" s="29">
        <v>824896.92000000016</v>
      </c>
      <c r="E70" s="29">
        <v>958251.61999999988</v>
      </c>
      <c r="F70" s="29">
        <v>895758.56</v>
      </c>
      <c r="G70" s="29">
        <v>960543.37000000046</v>
      </c>
      <c r="H70" s="29">
        <v>1014272.4499999993</v>
      </c>
      <c r="I70" s="29">
        <v>1075494.4999999998</v>
      </c>
      <c r="J70" s="29">
        <v>902281.0299999998</v>
      </c>
      <c r="K70" s="29">
        <v>816171.0500000004</v>
      </c>
      <c r="L70" s="29">
        <v>754331.28999999957</v>
      </c>
      <c r="M70" s="29">
        <v>733317.73999999964</v>
      </c>
      <c r="N70" s="29">
        <v>966929.54999999981</v>
      </c>
      <c r="O70" s="29">
        <v>803621.61999999976</v>
      </c>
      <c r="P70" s="29">
        <v>843135.20999999973</v>
      </c>
      <c r="Q70" s="29">
        <v>844685.69999999937</v>
      </c>
      <c r="R70" s="29">
        <v>741456.8599999994</v>
      </c>
      <c r="S70" s="29">
        <v>852151.88999999978</v>
      </c>
      <c r="T70" s="29">
        <v>867366.2899999998</v>
      </c>
      <c r="U70" s="29">
        <v>942365.53000000014</v>
      </c>
      <c r="V70" s="29">
        <v>914212.39999999944</v>
      </c>
      <c r="W70" s="29">
        <v>792157.6399999992</v>
      </c>
      <c r="X70" s="29">
        <v>632728.2300000001</v>
      </c>
      <c r="Y70" s="29">
        <v>194724.13999999966</v>
      </c>
      <c r="Z70" s="29">
        <v>0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O70" s="38" t="s">
        <v>528</v>
      </c>
    </row>
    <row r="71" spans="2:41" x14ac:dyDescent="0.3">
      <c r="B71" s="9" t="s">
        <v>555</v>
      </c>
      <c r="C71" s="29">
        <v>949998.18000000028</v>
      </c>
      <c r="D71" s="29">
        <v>824896.92000000016</v>
      </c>
      <c r="E71" s="29">
        <v>958251.61999999988</v>
      </c>
      <c r="F71" s="29">
        <v>895758.56</v>
      </c>
      <c r="G71" s="29">
        <v>960543.37000000046</v>
      </c>
      <c r="H71" s="29">
        <v>1014272.4499999993</v>
      </c>
      <c r="I71" s="29">
        <v>1075494.4999999998</v>
      </c>
      <c r="J71" s="29">
        <v>902281.0299999998</v>
      </c>
      <c r="K71" s="29">
        <v>816171.0500000004</v>
      </c>
      <c r="L71" s="29">
        <v>754416.28999999957</v>
      </c>
      <c r="M71" s="29">
        <v>733903.21999999962</v>
      </c>
      <c r="N71" s="29">
        <v>967316.69999999984</v>
      </c>
      <c r="O71" s="29">
        <v>805305.42999999982</v>
      </c>
      <c r="P71" s="29">
        <v>843442.94999999972</v>
      </c>
      <c r="Q71" s="29">
        <v>844768.83999999939</v>
      </c>
      <c r="R71" s="29">
        <v>741999.79999999935</v>
      </c>
      <c r="S71" s="29">
        <v>853650.67999999982</v>
      </c>
      <c r="T71" s="29">
        <v>871691.44999999984</v>
      </c>
      <c r="U71" s="29">
        <v>944902.44000000018</v>
      </c>
      <c r="V71" s="29">
        <v>922175.62999999942</v>
      </c>
      <c r="W71" s="29">
        <v>832031.7699999992</v>
      </c>
      <c r="X71" s="29">
        <v>702237.50000000012</v>
      </c>
      <c r="Y71" s="29">
        <v>609194.20999999985</v>
      </c>
      <c r="Z71" s="29">
        <v>59389.62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O71" s="38" t="s">
        <v>528</v>
      </c>
    </row>
    <row r="72" spans="2:41" x14ac:dyDescent="0.3">
      <c r="B72" s="9" t="s">
        <v>556</v>
      </c>
      <c r="C72" s="29">
        <v>949998.18000000028</v>
      </c>
      <c r="D72" s="29">
        <v>824896.92000000016</v>
      </c>
      <c r="E72" s="29">
        <v>958251.61999999988</v>
      </c>
      <c r="F72" s="29">
        <v>895758.56</v>
      </c>
      <c r="G72" s="29">
        <v>960543.37000000046</v>
      </c>
      <c r="H72" s="29">
        <v>1014272.4499999993</v>
      </c>
      <c r="I72" s="29">
        <v>1075494.4999999998</v>
      </c>
      <c r="J72" s="29">
        <v>902281.0299999998</v>
      </c>
      <c r="K72" s="29">
        <v>816452.49000000034</v>
      </c>
      <c r="L72" s="29">
        <v>756315.87999999954</v>
      </c>
      <c r="M72" s="29">
        <v>734116.00999999966</v>
      </c>
      <c r="N72" s="29">
        <v>969693.12999999989</v>
      </c>
      <c r="O72" s="29">
        <v>806646.93999999983</v>
      </c>
      <c r="P72" s="29">
        <v>844323.45999999973</v>
      </c>
      <c r="Q72" s="29">
        <v>845076.27999999933</v>
      </c>
      <c r="R72" s="29">
        <v>742952.65999999933</v>
      </c>
      <c r="S72" s="29">
        <v>855840.82999999984</v>
      </c>
      <c r="T72" s="29">
        <v>873153.86999999988</v>
      </c>
      <c r="U72" s="29">
        <v>954700.70000000019</v>
      </c>
      <c r="V72" s="29">
        <v>925783.98999999941</v>
      </c>
      <c r="W72" s="29">
        <v>850880.64999999921</v>
      </c>
      <c r="X72" s="29">
        <v>741951.56000000017</v>
      </c>
      <c r="Y72" s="29">
        <v>758555.51999999979</v>
      </c>
      <c r="Z72" s="29">
        <v>636582.11999999988</v>
      </c>
      <c r="AA72" s="29">
        <v>117087.55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O72" s="38" t="s">
        <v>528</v>
      </c>
    </row>
    <row r="73" spans="2:41" x14ac:dyDescent="0.3">
      <c r="B73" s="9" t="s">
        <v>557</v>
      </c>
      <c r="C73" s="29">
        <v>949998.18000000028</v>
      </c>
      <c r="D73" s="29">
        <v>824896.92000000016</v>
      </c>
      <c r="E73" s="29">
        <v>958251.61999999988</v>
      </c>
      <c r="F73" s="29">
        <v>895758.56</v>
      </c>
      <c r="G73" s="29">
        <v>960543.86000000045</v>
      </c>
      <c r="H73" s="29">
        <v>1014272.4499999993</v>
      </c>
      <c r="I73" s="29">
        <v>1075494.4999999998</v>
      </c>
      <c r="J73" s="29">
        <v>902389.61999999976</v>
      </c>
      <c r="K73" s="29">
        <v>816452.49000000034</v>
      </c>
      <c r="L73" s="29">
        <v>756454.03999999957</v>
      </c>
      <c r="M73" s="29">
        <v>734116.00999999966</v>
      </c>
      <c r="N73" s="29">
        <v>969795.0199999999</v>
      </c>
      <c r="O73" s="29">
        <v>807751.62999999977</v>
      </c>
      <c r="P73" s="29">
        <v>845388.69999999972</v>
      </c>
      <c r="Q73" s="29">
        <v>845596.02999999933</v>
      </c>
      <c r="R73" s="29">
        <v>746210.08999999939</v>
      </c>
      <c r="S73" s="29">
        <v>865299.19999999984</v>
      </c>
      <c r="T73" s="29">
        <v>875476.99999999988</v>
      </c>
      <c r="U73" s="29">
        <v>958268.90000000014</v>
      </c>
      <c r="V73" s="29">
        <v>928550.96999999939</v>
      </c>
      <c r="W73" s="29">
        <v>858897.17999999924</v>
      </c>
      <c r="X73" s="29">
        <v>763884.85000000021</v>
      </c>
      <c r="Y73" s="29">
        <v>801147.83999999973</v>
      </c>
      <c r="Z73" s="29">
        <v>766376.46999999986</v>
      </c>
      <c r="AA73" s="29">
        <v>536610.63999999966</v>
      </c>
      <c r="AB73" s="29">
        <v>52918.559999999998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O73" s="38" t="s">
        <v>528</v>
      </c>
    </row>
    <row r="74" spans="2:41" x14ac:dyDescent="0.3">
      <c r="B74" s="9" t="s">
        <v>558</v>
      </c>
      <c r="C74" s="29">
        <v>949998.18000000028</v>
      </c>
      <c r="D74" s="29">
        <v>824896.92000000016</v>
      </c>
      <c r="E74" s="29">
        <v>958251.61999999988</v>
      </c>
      <c r="F74" s="29">
        <v>896029.22000000009</v>
      </c>
      <c r="G74" s="29">
        <v>960814.52000000048</v>
      </c>
      <c r="H74" s="29">
        <v>1014558.2899999992</v>
      </c>
      <c r="I74" s="29">
        <v>1075765.1599999997</v>
      </c>
      <c r="J74" s="29">
        <v>902660.2799999998</v>
      </c>
      <c r="K74" s="29">
        <v>816723.15000000037</v>
      </c>
      <c r="L74" s="29">
        <v>756958.62999999954</v>
      </c>
      <c r="M74" s="29">
        <v>734496.06999999972</v>
      </c>
      <c r="N74" s="29">
        <v>970409.71999999986</v>
      </c>
      <c r="O74" s="29">
        <v>809019.2799999998</v>
      </c>
      <c r="P74" s="29">
        <v>846721.24999999977</v>
      </c>
      <c r="Q74" s="29">
        <v>846920.38999999932</v>
      </c>
      <c r="R74" s="29">
        <v>748022.11999999941</v>
      </c>
      <c r="S74" s="29">
        <v>866089.50999999989</v>
      </c>
      <c r="T74" s="29">
        <v>876742.12999999989</v>
      </c>
      <c r="U74" s="29">
        <v>959881.88000000012</v>
      </c>
      <c r="V74" s="29">
        <v>931511.90999999933</v>
      </c>
      <c r="W74" s="29">
        <v>865699.6399999992</v>
      </c>
      <c r="X74" s="29">
        <v>780012.07000000018</v>
      </c>
      <c r="Y74" s="29">
        <v>836655.1799999997</v>
      </c>
      <c r="Z74" s="29">
        <v>859893.57999999984</v>
      </c>
      <c r="AA74" s="29">
        <v>697548.80999999959</v>
      </c>
      <c r="AB74" s="29">
        <v>685636.90999999968</v>
      </c>
      <c r="AC74" s="29">
        <v>218872.95</v>
      </c>
      <c r="AD74" s="29">
        <v>0</v>
      </c>
      <c r="AE74" s="29">
        <v>0</v>
      </c>
      <c r="AF74" s="29">
        <v>0</v>
      </c>
      <c r="AG74" s="29">
        <v>0</v>
      </c>
      <c r="AH74" s="29">
        <v>0</v>
      </c>
      <c r="AI74" s="29">
        <v>0</v>
      </c>
      <c r="AJ74" s="29">
        <v>0</v>
      </c>
      <c r="AK74" s="29">
        <v>0</v>
      </c>
      <c r="AL74" s="29">
        <v>0</v>
      </c>
      <c r="AO74" s="38" t="s">
        <v>528</v>
      </c>
    </row>
    <row r="75" spans="2:41" x14ac:dyDescent="0.3">
      <c r="B75" s="9" t="s">
        <v>559</v>
      </c>
      <c r="C75" s="29">
        <v>949998.18000000028</v>
      </c>
      <c r="D75" s="29">
        <v>824896.92000000016</v>
      </c>
      <c r="E75" s="29">
        <v>958295.33999999985</v>
      </c>
      <c r="F75" s="29">
        <v>896029.22000000009</v>
      </c>
      <c r="G75" s="29">
        <v>960814.52000000048</v>
      </c>
      <c r="H75" s="29">
        <v>1014558.2899999992</v>
      </c>
      <c r="I75" s="29">
        <v>1075765.1599999997</v>
      </c>
      <c r="J75" s="29">
        <v>902660.2799999998</v>
      </c>
      <c r="K75" s="29">
        <v>816723.15000000037</v>
      </c>
      <c r="L75" s="29">
        <v>756958.62999999954</v>
      </c>
      <c r="M75" s="29">
        <v>734514.44999999972</v>
      </c>
      <c r="N75" s="29">
        <v>970511.60999999987</v>
      </c>
      <c r="O75" s="29">
        <v>809146.25999999978</v>
      </c>
      <c r="P75" s="29">
        <v>846737.62999999977</v>
      </c>
      <c r="Q75" s="29">
        <v>847619.8699999993</v>
      </c>
      <c r="R75" s="29">
        <v>748893.88999999943</v>
      </c>
      <c r="S75" s="29">
        <v>867419.19</v>
      </c>
      <c r="T75" s="29">
        <v>878319.34999999986</v>
      </c>
      <c r="U75" s="29">
        <v>960496.34000000008</v>
      </c>
      <c r="V75" s="29">
        <v>933665.97999999928</v>
      </c>
      <c r="W75" s="29">
        <v>869652.29999999923</v>
      </c>
      <c r="X75" s="29">
        <v>783598.23000000021</v>
      </c>
      <c r="Y75" s="29">
        <v>845665.41999999969</v>
      </c>
      <c r="Z75" s="29">
        <v>881181.76999999979</v>
      </c>
      <c r="AA75" s="29">
        <v>748857.71999999962</v>
      </c>
      <c r="AB75" s="29">
        <v>786225.43999999971</v>
      </c>
      <c r="AC75" s="29">
        <v>811621.67000000016</v>
      </c>
      <c r="AD75" s="29">
        <v>133236.05000000002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0</v>
      </c>
      <c r="AK75" s="29">
        <v>0</v>
      </c>
      <c r="AL75" s="29">
        <v>0</v>
      </c>
      <c r="AO75" s="38" t="s">
        <v>528</v>
      </c>
    </row>
    <row r="76" spans="2:41" x14ac:dyDescent="0.3">
      <c r="B76" s="9" t="s">
        <v>560</v>
      </c>
      <c r="C76" s="29">
        <v>949998.18000000028</v>
      </c>
      <c r="D76" s="29">
        <v>824977.02000000014</v>
      </c>
      <c r="E76" s="29">
        <v>958295.33999999985</v>
      </c>
      <c r="F76" s="29">
        <v>896029.22000000009</v>
      </c>
      <c r="G76" s="29">
        <v>960814.52000000048</v>
      </c>
      <c r="H76" s="29">
        <v>1014558.2899999992</v>
      </c>
      <c r="I76" s="29">
        <v>1075765.1599999997</v>
      </c>
      <c r="J76" s="29">
        <v>902660.2799999998</v>
      </c>
      <c r="K76" s="29">
        <v>816723.15000000037</v>
      </c>
      <c r="L76" s="29">
        <v>756998.37999999954</v>
      </c>
      <c r="M76" s="29">
        <v>734514.44999999972</v>
      </c>
      <c r="N76" s="29">
        <v>971146.86999999988</v>
      </c>
      <c r="O76" s="29">
        <v>809468.18999999983</v>
      </c>
      <c r="P76" s="29">
        <v>846935.49999999977</v>
      </c>
      <c r="Q76" s="29">
        <v>847821.66999999934</v>
      </c>
      <c r="R76" s="29">
        <v>750494.48999999941</v>
      </c>
      <c r="S76" s="29">
        <v>869350.6</v>
      </c>
      <c r="T76" s="29">
        <v>880913.0399999998</v>
      </c>
      <c r="U76" s="29">
        <v>960914.22000000009</v>
      </c>
      <c r="V76" s="29">
        <v>936478.70999999926</v>
      </c>
      <c r="W76" s="29">
        <v>873130.91999999923</v>
      </c>
      <c r="X76" s="29">
        <v>789187.73000000021</v>
      </c>
      <c r="Y76" s="29">
        <v>857038.89999999967</v>
      </c>
      <c r="Z76" s="29">
        <v>899905.88999999978</v>
      </c>
      <c r="AA76" s="29">
        <v>773770.68999999959</v>
      </c>
      <c r="AB76" s="29">
        <v>854938.34999999974</v>
      </c>
      <c r="AC76" s="29">
        <v>948889.50000000012</v>
      </c>
      <c r="AD76" s="29">
        <v>738400.11999999976</v>
      </c>
      <c r="AE76" s="29">
        <v>292085.38999999984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O76" s="38" t="s">
        <v>528</v>
      </c>
    </row>
    <row r="77" spans="2:41" x14ac:dyDescent="0.3">
      <c r="B77" s="9" t="s">
        <v>561</v>
      </c>
      <c r="C77" s="29">
        <v>950151.02000000025</v>
      </c>
      <c r="D77" s="29">
        <v>824977.02000000014</v>
      </c>
      <c r="E77" s="29">
        <v>958295.33999999985</v>
      </c>
      <c r="F77" s="29">
        <v>896029.22000000009</v>
      </c>
      <c r="G77" s="29">
        <v>960814.52000000048</v>
      </c>
      <c r="H77" s="29">
        <v>1014660.5599999992</v>
      </c>
      <c r="I77" s="29">
        <v>1075765.1599999997</v>
      </c>
      <c r="J77" s="29">
        <v>902660.2799999998</v>
      </c>
      <c r="K77" s="29">
        <v>816723.15000000037</v>
      </c>
      <c r="L77" s="29">
        <v>758035.01999999955</v>
      </c>
      <c r="M77" s="29">
        <v>734590.55999999971</v>
      </c>
      <c r="N77" s="29">
        <v>971146.86999999988</v>
      </c>
      <c r="O77" s="29">
        <v>809570.07999999984</v>
      </c>
      <c r="P77" s="29">
        <v>846935.49999999977</v>
      </c>
      <c r="Q77" s="29">
        <v>847988.98999999929</v>
      </c>
      <c r="R77" s="29">
        <v>750830.7299999994</v>
      </c>
      <c r="S77" s="29">
        <v>870209.79999999993</v>
      </c>
      <c r="T77" s="29">
        <v>881029.9099999998</v>
      </c>
      <c r="U77" s="29">
        <v>962977.28000000014</v>
      </c>
      <c r="V77" s="29">
        <v>937419.54999999923</v>
      </c>
      <c r="W77" s="29">
        <v>873561.41999999923</v>
      </c>
      <c r="X77" s="29">
        <v>791376.20000000019</v>
      </c>
      <c r="Y77" s="29">
        <v>858411.86999999965</v>
      </c>
      <c r="Z77" s="29">
        <v>909889.10999999975</v>
      </c>
      <c r="AA77" s="29">
        <v>782932.04999999958</v>
      </c>
      <c r="AB77" s="29">
        <v>865587.46999999974</v>
      </c>
      <c r="AC77" s="29">
        <v>979794.09000000008</v>
      </c>
      <c r="AD77" s="29">
        <v>850992.43999999971</v>
      </c>
      <c r="AE77" s="29">
        <v>693469.83999999962</v>
      </c>
      <c r="AF77" s="29">
        <v>147417.73999999993</v>
      </c>
      <c r="AG77" s="29">
        <v>0</v>
      </c>
      <c r="AH77" s="29">
        <v>0</v>
      </c>
      <c r="AI77" s="29">
        <v>0</v>
      </c>
      <c r="AJ77" s="29">
        <v>0</v>
      </c>
      <c r="AK77" s="29">
        <v>0</v>
      </c>
      <c r="AL77" s="29">
        <v>0</v>
      </c>
      <c r="AO77" s="38" t="s">
        <v>528</v>
      </c>
    </row>
    <row r="78" spans="2:41" x14ac:dyDescent="0.3">
      <c r="B78" s="9" t="s">
        <v>562</v>
      </c>
      <c r="C78" s="29">
        <v>950151.02000000025</v>
      </c>
      <c r="D78" s="29">
        <v>824977.02000000014</v>
      </c>
      <c r="E78" s="29">
        <v>958295.33999999985</v>
      </c>
      <c r="F78" s="29">
        <v>896029.22000000009</v>
      </c>
      <c r="G78" s="29">
        <v>960814.52000000048</v>
      </c>
      <c r="H78" s="29">
        <v>1014660.5599999992</v>
      </c>
      <c r="I78" s="29">
        <v>1075765.1599999997</v>
      </c>
      <c r="J78" s="29">
        <v>902739.80999999982</v>
      </c>
      <c r="K78" s="29">
        <v>816723.15000000037</v>
      </c>
      <c r="L78" s="29">
        <v>758193.97999999952</v>
      </c>
      <c r="M78" s="29">
        <v>734590.55999999971</v>
      </c>
      <c r="N78" s="29">
        <v>971939.82999999984</v>
      </c>
      <c r="O78" s="29">
        <v>809570.07999999984</v>
      </c>
      <c r="P78" s="29">
        <v>847474.38999999978</v>
      </c>
      <c r="Q78" s="29">
        <v>848576.50999999931</v>
      </c>
      <c r="R78" s="29">
        <v>750830.7299999994</v>
      </c>
      <c r="S78" s="29">
        <v>870327.03999999992</v>
      </c>
      <c r="T78" s="29">
        <v>881397.86999999976</v>
      </c>
      <c r="U78" s="29">
        <v>963190.47000000009</v>
      </c>
      <c r="V78" s="29">
        <v>939582.86999999918</v>
      </c>
      <c r="W78" s="29">
        <v>874062.5199999992</v>
      </c>
      <c r="X78" s="29">
        <v>793255.67000000016</v>
      </c>
      <c r="Y78" s="29">
        <v>862115.60999999964</v>
      </c>
      <c r="Z78" s="29">
        <v>915891.18999999971</v>
      </c>
      <c r="AA78" s="29">
        <v>795094.09999999963</v>
      </c>
      <c r="AB78" s="29">
        <v>878573.2999999997</v>
      </c>
      <c r="AC78" s="29">
        <v>1007455.0900000001</v>
      </c>
      <c r="AD78" s="29">
        <v>921565.31999999972</v>
      </c>
      <c r="AE78" s="29">
        <v>965814.5899999995</v>
      </c>
      <c r="AF78" s="29">
        <v>517788.38999999972</v>
      </c>
      <c r="AG78" s="29">
        <v>122477.73999999999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O78" s="38" t="s">
        <v>528</v>
      </c>
    </row>
    <row r="79" spans="2:41" x14ac:dyDescent="0.3">
      <c r="B79" s="9" t="s">
        <v>563</v>
      </c>
      <c r="C79" s="29">
        <v>950151.02000000025</v>
      </c>
      <c r="D79" s="29">
        <v>824977.02000000014</v>
      </c>
      <c r="E79" s="29">
        <v>958439.34999999986</v>
      </c>
      <c r="F79" s="29">
        <v>896029.22000000009</v>
      </c>
      <c r="G79" s="29">
        <v>960814.52000000048</v>
      </c>
      <c r="H79" s="29">
        <v>1014660.5599999992</v>
      </c>
      <c r="I79" s="29">
        <v>1075765.1599999997</v>
      </c>
      <c r="J79" s="29">
        <v>902739.80999999982</v>
      </c>
      <c r="K79" s="29">
        <v>816840.44000000041</v>
      </c>
      <c r="L79" s="29">
        <v>759002.13999999955</v>
      </c>
      <c r="M79" s="29">
        <v>734590.55999999971</v>
      </c>
      <c r="N79" s="29">
        <v>972415.70999999985</v>
      </c>
      <c r="O79" s="29">
        <v>809647.19999999984</v>
      </c>
      <c r="P79" s="29">
        <v>847474.38999999978</v>
      </c>
      <c r="Q79" s="29">
        <v>849444.82999999926</v>
      </c>
      <c r="R79" s="29">
        <v>752144.29999999935</v>
      </c>
      <c r="S79" s="29">
        <v>871272.12999999989</v>
      </c>
      <c r="T79" s="29">
        <v>883200.97999999975</v>
      </c>
      <c r="U79" s="29">
        <v>965300.58000000007</v>
      </c>
      <c r="V79" s="29">
        <v>941208.70999999915</v>
      </c>
      <c r="W79" s="29">
        <v>877504.54999999923</v>
      </c>
      <c r="X79" s="29">
        <v>795659.16000000015</v>
      </c>
      <c r="Y79" s="29">
        <v>865724.08999999962</v>
      </c>
      <c r="Z79" s="29">
        <v>950935.08999999973</v>
      </c>
      <c r="AA79" s="29">
        <v>802349.48999999964</v>
      </c>
      <c r="AB79" s="29">
        <v>885030.7999999997</v>
      </c>
      <c r="AC79" s="29">
        <v>1031687.2400000001</v>
      </c>
      <c r="AD79" s="29">
        <v>968028.00999999978</v>
      </c>
      <c r="AE79" s="29">
        <v>1059779.4099999995</v>
      </c>
      <c r="AF79" s="29">
        <v>950612.37999999989</v>
      </c>
      <c r="AG79" s="29">
        <v>484155.64</v>
      </c>
      <c r="AH79" s="29">
        <v>109865.05</v>
      </c>
      <c r="AI79" s="29">
        <v>0</v>
      </c>
      <c r="AJ79" s="29">
        <v>0</v>
      </c>
      <c r="AK79" s="29">
        <v>0</v>
      </c>
      <c r="AL79" s="29">
        <v>0</v>
      </c>
      <c r="AO79" s="38" t="s">
        <v>528</v>
      </c>
    </row>
    <row r="80" spans="2:41" x14ac:dyDescent="0.3">
      <c r="B80" s="9" t="s">
        <v>564</v>
      </c>
      <c r="C80" s="29">
        <v>950151.02000000025</v>
      </c>
      <c r="D80" s="29">
        <v>824977.02000000014</v>
      </c>
      <c r="E80" s="29">
        <v>958439.34999999986</v>
      </c>
      <c r="F80" s="29">
        <v>896029.22000000009</v>
      </c>
      <c r="G80" s="29">
        <v>960814.52000000048</v>
      </c>
      <c r="H80" s="29">
        <v>1014660.5599999992</v>
      </c>
      <c r="I80" s="29">
        <v>1075765.1599999997</v>
      </c>
      <c r="J80" s="29">
        <v>902739.80999999982</v>
      </c>
      <c r="K80" s="29">
        <v>816840.44000000041</v>
      </c>
      <c r="L80" s="29">
        <v>759002.13999999955</v>
      </c>
      <c r="M80" s="29">
        <v>734590.55999999971</v>
      </c>
      <c r="N80" s="29">
        <v>972415.70999999985</v>
      </c>
      <c r="O80" s="29">
        <v>809647.19999999984</v>
      </c>
      <c r="P80" s="29">
        <v>847474.38999999978</v>
      </c>
      <c r="Q80" s="29">
        <v>849444.82999999926</v>
      </c>
      <c r="R80" s="29">
        <v>752246.18999999936</v>
      </c>
      <c r="S80" s="29">
        <v>871638.52999999991</v>
      </c>
      <c r="T80" s="29">
        <v>883279.5399999998</v>
      </c>
      <c r="U80" s="29">
        <v>965810.76000000013</v>
      </c>
      <c r="V80" s="29">
        <v>942759.16999999911</v>
      </c>
      <c r="W80" s="29">
        <v>881108.04999999923</v>
      </c>
      <c r="X80" s="29">
        <v>798656.90000000014</v>
      </c>
      <c r="Y80" s="29">
        <v>868493.87999999966</v>
      </c>
      <c r="Z80" s="29">
        <v>955930.90999999968</v>
      </c>
      <c r="AA80" s="29">
        <v>854270.55999999959</v>
      </c>
      <c r="AB80" s="29">
        <v>907070.2999999997</v>
      </c>
      <c r="AC80" s="29">
        <v>1049098.6400000001</v>
      </c>
      <c r="AD80" s="29">
        <v>979164.2899999998</v>
      </c>
      <c r="AE80" s="29">
        <v>1104254.4499999995</v>
      </c>
      <c r="AF80" s="29">
        <v>1059686.2</v>
      </c>
      <c r="AG80" s="29">
        <v>999046.44</v>
      </c>
      <c r="AH80" s="29">
        <v>481704.70999999973</v>
      </c>
      <c r="AI80" s="29">
        <v>103242.18000000001</v>
      </c>
      <c r="AJ80" s="29">
        <v>0</v>
      </c>
      <c r="AK80" s="29">
        <v>0</v>
      </c>
      <c r="AL80" s="29">
        <v>0</v>
      </c>
      <c r="AO80" s="38" t="s">
        <v>528</v>
      </c>
    </row>
    <row r="81" spans="1:78" x14ac:dyDescent="0.3">
      <c r="B81" s="9" t="s">
        <v>593</v>
      </c>
      <c r="C81" s="29">
        <v>950151.02000000025</v>
      </c>
      <c r="D81" s="29">
        <v>824977.02000000014</v>
      </c>
      <c r="E81" s="29">
        <v>958439.34999999986</v>
      </c>
      <c r="F81" s="29">
        <v>896029.22000000009</v>
      </c>
      <c r="G81" s="29">
        <v>960814.52000000048</v>
      </c>
      <c r="H81" s="29">
        <v>1014660.5599999992</v>
      </c>
      <c r="I81" s="29">
        <v>1075765.1599999997</v>
      </c>
      <c r="J81" s="29">
        <v>902739.80999999982</v>
      </c>
      <c r="K81" s="29">
        <v>816840.44000000041</v>
      </c>
      <c r="L81" s="29">
        <v>759002.13999999955</v>
      </c>
      <c r="M81" s="29">
        <v>734590.55999999971</v>
      </c>
      <c r="N81" s="29">
        <v>972903.18999999983</v>
      </c>
      <c r="O81" s="29">
        <v>809732.33999999985</v>
      </c>
      <c r="P81" s="29">
        <v>847559.5299999998</v>
      </c>
      <c r="Q81" s="29">
        <v>849444.82999999926</v>
      </c>
      <c r="R81" s="29">
        <v>752246.18999999936</v>
      </c>
      <c r="S81" s="29">
        <v>871638.52999999991</v>
      </c>
      <c r="T81" s="29">
        <v>883642.38999999978</v>
      </c>
      <c r="U81" s="29">
        <v>966089.65000000014</v>
      </c>
      <c r="V81" s="29">
        <v>942861.4099999991</v>
      </c>
      <c r="W81" s="29">
        <v>881190.5199999992</v>
      </c>
      <c r="X81" s="29">
        <v>800569.92000000016</v>
      </c>
      <c r="Y81" s="29">
        <v>874353.15999999968</v>
      </c>
      <c r="Z81" s="29">
        <v>965562.51999999967</v>
      </c>
      <c r="AA81" s="29">
        <v>862281.64999999956</v>
      </c>
      <c r="AB81" s="29">
        <v>950827.36999999965</v>
      </c>
      <c r="AC81" s="29">
        <v>1066564.8500000001</v>
      </c>
      <c r="AD81" s="29">
        <v>1003363.0399999998</v>
      </c>
      <c r="AE81" s="29">
        <v>1129863.4399999995</v>
      </c>
      <c r="AF81" s="29">
        <v>1111033.96</v>
      </c>
      <c r="AG81" s="29">
        <v>1170388.2199999997</v>
      </c>
      <c r="AH81" s="29">
        <v>959382.34999999963</v>
      </c>
      <c r="AI81" s="29">
        <v>718494.50999999943</v>
      </c>
      <c r="AJ81" s="29">
        <v>146595.58000000002</v>
      </c>
      <c r="AK81" s="29">
        <v>0</v>
      </c>
      <c r="AL81" s="29">
        <v>0</v>
      </c>
      <c r="AO81" s="38" t="s">
        <v>528</v>
      </c>
    </row>
    <row r="82" spans="1:78" x14ac:dyDescent="0.3">
      <c r="B82" s="9" t="s">
        <v>594</v>
      </c>
      <c r="C82" s="29">
        <v>950151.02000000025</v>
      </c>
      <c r="D82" s="29">
        <v>824977.02000000014</v>
      </c>
      <c r="E82" s="29">
        <v>958439.34999999986</v>
      </c>
      <c r="F82" s="29">
        <v>896029.22000000009</v>
      </c>
      <c r="G82" s="29">
        <v>960814.52000000048</v>
      </c>
      <c r="H82" s="29">
        <v>1014660.5599999992</v>
      </c>
      <c r="I82" s="29">
        <v>1075765.1599999997</v>
      </c>
      <c r="J82" s="29">
        <v>902739.80999999982</v>
      </c>
      <c r="K82" s="29">
        <v>816840.44000000041</v>
      </c>
      <c r="L82" s="29">
        <v>759002.13999999955</v>
      </c>
      <c r="M82" s="29">
        <v>734590.55999999971</v>
      </c>
      <c r="N82" s="29">
        <v>972903.18999999983</v>
      </c>
      <c r="O82" s="29">
        <v>809732.33999999985</v>
      </c>
      <c r="P82" s="29">
        <v>847559.5299999998</v>
      </c>
      <c r="Q82" s="29">
        <v>849444.82999999926</v>
      </c>
      <c r="R82" s="29">
        <v>752246.18999999936</v>
      </c>
      <c r="S82" s="29">
        <v>871667.50999999989</v>
      </c>
      <c r="T82" s="29">
        <v>884028.2899999998</v>
      </c>
      <c r="U82" s="29">
        <v>966549.43000000017</v>
      </c>
      <c r="V82" s="29">
        <v>943581.80999999912</v>
      </c>
      <c r="W82" s="29">
        <v>881190.5199999992</v>
      </c>
      <c r="X82" s="29">
        <v>801375.65000000014</v>
      </c>
      <c r="Y82" s="29">
        <v>879287.2999999997</v>
      </c>
      <c r="Z82" s="29">
        <v>969852.76999999967</v>
      </c>
      <c r="AA82" s="29">
        <v>866134.73999999953</v>
      </c>
      <c r="AB82" s="29">
        <v>964299.4499999996</v>
      </c>
      <c r="AC82" s="29">
        <v>1089121.4500000002</v>
      </c>
      <c r="AD82" s="29">
        <v>1011475.6699999998</v>
      </c>
      <c r="AE82" s="29">
        <v>1148502.9899999995</v>
      </c>
      <c r="AF82" s="29">
        <v>1161181.73</v>
      </c>
      <c r="AG82" s="29">
        <v>1326153.4899999998</v>
      </c>
      <c r="AH82" s="29">
        <v>1159443.7199999995</v>
      </c>
      <c r="AI82" s="29">
        <v>1037871.6699999992</v>
      </c>
      <c r="AJ82" s="29">
        <v>814139.11999999941</v>
      </c>
      <c r="AK82" s="29">
        <v>211723.9500000001</v>
      </c>
      <c r="AL82" s="29">
        <v>0</v>
      </c>
      <c r="AO82" s="38" t="s">
        <v>528</v>
      </c>
    </row>
    <row r="83" spans="1:78" x14ac:dyDescent="0.3">
      <c r="B83" s="9" t="s">
        <v>595</v>
      </c>
      <c r="C83" s="29">
        <v>950151.02000000025</v>
      </c>
      <c r="D83" s="29">
        <v>824977.02000000014</v>
      </c>
      <c r="E83" s="29">
        <v>958439.34999999986</v>
      </c>
      <c r="F83" s="29">
        <v>896029.22000000009</v>
      </c>
      <c r="G83" s="29">
        <v>960814.52000000048</v>
      </c>
      <c r="H83" s="29">
        <v>1014660.5599999992</v>
      </c>
      <c r="I83" s="29">
        <v>1075765.1599999997</v>
      </c>
      <c r="J83" s="29">
        <v>902739.80999999982</v>
      </c>
      <c r="K83" s="29">
        <v>816840.44000000041</v>
      </c>
      <c r="L83" s="29">
        <v>759002.13999999955</v>
      </c>
      <c r="M83" s="29">
        <v>734590.55999999971</v>
      </c>
      <c r="N83" s="29">
        <v>972903.18999999983</v>
      </c>
      <c r="O83" s="29">
        <v>809732.33999999985</v>
      </c>
      <c r="P83" s="29">
        <v>847673.88999999978</v>
      </c>
      <c r="Q83" s="29">
        <v>849444.82999999926</v>
      </c>
      <c r="R83" s="29">
        <v>752246.18999999936</v>
      </c>
      <c r="S83" s="29">
        <v>871667.50999999989</v>
      </c>
      <c r="T83" s="29">
        <v>884028.2899999998</v>
      </c>
      <c r="U83" s="29">
        <v>966549.43000000017</v>
      </c>
      <c r="V83" s="29">
        <v>943581.80999999912</v>
      </c>
      <c r="W83" s="29">
        <v>881190.5199999992</v>
      </c>
      <c r="X83" s="29">
        <v>801613.20000000019</v>
      </c>
      <c r="Y83" s="29">
        <v>880198.12999999966</v>
      </c>
      <c r="Z83" s="29">
        <v>970929.74999999965</v>
      </c>
      <c r="AA83" s="29">
        <v>878254.51999999955</v>
      </c>
      <c r="AB83" s="29">
        <v>969683.84999999963</v>
      </c>
      <c r="AC83" s="29">
        <v>1094493.3500000001</v>
      </c>
      <c r="AD83" s="29">
        <v>1020838.3499999999</v>
      </c>
      <c r="AE83" s="29">
        <v>1159051.0699999996</v>
      </c>
      <c r="AF83" s="29">
        <v>1189057.17</v>
      </c>
      <c r="AG83" s="29">
        <v>1363731.6199999999</v>
      </c>
      <c r="AH83" s="29">
        <v>1194051.7499999995</v>
      </c>
      <c r="AI83" s="29">
        <v>1088254.8299999991</v>
      </c>
      <c r="AJ83" s="29">
        <v>1048099.8099999994</v>
      </c>
      <c r="AK83" s="29">
        <v>587915.08000000019</v>
      </c>
      <c r="AL83" s="29">
        <v>258397.67000000022</v>
      </c>
      <c r="AO83" s="38" t="s">
        <v>528</v>
      </c>
    </row>
    <row r="84" spans="1:78" x14ac:dyDescent="0.3">
      <c r="B84" s="30" t="s">
        <v>1</v>
      </c>
      <c r="C84" s="31">
        <v>950151.02000000025</v>
      </c>
      <c r="D84" s="31">
        <v>824977.02000000014</v>
      </c>
      <c r="E84" s="31">
        <v>958439.34999999986</v>
      </c>
      <c r="F84" s="31">
        <v>896029.22000000009</v>
      </c>
      <c r="G84" s="31">
        <v>960814.52000000048</v>
      </c>
      <c r="H84" s="31">
        <v>1014660.5599999992</v>
      </c>
      <c r="I84" s="31">
        <v>1075765.1599999997</v>
      </c>
      <c r="J84" s="31">
        <v>902739.80999999982</v>
      </c>
      <c r="K84" s="31">
        <v>816840.44000000041</v>
      </c>
      <c r="L84" s="31">
        <v>759002.13999999955</v>
      </c>
      <c r="M84" s="31">
        <v>734590.55999999971</v>
      </c>
      <c r="N84" s="31">
        <v>972903.18999999983</v>
      </c>
      <c r="O84" s="31">
        <v>809732.33999999985</v>
      </c>
      <c r="P84" s="31">
        <v>847673.88999999978</v>
      </c>
      <c r="Q84" s="31">
        <v>849444.82999999926</v>
      </c>
      <c r="R84" s="31">
        <v>752246.18999999936</v>
      </c>
      <c r="S84" s="31">
        <v>871667.50999999989</v>
      </c>
      <c r="T84" s="31">
        <v>884028.2899999998</v>
      </c>
      <c r="U84" s="31">
        <v>966549.43000000017</v>
      </c>
      <c r="V84" s="31">
        <v>943581.80999999912</v>
      </c>
      <c r="W84" s="31">
        <v>881190.5199999992</v>
      </c>
      <c r="X84" s="31">
        <v>801613.20000000019</v>
      </c>
      <c r="Y84" s="31">
        <v>880198.12999999966</v>
      </c>
      <c r="Z84" s="31">
        <v>970929.74999999965</v>
      </c>
      <c r="AA84" s="31">
        <v>878254.51999999955</v>
      </c>
      <c r="AB84" s="31">
        <v>969683.84999999963</v>
      </c>
      <c r="AC84" s="31">
        <v>1094493.3500000001</v>
      </c>
      <c r="AD84" s="31">
        <v>1020838.3499999999</v>
      </c>
      <c r="AE84" s="31">
        <v>1159051.0699999996</v>
      </c>
      <c r="AF84" s="31">
        <v>1189057.17</v>
      </c>
      <c r="AG84" s="31">
        <v>1363731.6199999999</v>
      </c>
      <c r="AH84" s="31">
        <v>1194051.7499999995</v>
      </c>
      <c r="AI84" s="31">
        <v>1088254.8299999991</v>
      </c>
      <c r="AJ84" s="31">
        <v>1048099.8099999994</v>
      </c>
      <c r="AK84" s="31">
        <v>587915.08000000019</v>
      </c>
      <c r="AL84" s="31">
        <v>258397.67000000022</v>
      </c>
      <c r="AO84" s="38" t="s">
        <v>528</v>
      </c>
    </row>
    <row r="85" spans="1:78" x14ac:dyDescent="0.3">
      <c r="B85" s="32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O85" s="38"/>
    </row>
    <row r="86" spans="1:78" x14ac:dyDescent="0.3">
      <c r="B86" s="34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O86" s="38"/>
    </row>
    <row r="87" spans="1:78" x14ac:dyDescent="0.3">
      <c r="AO87" s="38" t="s">
        <v>528</v>
      </c>
    </row>
    <row r="88" spans="1:78" x14ac:dyDescent="0.3">
      <c r="B88" s="91" t="s">
        <v>524</v>
      </c>
      <c r="C88" s="25" t="s">
        <v>527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O88" s="38" t="s">
        <v>528</v>
      </c>
      <c r="AP88" s="91" t="s">
        <v>577</v>
      </c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</row>
    <row r="89" spans="1:78" s="38" customFormat="1" x14ac:dyDescent="0.3">
      <c r="B89" s="25" t="s">
        <v>526</v>
      </c>
      <c r="C89" s="25">
        <v>1</v>
      </c>
      <c r="D89" s="25">
        <v>2</v>
      </c>
      <c r="E89" s="25">
        <v>3</v>
      </c>
      <c r="F89" s="25">
        <v>4</v>
      </c>
      <c r="G89" s="25">
        <v>5</v>
      </c>
      <c r="H89" s="25">
        <v>6</v>
      </c>
      <c r="I89" s="25">
        <v>7</v>
      </c>
      <c r="J89" s="25">
        <v>8</v>
      </c>
      <c r="K89" s="25">
        <v>9</v>
      </c>
      <c r="L89" s="25">
        <v>10</v>
      </c>
      <c r="M89" s="25">
        <v>11</v>
      </c>
      <c r="N89" s="25">
        <v>12</v>
      </c>
      <c r="O89" s="25">
        <v>13</v>
      </c>
      <c r="P89" s="25">
        <v>14</v>
      </c>
      <c r="Q89" s="25">
        <v>15</v>
      </c>
      <c r="R89" s="25">
        <v>16</v>
      </c>
      <c r="S89" s="25">
        <v>17</v>
      </c>
      <c r="T89" s="25">
        <v>18</v>
      </c>
      <c r="U89" s="25">
        <v>19</v>
      </c>
      <c r="V89" s="25">
        <v>20</v>
      </c>
      <c r="W89" s="25">
        <v>21</v>
      </c>
      <c r="X89" s="25">
        <v>22</v>
      </c>
      <c r="Y89" s="25">
        <v>23</v>
      </c>
      <c r="Z89" s="25">
        <v>24</v>
      </c>
      <c r="AA89" s="25">
        <v>25</v>
      </c>
      <c r="AB89" s="25">
        <v>26</v>
      </c>
      <c r="AC89" s="25">
        <v>27</v>
      </c>
      <c r="AD89" s="25">
        <v>28</v>
      </c>
      <c r="AE89" s="25">
        <v>29</v>
      </c>
      <c r="AF89" s="25">
        <v>30</v>
      </c>
      <c r="AG89" s="25">
        <v>31</v>
      </c>
      <c r="AH89" s="25">
        <v>32</v>
      </c>
      <c r="AI89" s="25">
        <v>33</v>
      </c>
      <c r="AJ89" s="25">
        <v>34</v>
      </c>
      <c r="AK89" s="25">
        <v>35</v>
      </c>
      <c r="AL89" s="25">
        <v>36</v>
      </c>
      <c r="AO89" s="38" t="s">
        <v>528</v>
      </c>
      <c r="AP89" s="25" t="s">
        <v>526</v>
      </c>
      <c r="AQ89" s="25">
        <v>1</v>
      </c>
      <c r="AR89" s="25">
        <v>2</v>
      </c>
      <c r="AS89" s="25">
        <v>3</v>
      </c>
      <c r="AT89" s="25">
        <v>4</v>
      </c>
      <c r="AU89" s="25">
        <v>5</v>
      </c>
      <c r="AV89" s="25">
        <v>6</v>
      </c>
      <c r="AW89" s="25">
        <v>7</v>
      </c>
      <c r="AX89" s="25">
        <v>8</v>
      </c>
      <c r="AY89" s="25">
        <v>9</v>
      </c>
      <c r="AZ89" s="25">
        <v>10</v>
      </c>
      <c r="BA89" s="25">
        <v>11</v>
      </c>
      <c r="BB89" s="25">
        <v>12</v>
      </c>
      <c r="BC89" s="25">
        <v>13</v>
      </c>
      <c r="BD89" s="25">
        <v>14</v>
      </c>
      <c r="BE89" s="25">
        <v>15</v>
      </c>
      <c r="BF89" s="25">
        <v>16</v>
      </c>
      <c r="BG89" s="25">
        <v>17</v>
      </c>
      <c r="BH89" s="25">
        <v>18</v>
      </c>
      <c r="BI89" s="25">
        <v>19</v>
      </c>
      <c r="BJ89" s="25">
        <v>20</v>
      </c>
      <c r="BK89" s="25">
        <v>21</v>
      </c>
      <c r="BL89" s="25">
        <v>22</v>
      </c>
      <c r="BM89" s="25">
        <v>23</v>
      </c>
      <c r="BN89" s="25">
        <v>24</v>
      </c>
      <c r="BO89" s="25">
        <v>25</v>
      </c>
      <c r="BP89" s="25">
        <v>26</v>
      </c>
      <c r="BQ89" s="25">
        <v>27</v>
      </c>
      <c r="BR89" s="25">
        <v>28</v>
      </c>
      <c r="BS89" s="25">
        <v>29</v>
      </c>
      <c r="BT89" s="25">
        <v>30</v>
      </c>
      <c r="BU89" s="25">
        <v>31</v>
      </c>
      <c r="BV89" s="25">
        <v>32</v>
      </c>
      <c r="BW89" s="25">
        <v>33</v>
      </c>
      <c r="BX89" s="25">
        <v>34</v>
      </c>
      <c r="BY89" s="25">
        <v>35</v>
      </c>
      <c r="BZ89" s="25">
        <v>36</v>
      </c>
    </row>
    <row r="90" spans="1:78" x14ac:dyDescent="0.3">
      <c r="A90">
        <v>1</v>
      </c>
      <c r="B90" s="76">
        <v>202104</v>
      </c>
      <c r="C90" s="41">
        <v>2.2928870809085575</v>
      </c>
      <c r="D90" s="41">
        <v>1.1323718180923388</v>
      </c>
      <c r="E90" s="41">
        <v>1.0737541302768199</v>
      </c>
      <c r="F90" s="41">
        <v>1.0092780239554602</v>
      </c>
      <c r="G90" s="41">
        <v>1.0045152577108669</v>
      </c>
      <c r="H90" s="41">
        <v>1.0048244429418729</v>
      </c>
      <c r="I90" s="41">
        <v>1.0029128972252621</v>
      </c>
      <c r="J90" s="41">
        <v>1.033644823524773</v>
      </c>
      <c r="K90" s="41">
        <v>1.0012840757026276</v>
      </c>
      <c r="L90" s="41">
        <v>1.0004164433116094</v>
      </c>
      <c r="M90" s="41">
        <v>1.0016064411876338</v>
      </c>
      <c r="N90" s="41">
        <v>1.000886216098672</v>
      </c>
      <c r="O90" s="41">
        <v>1</v>
      </c>
      <c r="P90" s="41">
        <v>1.0002575957582409</v>
      </c>
      <c r="Q90" s="41">
        <v>1</v>
      </c>
      <c r="R90" s="41">
        <v>1.0001816695919035</v>
      </c>
      <c r="S90" s="41">
        <v>1.0005449097821728</v>
      </c>
      <c r="T90" s="41">
        <v>1</v>
      </c>
      <c r="U90" s="41">
        <v>1.000060645899143</v>
      </c>
      <c r="V90" s="41">
        <v>1</v>
      </c>
      <c r="W90" s="41">
        <v>1</v>
      </c>
      <c r="X90" s="41">
        <v>1</v>
      </c>
      <c r="Y90" s="41">
        <v>1</v>
      </c>
      <c r="Z90" s="41">
        <v>1</v>
      </c>
      <c r="AA90" s="41">
        <v>1</v>
      </c>
      <c r="AB90" s="41">
        <v>1</v>
      </c>
      <c r="AC90" s="41">
        <v>1</v>
      </c>
      <c r="AD90" s="41">
        <v>1</v>
      </c>
      <c r="AE90" s="41">
        <v>1.0001608845187471</v>
      </c>
      <c r="AF90" s="41">
        <v>1</v>
      </c>
      <c r="AG90" s="41">
        <v>1</v>
      </c>
      <c r="AH90" s="41">
        <v>1</v>
      </c>
      <c r="AI90" s="41">
        <v>1</v>
      </c>
      <c r="AJ90" s="41">
        <v>1</v>
      </c>
      <c r="AK90" s="41">
        <v>1</v>
      </c>
      <c r="AL90" s="41" t="s">
        <v>592</v>
      </c>
      <c r="AO90" s="38" t="s">
        <v>528</v>
      </c>
      <c r="AP90" s="76" t="s">
        <v>529</v>
      </c>
      <c r="AQ90" s="41">
        <v>0</v>
      </c>
      <c r="AR90" s="41">
        <v>0</v>
      </c>
      <c r="AS90" s="41">
        <v>0</v>
      </c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</row>
    <row r="91" spans="1:78" x14ac:dyDescent="0.3">
      <c r="A91">
        <v>2</v>
      </c>
      <c r="B91" s="76">
        <v>202105</v>
      </c>
      <c r="C91" s="41">
        <v>2.8767282729715538</v>
      </c>
      <c r="D91" s="41">
        <v>1.1919291768094584</v>
      </c>
      <c r="E91" s="41">
        <v>1.0411467444585112</v>
      </c>
      <c r="F91" s="41">
        <v>1.0129585297859516</v>
      </c>
      <c r="G91" s="41">
        <v>1.0092597372483205</v>
      </c>
      <c r="H91" s="41">
        <v>1.0101930282427167</v>
      </c>
      <c r="I91" s="41">
        <v>1.0360847681929675</v>
      </c>
      <c r="J91" s="41">
        <v>1.0054104964383124</v>
      </c>
      <c r="K91" s="41">
        <v>1.0018636228870625</v>
      </c>
      <c r="L91" s="41">
        <v>1.0032971819033638</v>
      </c>
      <c r="M91" s="41">
        <v>1.0014020053487762</v>
      </c>
      <c r="N91" s="41">
        <v>1.0015619443647275</v>
      </c>
      <c r="O91" s="41">
        <v>1.0006216573205569</v>
      </c>
      <c r="P91" s="41">
        <v>1.0012906409273823</v>
      </c>
      <c r="Q91" s="41">
        <v>1.0006561457013567</v>
      </c>
      <c r="R91" s="41">
        <v>1.0000575795736359</v>
      </c>
      <c r="S91" s="41">
        <v>1</v>
      </c>
      <c r="T91" s="41">
        <v>1.0001968634808427</v>
      </c>
      <c r="U91" s="41">
        <v>1.0002377813591909</v>
      </c>
      <c r="V91" s="41">
        <v>1.0000184115457129</v>
      </c>
      <c r="W91" s="41">
        <v>1.000484040085345</v>
      </c>
      <c r="X91" s="41">
        <v>1</v>
      </c>
      <c r="Y91" s="41">
        <v>1</v>
      </c>
      <c r="Z91" s="41">
        <v>1</v>
      </c>
      <c r="AA91" s="41">
        <v>1</v>
      </c>
      <c r="AB91" s="41">
        <v>1</v>
      </c>
      <c r="AC91" s="41">
        <v>1.0000971030416745</v>
      </c>
      <c r="AD91" s="41">
        <v>1</v>
      </c>
      <c r="AE91" s="41">
        <v>1</v>
      </c>
      <c r="AF91" s="41">
        <v>1</v>
      </c>
      <c r="AG91" s="41">
        <v>1</v>
      </c>
      <c r="AH91" s="41">
        <v>1</v>
      </c>
      <c r="AI91" s="41">
        <v>1</v>
      </c>
      <c r="AJ91" s="41">
        <v>1</v>
      </c>
      <c r="AK91" s="41" t="s">
        <v>592</v>
      </c>
      <c r="AL91" s="41" t="s">
        <v>592</v>
      </c>
      <c r="AO91" s="38" t="s">
        <v>528</v>
      </c>
      <c r="AP91" s="76" t="s">
        <v>530</v>
      </c>
      <c r="AQ91" s="41">
        <v>0</v>
      </c>
      <c r="AR91" s="41">
        <v>0</v>
      </c>
      <c r="AS91" s="41">
        <v>0</v>
      </c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</row>
    <row r="92" spans="1:78" x14ac:dyDescent="0.3">
      <c r="A92">
        <v>3</v>
      </c>
      <c r="B92" s="76">
        <v>202106</v>
      </c>
      <c r="C92" s="41">
        <v>4.1466690700727495</v>
      </c>
      <c r="D92" s="41">
        <v>1.1069452204108921</v>
      </c>
      <c r="E92" s="41">
        <v>1.0506665401173936</v>
      </c>
      <c r="F92" s="41">
        <v>1.014482738122287</v>
      </c>
      <c r="G92" s="41">
        <v>1.0080873519765878</v>
      </c>
      <c r="H92" s="41">
        <v>1.03336091924747</v>
      </c>
      <c r="I92" s="41">
        <v>1.002407635574037</v>
      </c>
      <c r="J92" s="41">
        <v>1.0035460216252177</v>
      </c>
      <c r="K92" s="41">
        <v>1.0021325611807317</v>
      </c>
      <c r="L92" s="41">
        <v>1.0035574150208277</v>
      </c>
      <c r="M92" s="41">
        <v>1.0008630719918483</v>
      </c>
      <c r="N92" s="41">
        <v>1.0013584679537482</v>
      </c>
      <c r="O92" s="41">
        <v>1</v>
      </c>
      <c r="P92" s="41">
        <v>1.0009798090575612</v>
      </c>
      <c r="Q92" s="41">
        <v>1.0118970750294636</v>
      </c>
      <c r="R92" s="41">
        <v>1.0004343496925701</v>
      </c>
      <c r="S92" s="41">
        <v>1</v>
      </c>
      <c r="T92" s="41">
        <v>1.0003598271181946</v>
      </c>
      <c r="U92" s="41">
        <v>1.0001847412218903</v>
      </c>
      <c r="V92" s="41">
        <v>1.0090984989883969</v>
      </c>
      <c r="W92" s="41">
        <v>1</v>
      </c>
      <c r="X92" s="41">
        <v>1</v>
      </c>
      <c r="Y92" s="41">
        <v>1</v>
      </c>
      <c r="Z92" s="41">
        <v>1</v>
      </c>
      <c r="AA92" s="41">
        <v>1.00004562475981</v>
      </c>
      <c r="AB92" s="41">
        <v>1</v>
      </c>
      <c r="AC92" s="41">
        <v>1</v>
      </c>
      <c r="AD92" s="41">
        <v>1</v>
      </c>
      <c r="AE92" s="41">
        <v>1.0001502772621225</v>
      </c>
      <c r="AF92" s="41">
        <v>1</v>
      </c>
      <c r="AG92" s="41">
        <v>1</v>
      </c>
      <c r="AH92" s="41">
        <v>1</v>
      </c>
      <c r="AI92" s="41">
        <v>1</v>
      </c>
      <c r="AJ92" s="41" t="s">
        <v>592</v>
      </c>
      <c r="AK92" s="41" t="s">
        <v>592</v>
      </c>
      <c r="AL92" s="41" t="s">
        <v>592</v>
      </c>
      <c r="AO92" s="38" t="s">
        <v>528</v>
      </c>
      <c r="AP92" s="76" t="s">
        <v>531</v>
      </c>
      <c r="AQ92" s="41">
        <v>0</v>
      </c>
      <c r="AR92" s="41">
        <v>0</v>
      </c>
      <c r="AS92" s="41">
        <v>0</v>
      </c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</row>
    <row r="93" spans="1:78" x14ac:dyDescent="0.3">
      <c r="A93">
        <v>4</v>
      </c>
      <c r="B93" s="76">
        <v>202107</v>
      </c>
      <c r="C93" s="41">
        <v>2.4461968658211286</v>
      </c>
      <c r="D93" s="41">
        <v>1.1019068446525464</v>
      </c>
      <c r="E93" s="41">
        <v>1.0245472760144949</v>
      </c>
      <c r="F93" s="41">
        <v>1.0181067080458268</v>
      </c>
      <c r="G93" s="41">
        <v>1.0197514415708357</v>
      </c>
      <c r="H93" s="41">
        <v>1.0010114712564411</v>
      </c>
      <c r="I93" s="41">
        <v>1.0046542725764953</v>
      </c>
      <c r="J93" s="41">
        <v>1.0121092266165175</v>
      </c>
      <c r="K93" s="41">
        <v>1.0286733343119152</v>
      </c>
      <c r="L93" s="41">
        <v>1.0007731944316027</v>
      </c>
      <c r="M93" s="41">
        <v>1.0002623963266803</v>
      </c>
      <c r="N93" s="41">
        <v>1.0006964353366545</v>
      </c>
      <c r="O93" s="41">
        <v>1.0033743996399564</v>
      </c>
      <c r="P93" s="41">
        <v>1.000823867394957</v>
      </c>
      <c r="Q93" s="41">
        <v>1</v>
      </c>
      <c r="R93" s="41">
        <v>1.0002832033480105</v>
      </c>
      <c r="S93" s="41">
        <v>1</v>
      </c>
      <c r="T93" s="41">
        <v>1</v>
      </c>
      <c r="U93" s="41">
        <v>1</v>
      </c>
      <c r="V93" s="41">
        <v>1</v>
      </c>
      <c r="W93" s="41">
        <v>1</v>
      </c>
      <c r="X93" s="41">
        <v>1</v>
      </c>
      <c r="Y93" s="41">
        <v>1.0003021573134618</v>
      </c>
      <c r="Z93" s="41">
        <v>1</v>
      </c>
      <c r="AA93" s="41">
        <v>1</v>
      </c>
      <c r="AB93" s="41">
        <v>1</v>
      </c>
      <c r="AC93" s="41">
        <v>1</v>
      </c>
      <c r="AD93" s="41">
        <v>1</v>
      </c>
      <c r="AE93" s="41">
        <v>1</v>
      </c>
      <c r="AF93" s="41">
        <v>1</v>
      </c>
      <c r="AG93" s="41">
        <v>1</v>
      </c>
      <c r="AH93" s="41">
        <v>1</v>
      </c>
      <c r="AI93" s="41" t="s">
        <v>592</v>
      </c>
      <c r="AJ93" s="41" t="s">
        <v>592</v>
      </c>
      <c r="AK93" s="41" t="s">
        <v>592</v>
      </c>
      <c r="AL93" s="41" t="s">
        <v>592</v>
      </c>
      <c r="AO93" s="38" t="s">
        <v>528</v>
      </c>
      <c r="AP93" s="76" t="s">
        <v>532</v>
      </c>
      <c r="AQ93" s="41">
        <v>0</v>
      </c>
      <c r="AR93" s="41">
        <v>0</v>
      </c>
      <c r="AS93" s="41">
        <v>0</v>
      </c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</row>
    <row r="94" spans="1:78" x14ac:dyDescent="0.3">
      <c r="A94">
        <v>5</v>
      </c>
      <c r="B94" s="76">
        <v>202108</v>
      </c>
      <c r="C94" s="41">
        <v>3.1584845028669242</v>
      </c>
      <c r="D94" s="41">
        <v>1.1176936402028208</v>
      </c>
      <c r="E94" s="41">
        <v>1.0432901200433622</v>
      </c>
      <c r="F94" s="41">
        <v>1.0306905055338091</v>
      </c>
      <c r="G94" s="41">
        <v>1.0055588323022644</v>
      </c>
      <c r="H94" s="41">
        <v>1.0043066663682378</v>
      </c>
      <c r="I94" s="41">
        <v>1.0291664079445855</v>
      </c>
      <c r="J94" s="41">
        <v>1.0294843205817477</v>
      </c>
      <c r="K94" s="41">
        <v>1.0022322280851383</v>
      </c>
      <c r="L94" s="41">
        <v>1.0009324593791897</v>
      </c>
      <c r="M94" s="41">
        <v>1.0026743294434228</v>
      </c>
      <c r="N94" s="41">
        <v>1.0040611643578048</v>
      </c>
      <c r="O94" s="41">
        <v>1.0006438169212497</v>
      </c>
      <c r="P94" s="41">
        <v>1.0009396883173567</v>
      </c>
      <c r="Q94" s="41">
        <v>1.0002040928169564</v>
      </c>
      <c r="R94" s="41">
        <v>1</v>
      </c>
      <c r="S94" s="41">
        <v>1</v>
      </c>
      <c r="T94" s="41">
        <v>1</v>
      </c>
      <c r="U94" s="41">
        <v>1</v>
      </c>
      <c r="V94" s="41">
        <v>1</v>
      </c>
      <c r="W94" s="41">
        <v>1.000000510127929</v>
      </c>
      <c r="X94" s="41">
        <v>1.0002817778669679</v>
      </c>
      <c r="Y94" s="41">
        <v>1</v>
      </c>
      <c r="Z94" s="41">
        <v>1</v>
      </c>
      <c r="AA94" s="41">
        <v>1</v>
      </c>
      <c r="AB94" s="41">
        <v>1</v>
      </c>
      <c r="AC94" s="41">
        <v>1</v>
      </c>
      <c r="AD94" s="41">
        <v>1</v>
      </c>
      <c r="AE94" s="41">
        <v>1</v>
      </c>
      <c r="AF94" s="41">
        <v>1</v>
      </c>
      <c r="AG94" s="41">
        <v>1</v>
      </c>
      <c r="AH94" s="41" t="s">
        <v>592</v>
      </c>
      <c r="AI94" s="41" t="s">
        <v>592</v>
      </c>
      <c r="AJ94" s="41" t="s">
        <v>592</v>
      </c>
      <c r="AK94" s="41" t="s">
        <v>592</v>
      </c>
      <c r="AL94" s="41" t="s">
        <v>592</v>
      </c>
      <c r="AO94" s="38" t="s">
        <v>528</v>
      </c>
      <c r="AP94" s="76" t="s">
        <v>533</v>
      </c>
      <c r="AQ94" s="41">
        <v>0</v>
      </c>
      <c r="AR94" s="41">
        <v>0</v>
      </c>
      <c r="AS94" s="41">
        <v>0</v>
      </c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</row>
    <row r="95" spans="1:78" x14ac:dyDescent="0.3">
      <c r="A95">
        <v>6</v>
      </c>
      <c r="B95" s="76">
        <v>202109</v>
      </c>
      <c r="C95" s="41">
        <v>2.5117126157530762</v>
      </c>
      <c r="D95" s="41">
        <v>1.123618116567223</v>
      </c>
      <c r="E95" s="41">
        <v>1.0385048073209113</v>
      </c>
      <c r="F95" s="41">
        <v>1.0114512949010455</v>
      </c>
      <c r="G95" s="41">
        <v>1.0093015637540492</v>
      </c>
      <c r="H95" s="41">
        <v>1.0066699895011262</v>
      </c>
      <c r="I95" s="41">
        <v>1.0542326146102248</v>
      </c>
      <c r="J95" s="41">
        <v>1.0034438598126012</v>
      </c>
      <c r="K95" s="41">
        <v>1.0001893422009844</v>
      </c>
      <c r="L95" s="41">
        <v>1.0042586111109035</v>
      </c>
      <c r="M95" s="41">
        <v>1.0032439876553108</v>
      </c>
      <c r="N95" s="41">
        <v>1.0002721671029491</v>
      </c>
      <c r="O95" s="41">
        <v>1.0018637024651595</v>
      </c>
      <c r="P95" s="41">
        <v>1.0003468802599058</v>
      </c>
      <c r="Q95" s="41">
        <v>1.0002818182948734</v>
      </c>
      <c r="R95" s="41">
        <v>1</v>
      </c>
      <c r="S95" s="41">
        <v>1</v>
      </c>
      <c r="T95" s="41">
        <v>1</v>
      </c>
      <c r="U95" s="41">
        <v>1</v>
      </c>
      <c r="V95" s="41">
        <v>1</v>
      </c>
      <c r="W95" s="41">
        <v>1.0002818177699691</v>
      </c>
      <c r="X95" s="41">
        <v>1</v>
      </c>
      <c r="Y95" s="41">
        <v>1</v>
      </c>
      <c r="Z95" s="41">
        <v>1.0001008024881448</v>
      </c>
      <c r="AA95" s="41">
        <v>1</v>
      </c>
      <c r="AB95" s="41">
        <v>1</v>
      </c>
      <c r="AC95" s="41">
        <v>1</v>
      </c>
      <c r="AD95" s="41">
        <v>1</v>
      </c>
      <c r="AE95" s="41">
        <v>1</v>
      </c>
      <c r="AF95" s="41">
        <v>1</v>
      </c>
      <c r="AG95" s="41" t="s">
        <v>592</v>
      </c>
      <c r="AH95" s="41" t="s">
        <v>592</v>
      </c>
      <c r="AI95" s="41" t="s">
        <v>592</v>
      </c>
      <c r="AJ95" s="41" t="s">
        <v>592</v>
      </c>
      <c r="AK95" s="41" t="s">
        <v>592</v>
      </c>
      <c r="AL95" s="41" t="s">
        <v>592</v>
      </c>
      <c r="AO95" s="38" t="s">
        <v>528</v>
      </c>
      <c r="AP95" s="76" t="s">
        <v>534</v>
      </c>
      <c r="AQ95" s="41">
        <v>0</v>
      </c>
      <c r="AR95" s="41">
        <v>0</v>
      </c>
      <c r="AS95" s="41">
        <v>0</v>
      </c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</row>
    <row r="96" spans="1:78" x14ac:dyDescent="0.3">
      <c r="A96">
        <v>7</v>
      </c>
      <c r="B96" s="76">
        <v>202110</v>
      </c>
      <c r="C96" s="41">
        <v>2.9115342709498981</v>
      </c>
      <c r="D96" s="41">
        <v>1.1196832726236219</v>
      </c>
      <c r="E96" s="41">
        <v>1.0658902624996087</v>
      </c>
      <c r="F96" s="41">
        <v>1.0142570100204491</v>
      </c>
      <c r="G96" s="41">
        <v>1.0079888125666963</v>
      </c>
      <c r="H96" s="41">
        <v>1.0551667108561444</v>
      </c>
      <c r="I96" s="41">
        <v>1.0025078881813714</v>
      </c>
      <c r="J96" s="41">
        <v>1.0019328683248667</v>
      </c>
      <c r="K96" s="41">
        <v>1.0014539445425681</v>
      </c>
      <c r="L96" s="41">
        <v>1.003330423771817</v>
      </c>
      <c r="M96" s="41">
        <v>1.0006660199411215</v>
      </c>
      <c r="N96" s="41">
        <v>1.0005560776582925</v>
      </c>
      <c r="O96" s="41">
        <v>0.99996015272030481</v>
      </c>
      <c r="P96" s="41">
        <v>1.0006359536877447</v>
      </c>
      <c r="Q96" s="41">
        <v>1</v>
      </c>
      <c r="R96" s="41">
        <v>1</v>
      </c>
      <c r="S96" s="41">
        <v>1</v>
      </c>
      <c r="T96" s="41">
        <v>1</v>
      </c>
      <c r="U96" s="41">
        <v>1</v>
      </c>
      <c r="V96" s="41">
        <v>1.0002516609801351</v>
      </c>
      <c r="W96" s="41">
        <v>1</v>
      </c>
      <c r="X96" s="41">
        <v>1</v>
      </c>
      <c r="Y96" s="41">
        <v>1</v>
      </c>
      <c r="Z96" s="41">
        <v>1</v>
      </c>
      <c r="AA96" s="41">
        <v>1</v>
      </c>
      <c r="AB96" s="41">
        <v>1</v>
      </c>
      <c r="AC96" s="41">
        <v>1</v>
      </c>
      <c r="AD96" s="41">
        <v>1</v>
      </c>
      <c r="AE96" s="41">
        <v>1</v>
      </c>
      <c r="AF96" s="41" t="s">
        <v>592</v>
      </c>
      <c r="AG96" s="41" t="s">
        <v>592</v>
      </c>
      <c r="AH96" s="41" t="s">
        <v>592</v>
      </c>
      <c r="AI96" s="41" t="s">
        <v>592</v>
      </c>
      <c r="AJ96" s="41" t="s">
        <v>592</v>
      </c>
      <c r="AK96" s="41" t="s">
        <v>592</v>
      </c>
      <c r="AL96" s="41" t="s">
        <v>592</v>
      </c>
      <c r="AO96" s="38" t="s">
        <v>528</v>
      </c>
      <c r="AP96" s="76" t="s">
        <v>535</v>
      </c>
      <c r="AQ96" s="41">
        <v>0</v>
      </c>
      <c r="AR96" s="41">
        <v>0</v>
      </c>
      <c r="AS96" s="41">
        <v>0</v>
      </c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</row>
    <row r="97" spans="1:78" x14ac:dyDescent="0.3">
      <c r="A97">
        <v>8</v>
      </c>
      <c r="B97" s="76">
        <v>202111</v>
      </c>
      <c r="C97" s="41">
        <v>2.9592386263296881</v>
      </c>
      <c r="D97" s="41">
        <v>1.1170508626462101</v>
      </c>
      <c r="E97" s="41">
        <v>1.0738046078002137</v>
      </c>
      <c r="F97" s="41">
        <v>1.0141344921894904</v>
      </c>
      <c r="G97" s="41">
        <v>1.0352267765739256</v>
      </c>
      <c r="H97" s="41">
        <v>1.0024865096013456</v>
      </c>
      <c r="I97" s="41">
        <v>1.0016065503834577</v>
      </c>
      <c r="J97" s="41">
        <v>1.0008611293023109</v>
      </c>
      <c r="K97" s="41">
        <v>1.0032315257206406</v>
      </c>
      <c r="L97" s="41">
        <v>1.0011401783095064</v>
      </c>
      <c r="M97" s="41">
        <v>1.0009491425785844</v>
      </c>
      <c r="N97" s="41">
        <v>1.0012729452177436</v>
      </c>
      <c r="O97" s="41">
        <v>1.0011285313561744</v>
      </c>
      <c r="P97" s="41">
        <v>1.000950197907678</v>
      </c>
      <c r="Q97" s="41">
        <v>1.0004224304059239</v>
      </c>
      <c r="R97" s="41">
        <v>1</v>
      </c>
      <c r="S97" s="41">
        <v>1</v>
      </c>
      <c r="T97" s="41">
        <v>1.0001203505298122</v>
      </c>
      <c r="U97" s="41">
        <v>1.0002999369607111</v>
      </c>
      <c r="V97" s="41">
        <v>1</v>
      </c>
      <c r="W97" s="41">
        <v>1</v>
      </c>
      <c r="X97" s="41">
        <v>1</v>
      </c>
      <c r="Y97" s="41">
        <v>1.0000881062363796</v>
      </c>
      <c r="Z97" s="41">
        <v>1</v>
      </c>
      <c r="AA97" s="41">
        <v>1</v>
      </c>
      <c r="AB97" s="41">
        <v>1</v>
      </c>
      <c r="AC97" s="41">
        <v>1</v>
      </c>
      <c r="AD97" s="41">
        <v>1</v>
      </c>
      <c r="AE97" s="41" t="s">
        <v>592</v>
      </c>
      <c r="AF97" s="41" t="s">
        <v>592</v>
      </c>
      <c r="AG97" s="41" t="s">
        <v>592</v>
      </c>
      <c r="AH97" s="41" t="s">
        <v>592</v>
      </c>
      <c r="AI97" s="41" t="s">
        <v>592</v>
      </c>
      <c r="AJ97" s="41" t="s">
        <v>592</v>
      </c>
      <c r="AK97" s="41" t="s">
        <v>592</v>
      </c>
      <c r="AL97" s="41" t="s">
        <v>592</v>
      </c>
      <c r="AO97" s="38" t="s">
        <v>528</v>
      </c>
      <c r="AP97" s="76" t="s">
        <v>536</v>
      </c>
      <c r="AQ97" s="41">
        <v>0</v>
      </c>
      <c r="AR97" s="41">
        <v>0</v>
      </c>
      <c r="AS97" s="41">
        <v>0</v>
      </c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</row>
    <row r="98" spans="1:78" x14ac:dyDescent="0.3">
      <c r="A98">
        <v>9</v>
      </c>
      <c r="B98" s="76">
        <v>202112</v>
      </c>
      <c r="C98" s="41">
        <v>2.669447467639388</v>
      </c>
      <c r="D98" s="41">
        <v>1.1016890220632485</v>
      </c>
      <c r="E98" s="41">
        <v>1.0405596016057763</v>
      </c>
      <c r="F98" s="41">
        <v>1.0410612455980517</v>
      </c>
      <c r="G98" s="41">
        <v>1.0094203388850054</v>
      </c>
      <c r="H98" s="41">
        <v>1.00451233965053</v>
      </c>
      <c r="I98" s="41">
        <v>1.0017945357234632</v>
      </c>
      <c r="J98" s="41">
        <v>1.0027212652973754</v>
      </c>
      <c r="K98" s="41">
        <v>1.0027245112154466</v>
      </c>
      <c r="L98" s="41">
        <v>1.0037780304463428</v>
      </c>
      <c r="M98" s="41">
        <v>1.0061677707751895</v>
      </c>
      <c r="N98" s="41">
        <v>1.0267404830151861</v>
      </c>
      <c r="O98" s="41">
        <v>1.000781160908653</v>
      </c>
      <c r="P98" s="41">
        <v>1.0009793069438013</v>
      </c>
      <c r="Q98" s="41">
        <v>1</v>
      </c>
      <c r="R98" s="41">
        <v>1.0003448296775534</v>
      </c>
      <c r="S98" s="41">
        <v>1</v>
      </c>
      <c r="T98" s="41">
        <v>1.0003315073483332</v>
      </c>
      <c r="U98" s="41">
        <v>1</v>
      </c>
      <c r="V98" s="41">
        <v>1</v>
      </c>
      <c r="W98" s="41">
        <v>1</v>
      </c>
      <c r="X98" s="41">
        <v>1</v>
      </c>
      <c r="Y98" s="41">
        <v>1.0001436104755939</v>
      </c>
      <c r="Z98" s="41">
        <v>1</v>
      </c>
      <c r="AA98" s="41">
        <v>1</v>
      </c>
      <c r="AB98" s="41">
        <v>1</v>
      </c>
      <c r="AC98" s="41">
        <v>1</v>
      </c>
      <c r="AD98" s="41" t="s">
        <v>592</v>
      </c>
      <c r="AE98" s="41" t="s">
        <v>592</v>
      </c>
      <c r="AF98" s="41" t="s">
        <v>592</v>
      </c>
      <c r="AG98" s="41" t="s">
        <v>592</v>
      </c>
      <c r="AH98" s="41" t="s">
        <v>592</v>
      </c>
      <c r="AI98" s="41" t="s">
        <v>592</v>
      </c>
      <c r="AJ98" s="41" t="s">
        <v>592</v>
      </c>
      <c r="AK98" s="41" t="s">
        <v>592</v>
      </c>
      <c r="AL98" s="41" t="s">
        <v>592</v>
      </c>
      <c r="AO98" s="38" t="s">
        <v>528</v>
      </c>
      <c r="AP98" s="76" t="s">
        <v>537</v>
      </c>
      <c r="AQ98" s="41">
        <v>0</v>
      </c>
      <c r="AR98" s="41">
        <v>0</v>
      </c>
      <c r="AS98" s="41">
        <v>0</v>
      </c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</row>
    <row r="99" spans="1:78" x14ac:dyDescent="0.3">
      <c r="A99">
        <v>10</v>
      </c>
      <c r="B99" s="76">
        <v>202201</v>
      </c>
      <c r="C99" s="41">
        <v>2.5464989734196104</v>
      </c>
      <c r="D99" s="41">
        <v>1.168921378139647</v>
      </c>
      <c r="E99" s="41">
        <v>1.029203988607529</v>
      </c>
      <c r="F99" s="41">
        <v>1.0103829791612819</v>
      </c>
      <c r="G99" s="41">
        <v>1.0123829327295857</v>
      </c>
      <c r="H99" s="41">
        <v>1.0104047279040798</v>
      </c>
      <c r="I99" s="41">
        <v>1.0349168371861857</v>
      </c>
      <c r="J99" s="41">
        <v>1.0047487088726577</v>
      </c>
      <c r="K99" s="41">
        <v>1.002397308715872</v>
      </c>
      <c r="L99" s="41">
        <v>1.0029551125762397</v>
      </c>
      <c r="M99" s="41">
        <v>1.0218626445613717</v>
      </c>
      <c r="N99" s="41">
        <v>1.0098764019759672</v>
      </c>
      <c r="O99" s="41">
        <v>1.0060177450541501</v>
      </c>
      <c r="P99" s="41">
        <v>1.000112682585393</v>
      </c>
      <c r="Q99" s="41">
        <v>1.0025179599448999</v>
      </c>
      <c r="R99" s="41">
        <v>1.0001826749955323</v>
      </c>
      <c r="S99" s="41">
        <v>1.0006670464738345</v>
      </c>
      <c r="T99" s="41">
        <v>1</v>
      </c>
      <c r="U99" s="41">
        <v>1.0000525127773496</v>
      </c>
      <c r="V99" s="41">
        <v>1.001369408478787</v>
      </c>
      <c r="W99" s="41">
        <v>1.0002097000742789</v>
      </c>
      <c r="X99" s="41">
        <v>1.001065901367352</v>
      </c>
      <c r="Y99" s="41">
        <v>1</v>
      </c>
      <c r="Z99" s="41">
        <v>1</v>
      </c>
      <c r="AA99" s="41">
        <v>1</v>
      </c>
      <c r="AB99" s="41">
        <v>1</v>
      </c>
      <c r="AC99" s="41" t="s">
        <v>592</v>
      </c>
      <c r="AD99" s="41" t="s">
        <v>592</v>
      </c>
      <c r="AE99" s="41" t="s">
        <v>592</v>
      </c>
      <c r="AF99" s="41" t="s">
        <v>592</v>
      </c>
      <c r="AG99" s="41" t="s">
        <v>592</v>
      </c>
      <c r="AH99" s="41" t="s">
        <v>592</v>
      </c>
      <c r="AI99" s="41" t="s">
        <v>592</v>
      </c>
      <c r="AJ99" s="41" t="s">
        <v>592</v>
      </c>
      <c r="AK99" s="41" t="s">
        <v>592</v>
      </c>
      <c r="AL99" s="41" t="s">
        <v>592</v>
      </c>
      <c r="AO99" s="38" t="s">
        <v>528</v>
      </c>
      <c r="AP99" s="76" t="s">
        <v>538</v>
      </c>
      <c r="AQ99" s="41">
        <v>0</v>
      </c>
      <c r="AR99" s="41">
        <v>0</v>
      </c>
      <c r="AS99" s="41">
        <v>0</v>
      </c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</row>
    <row r="100" spans="1:78" x14ac:dyDescent="0.3">
      <c r="A100">
        <v>11</v>
      </c>
      <c r="B100" s="76">
        <v>202202</v>
      </c>
      <c r="C100" s="41">
        <v>3.438072603091161</v>
      </c>
      <c r="D100" s="41">
        <v>1.0846460411928021</v>
      </c>
      <c r="E100" s="41">
        <v>1.0185782171646502</v>
      </c>
      <c r="F100" s="41">
        <v>1.026897150845</v>
      </c>
      <c r="G100" s="41">
        <v>1.0153440784690886</v>
      </c>
      <c r="H100" s="41">
        <v>1.0374245812381799</v>
      </c>
      <c r="I100" s="41">
        <v>1.0065440102759124</v>
      </c>
      <c r="J100" s="41">
        <v>1.0045209752320077</v>
      </c>
      <c r="K100" s="41">
        <v>1.0031353927499869</v>
      </c>
      <c r="L100" s="41">
        <v>1.0203806982804422</v>
      </c>
      <c r="M100" s="41">
        <v>1.0020233143674453</v>
      </c>
      <c r="N100" s="41">
        <v>1.007413272305504</v>
      </c>
      <c r="O100" s="41">
        <v>1.0007983987950435</v>
      </c>
      <c r="P100" s="41">
        <v>1.0002899428619485</v>
      </c>
      <c r="Q100" s="41">
        <v>1</v>
      </c>
      <c r="R100" s="41">
        <v>1.0005177110903767</v>
      </c>
      <c r="S100" s="41">
        <v>1.0000250239596244</v>
      </c>
      <c r="T100" s="41">
        <v>1</v>
      </c>
      <c r="U100" s="41">
        <v>1.0001036194727007</v>
      </c>
      <c r="V100" s="41">
        <v>1</v>
      </c>
      <c r="W100" s="41">
        <v>1</v>
      </c>
      <c r="X100" s="41">
        <v>1</v>
      </c>
      <c r="Y100" s="41">
        <v>1</v>
      </c>
      <c r="Z100" s="41">
        <v>1</v>
      </c>
      <c r="AA100" s="41">
        <v>1</v>
      </c>
      <c r="AB100" s="41" t="s">
        <v>592</v>
      </c>
      <c r="AC100" s="41" t="s">
        <v>592</v>
      </c>
      <c r="AD100" s="41" t="s">
        <v>592</v>
      </c>
      <c r="AE100" s="41" t="s">
        <v>592</v>
      </c>
      <c r="AF100" s="41" t="s">
        <v>592</v>
      </c>
      <c r="AG100" s="41" t="s">
        <v>592</v>
      </c>
      <c r="AH100" s="41" t="s">
        <v>592</v>
      </c>
      <c r="AI100" s="41" t="s">
        <v>592</v>
      </c>
      <c r="AJ100" s="41" t="s">
        <v>592</v>
      </c>
      <c r="AK100" s="41" t="s">
        <v>592</v>
      </c>
      <c r="AL100" s="41" t="s">
        <v>592</v>
      </c>
      <c r="AO100" s="38" t="s">
        <v>528</v>
      </c>
      <c r="AP100" s="76" t="s">
        <v>539</v>
      </c>
      <c r="AQ100" s="41">
        <v>0</v>
      </c>
      <c r="AR100" s="41">
        <v>0</v>
      </c>
      <c r="AS100" s="41">
        <v>0</v>
      </c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</row>
    <row r="101" spans="1:78" x14ac:dyDescent="0.3">
      <c r="A101">
        <v>12</v>
      </c>
      <c r="B101" s="76">
        <v>202203</v>
      </c>
      <c r="C101" s="41">
        <v>2.2571455798823594</v>
      </c>
      <c r="D101" s="41">
        <v>1.085493853201881</v>
      </c>
      <c r="E101" s="41">
        <v>1.0469162569940871</v>
      </c>
      <c r="F101" s="41">
        <v>1.0106889000812247</v>
      </c>
      <c r="G101" s="41">
        <v>1.038608024927302</v>
      </c>
      <c r="H101" s="41">
        <v>1.0025150564990066</v>
      </c>
      <c r="I101" s="41">
        <v>1.0107889056565584</v>
      </c>
      <c r="J101" s="41">
        <v>1.0081341573449409</v>
      </c>
      <c r="K101" s="41">
        <v>1.0238000084739269</v>
      </c>
      <c r="L101" s="41">
        <v>1.0014188256649892</v>
      </c>
      <c r="M101" s="41">
        <v>1.0090751055786529</v>
      </c>
      <c r="N101" s="41">
        <v>1.0004003911143269</v>
      </c>
      <c r="O101" s="41">
        <v>1.002456723842357</v>
      </c>
      <c r="P101" s="41">
        <v>1.000105074478562</v>
      </c>
      <c r="Q101" s="41">
        <v>1.0006338452841301</v>
      </c>
      <c r="R101" s="41">
        <v>1.0001049968872942</v>
      </c>
      <c r="S101" s="41">
        <v>1.0006545619789133</v>
      </c>
      <c r="T101" s="41">
        <v>1</v>
      </c>
      <c r="U101" s="41">
        <v>1.0008165191326828</v>
      </c>
      <c r="V101" s="41">
        <v>1.000489618786381</v>
      </c>
      <c r="W101" s="41">
        <v>1</v>
      </c>
      <c r="X101" s="41">
        <v>1.000501308231641</v>
      </c>
      <c r="Y101" s="41">
        <v>1</v>
      </c>
      <c r="Z101" s="41">
        <v>1</v>
      </c>
      <c r="AA101" s="41" t="s">
        <v>592</v>
      </c>
      <c r="AB101" s="41" t="s">
        <v>592</v>
      </c>
      <c r="AC101" s="41" t="s">
        <v>592</v>
      </c>
      <c r="AD101" s="41" t="s">
        <v>592</v>
      </c>
      <c r="AE101" s="41" t="s">
        <v>592</v>
      </c>
      <c r="AF101" s="41" t="s">
        <v>592</v>
      </c>
      <c r="AG101" s="41" t="s">
        <v>592</v>
      </c>
      <c r="AH101" s="41" t="s">
        <v>592</v>
      </c>
      <c r="AI101" s="41" t="s">
        <v>592</v>
      </c>
      <c r="AJ101" s="41" t="s">
        <v>592</v>
      </c>
      <c r="AK101" s="41" t="s">
        <v>592</v>
      </c>
      <c r="AL101" s="41" t="s">
        <v>592</v>
      </c>
      <c r="AO101" s="38" t="s">
        <v>528</v>
      </c>
      <c r="AP101" s="76" t="s">
        <v>540</v>
      </c>
      <c r="AQ101" s="41">
        <v>0</v>
      </c>
      <c r="AR101" s="41">
        <v>0</v>
      </c>
      <c r="AS101" s="41">
        <v>0</v>
      </c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</row>
    <row r="102" spans="1:78" x14ac:dyDescent="0.3">
      <c r="A102">
        <v>13</v>
      </c>
      <c r="B102" s="76">
        <v>202204</v>
      </c>
      <c r="C102" s="41">
        <v>2.2522662788083823</v>
      </c>
      <c r="D102" s="41">
        <v>1.1035909627539879</v>
      </c>
      <c r="E102" s="41">
        <v>1.0475950880064466</v>
      </c>
      <c r="F102" s="41">
        <v>1.0267859891358364</v>
      </c>
      <c r="G102" s="41">
        <v>1.0093204694065889</v>
      </c>
      <c r="H102" s="41">
        <v>1.0122504295143604</v>
      </c>
      <c r="I102" s="41">
        <v>1.0057414258735666</v>
      </c>
      <c r="J102" s="41">
        <v>1.0803181452789421</v>
      </c>
      <c r="K102" s="41">
        <v>1.0011992281608166</v>
      </c>
      <c r="L102" s="41">
        <v>1.0045200938113528</v>
      </c>
      <c r="M102" s="41">
        <v>1.0020952771280593</v>
      </c>
      <c r="N102" s="41">
        <v>1.0016658400030904</v>
      </c>
      <c r="O102" s="41">
        <v>1.0013694839033294</v>
      </c>
      <c r="P102" s="41">
        <v>1.0015693561645924</v>
      </c>
      <c r="Q102" s="41">
        <v>1.0001569554683543</v>
      </c>
      <c r="R102" s="41">
        <v>1.0003978637928823</v>
      </c>
      <c r="S102" s="41">
        <v>1.0001258727659206</v>
      </c>
      <c r="T102" s="41">
        <v>1</v>
      </c>
      <c r="U102" s="41">
        <v>1.0000952604374904</v>
      </c>
      <c r="V102" s="41">
        <v>1</v>
      </c>
      <c r="W102" s="41">
        <v>1.0001051569127888</v>
      </c>
      <c r="X102" s="41">
        <v>1</v>
      </c>
      <c r="Y102" s="41">
        <v>1</v>
      </c>
      <c r="Z102" s="41" t="s">
        <v>592</v>
      </c>
      <c r="AA102" s="41" t="s">
        <v>592</v>
      </c>
      <c r="AB102" s="41" t="s">
        <v>592</v>
      </c>
      <c r="AC102" s="41" t="s">
        <v>592</v>
      </c>
      <c r="AD102" s="41" t="s">
        <v>592</v>
      </c>
      <c r="AE102" s="41" t="s">
        <v>592</v>
      </c>
      <c r="AF102" s="41" t="s">
        <v>592</v>
      </c>
      <c r="AG102" s="41" t="s">
        <v>592</v>
      </c>
      <c r="AH102" s="41" t="s">
        <v>592</v>
      </c>
      <c r="AI102" s="41" t="s">
        <v>592</v>
      </c>
      <c r="AJ102" s="41" t="s">
        <v>592</v>
      </c>
      <c r="AK102" s="41" t="s">
        <v>592</v>
      </c>
      <c r="AL102" s="41" t="s">
        <v>592</v>
      </c>
      <c r="AO102" s="38" t="s">
        <v>528</v>
      </c>
      <c r="AP102" s="76" t="s">
        <v>541</v>
      </c>
      <c r="AQ102" s="41">
        <v>0</v>
      </c>
      <c r="AR102" s="41">
        <v>0</v>
      </c>
      <c r="AS102" s="41">
        <v>0</v>
      </c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</row>
    <row r="103" spans="1:78" x14ac:dyDescent="0.3">
      <c r="A103">
        <v>14</v>
      </c>
      <c r="B103" s="76">
        <v>202205</v>
      </c>
      <c r="C103" s="41">
        <v>2.6261707275337818</v>
      </c>
      <c r="D103" s="41">
        <v>1.0931575442514774</v>
      </c>
      <c r="E103" s="41">
        <v>1.0492238269732512</v>
      </c>
      <c r="F103" s="41">
        <v>1.0249243107779091</v>
      </c>
      <c r="G103" s="41">
        <v>1.0096698497275756</v>
      </c>
      <c r="H103" s="41">
        <v>1.0027965007544226</v>
      </c>
      <c r="I103" s="41">
        <v>1.0807606562126104</v>
      </c>
      <c r="J103" s="41">
        <v>1.003845730272678</v>
      </c>
      <c r="K103" s="41">
        <v>1.0029058074421329</v>
      </c>
      <c r="L103" s="41">
        <v>1.0003649948387281</v>
      </c>
      <c r="M103" s="41">
        <v>1.0010439473114334</v>
      </c>
      <c r="N103" s="41">
        <v>1.0012616491788586</v>
      </c>
      <c r="O103" s="41">
        <v>1.0015762571702225</v>
      </c>
      <c r="P103" s="41">
        <v>1.0000193452095363</v>
      </c>
      <c r="Q103" s="41">
        <v>1.0002336851380988</v>
      </c>
      <c r="R103" s="41">
        <v>1</v>
      </c>
      <c r="S103" s="41">
        <v>1.0006362822198385</v>
      </c>
      <c r="T103" s="41">
        <v>1</v>
      </c>
      <c r="U103" s="41">
        <v>1</v>
      </c>
      <c r="V103" s="41">
        <v>1.0001004632128176</v>
      </c>
      <c r="W103" s="41">
        <v>1</v>
      </c>
      <c r="X103" s="41">
        <v>1.0001349285754595</v>
      </c>
      <c r="Y103" s="41" t="s">
        <v>592</v>
      </c>
      <c r="Z103" s="41" t="s">
        <v>592</v>
      </c>
      <c r="AA103" s="41" t="s">
        <v>592</v>
      </c>
      <c r="AB103" s="41" t="s">
        <v>592</v>
      </c>
      <c r="AC103" s="41" t="s">
        <v>592</v>
      </c>
      <c r="AD103" s="41" t="s">
        <v>592</v>
      </c>
      <c r="AE103" s="41" t="s">
        <v>592</v>
      </c>
      <c r="AF103" s="41" t="s">
        <v>592</v>
      </c>
      <c r="AG103" s="41" t="s">
        <v>592</v>
      </c>
      <c r="AH103" s="41" t="s">
        <v>592</v>
      </c>
      <c r="AI103" s="41" t="s">
        <v>592</v>
      </c>
      <c r="AJ103" s="41" t="s">
        <v>592</v>
      </c>
      <c r="AK103" s="41" t="s">
        <v>592</v>
      </c>
      <c r="AL103" s="41" t="s">
        <v>592</v>
      </c>
      <c r="AO103" s="38" t="s">
        <v>528</v>
      </c>
      <c r="AP103" s="76" t="s">
        <v>542</v>
      </c>
      <c r="AQ103" s="41">
        <v>0</v>
      </c>
      <c r="AR103" s="41">
        <v>0</v>
      </c>
      <c r="AS103" s="41">
        <v>0</v>
      </c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</row>
    <row r="104" spans="1:78" x14ac:dyDescent="0.3">
      <c r="A104">
        <v>15</v>
      </c>
      <c r="B104" s="76">
        <v>202206</v>
      </c>
      <c r="C104" s="41">
        <v>2.0477218968865203</v>
      </c>
      <c r="D104" s="41">
        <v>1.1205323176982127</v>
      </c>
      <c r="E104" s="41">
        <v>1.0417377192846857</v>
      </c>
      <c r="F104" s="41">
        <v>1.0146505120226406</v>
      </c>
      <c r="G104" s="41">
        <v>1.0012893518077166</v>
      </c>
      <c r="H104" s="41">
        <v>1.054313878122455</v>
      </c>
      <c r="I104" s="41">
        <v>1.0055840235578797</v>
      </c>
      <c r="J104" s="41">
        <v>1.0040441066082531</v>
      </c>
      <c r="K104" s="41">
        <v>1.0000984271427822</v>
      </c>
      <c r="L104" s="41">
        <v>1.0003639338780534</v>
      </c>
      <c r="M104" s="41">
        <v>1.0006150332369996</v>
      </c>
      <c r="N104" s="41">
        <v>1.0015661852149425</v>
      </c>
      <c r="O104" s="41">
        <v>1.0008259099772057</v>
      </c>
      <c r="P104" s="41">
        <v>1.0002380784206959</v>
      </c>
      <c r="Q104" s="41">
        <v>1.0001973528230292</v>
      </c>
      <c r="R104" s="41">
        <v>1.0006928391841503</v>
      </c>
      <c r="S104" s="41">
        <v>1.0010232665997318</v>
      </c>
      <c r="T104" s="41">
        <v>1</v>
      </c>
      <c r="U104" s="41">
        <v>1</v>
      </c>
      <c r="V104" s="41">
        <v>1</v>
      </c>
      <c r="W104" s="41">
        <v>1</v>
      </c>
      <c r="X104" s="41" t="s">
        <v>592</v>
      </c>
      <c r="Y104" s="41" t="s">
        <v>592</v>
      </c>
      <c r="Z104" s="41" t="s">
        <v>592</v>
      </c>
      <c r="AA104" s="41" t="s">
        <v>592</v>
      </c>
      <c r="AB104" s="41" t="s">
        <v>592</v>
      </c>
      <c r="AC104" s="41" t="s">
        <v>592</v>
      </c>
      <c r="AD104" s="41" t="s">
        <v>592</v>
      </c>
      <c r="AE104" s="41" t="s">
        <v>592</v>
      </c>
      <c r="AF104" s="41" t="s">
        <v>592</v>
      </c>
      <c r="AG104" s="41" t="s">
        <v>592</v>
      </c>
      <c r="AH104" s="41" t="s">
        <v>592</v>
      </c>
      <c r="AI104" s="41" t="s">
        <v>592</v>
      </c>
      <c r="AJ104" s="41" t="s">
        <v>592</v>
      </c>
      <c r="AK104" s="41" t="s">
        <v>592</v>
      </c>
      <c r="AL104" s="41" t="s">
        <v>592</v>
      </c>
      <c r="AO104" s="38" t="s">
        <v>528</v>
      </c>
      <c r="AP104" s="76" t="s">
        <v>543</v>
      </c>
      <c r="AQ104" s="41">
        <v>0</v>
      </c>
      <c r="AR104" s="41">
        <v>0</v>
      </c>
      <c r="AS104" s="41">
        <v>0</v>
      </c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</row>
    <row r="105" spans="1:78" x14ac:dyDescent="0.3">
      <c r="A105">
        <v>16</v>
      </c>
      <c r="B105" s="76">
        <v>202207</v>
      </c>
      <c r="C105" s="41">
        <v>2.3671493369400727</v>
      </c>
      <c r="D105" s="41">
        <v>1.1141749679745008</v>
      </c>
      <c r="E105" s="41">
        <v>1.0493865285051986</v>
      </c>
      <c r="F105" s="41">
        <v>1.005617174723394</v>
      </c>
      <c r="G105" s="41">
        <v>1.0548147505205681</v>
      </c>
      <c r="H105" s="41">
        <v>1.0042023674664606</v>
      </c>
      <c r="I105" s="41">
        <v>1.0052402706060894</v>
      </c>
      <c r="J105" s="41">
        <v>1.0007322610785474</v>
      </c>
      <c r="K105" s="41">
        <v>1.0012841782437139</v>
      </c>
      <c r="L105" s="41">
        <v>1.0043844381686446</v>
      </c>
      <c r="M105" s="41">
        <v>1.0024283107723724</v>
      </c>
      <c r="N105" s="41">
        <v>1.0011654334500162</v>
      </c>
      <c r="O105" s="41">
        <v>1.0021372854303832</v>
      </c>
      <c r="P105" s="41">
        <v>1.0004480246084151</v>
      </c>
      <c r="Q105" s="41">
        <v>1</v>
      </c>
      <c r="R105" s="41">
        <v>1.0017494888628227</v>
      </c>
      <c r="S105" s="41">
        <v>1.0001354660269313</v>
      </c>
      <c r="T105" s="41">
        <v>1</v>
      </c>
      <c r="U105" s="41">
        <v>1</v>
      </c>
      <c r="V105" s="41">
        <v>1</v>
      </c>
      <c r="W105" s="41" t="s">
        <v>592</v>
      </c>
      <c r="X105" s="41" t="s">
        <v>592</v>
      </c>
      <c r="Y105" s="41" t="s">
        <v>592</v>
      </c>
      <c r="Z105" s="41" t="s">
        <v>592</v>
      </c>
      <c r="AA105" s="41" t="s">
        <v>592</v>
      </c>
      <c r="AB105" s="41" t="s">
        <v>592</v>
      </c>
      <c r="AC105" s="41" t="s">
        <v>592</v>
      </c>
      <c r="AD105" s="41" t="s">
        <v>592</v>
      </c>
      <c r="AE105" s="41" t="s">
        <v>592</v>
      </c>
      <c r="AF105" s="41" t="s">
        <v>592</v>
      </c>
      <c r="AG105" s="41" t="s">
        <v>592</v>
      </c>
      <c r="AH105" s="41" t="s">
        <v>592</v>
      </c>
      <c r="AI105" s="41" t="s">
        <v>592</v>
      </c>
      <c r="AJ105" s="41" t="s">
        <v>592</v>
      </c>
      <c r="AK105" s="41" t="s">
        <v>592</v>
      </c>
      <c r="AL105" s="41" t="s">
        <v>592</v>
      </c>
      <c r="AO105" s="38" t="s">
        <v>528</v>
      </c>
      <c r="AP105" s="76" t="s">
        <v>544</v>
      </c>
      <c r="AQ105" s="41">
        <v>0</v>
      </c>
      <c r="AR105" s="41">
        <v>0</v>
      </c>
      <c r="AS105" s="41">
        <v>0</v>
      </c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</row>
    <row r="106" spans="1:78" x14ac:dyDescent="0.3">
      <c r="A106">
        <v>17</v>
      </c>
      <c r="B106" s="76">
        <v>202208</v>
      </c>
      <c r="C106" s="41">
        <v>3.101676066307081</v>
      </c>
      <c r="D106" s="41">
        <v>1.068814830013525</v>
      </c>
      <c r="E106" s="41">
        <v>1.019228113706969</v>
      </c>
      <c r="F106" s="41">
        <v>1.0717228467140829</v>
      </c>
      <c r="G106" s="41">
        <v>1.0101560628444501</v>
      </c>
      <c r="H106" s="41">
        <v>1.0122636812333086</v>
      </c>
      <c r="I106" s="41">
        <v>1.001758829637754</v>
      </c>
      <c r="J106" s="41">
        <v>1.0025656278982875</v>
      </c>
      <c r="K106" s="41">
        <v>1.011051552658454</v>
      </c>
      <c r="L106" s="41">
        <v>1.0009133372595282</v>
      </c>
      <c r="M106" s="41">
        <v>1.0015352685659478</v>
      </c>
      <c r="N106" s="41">
        <v>1.0022266166373377</v>
      </c>
      <c r="O106" s="41">
        <v>1.0009883239282287</v>
      </c>
      <c r="P106" s="41">
        <v>1.0001347261315605</v>
      </c>
      <c r="Q106" s="41">
        <v>1.0010859021454739</v>
      </c>
      <c r="R106" s="41">
        <v>1.0004205345119901</v>
      </c>
      <c r="S106" s="41">
        <v>1</v>
      </c>
      <c r="T106" s="41">
        <v>1.0000332477271283</v>
      </c>
      <c r="U106" s="41">
        <v>1</v>
      </c>
      <c r="V106" s="41" t="s">
        <v>592</v>
      </c>
      <c r="W106" s="41" t="s">
        <v>592</v>
      </c>
      <c r="X106" s="41" t="s">
        <v>592</v>
      </c>
      <c r="Y106" s="41" t="s">
        <v>592</v>
      </c>
      <c r="Z106" s="41" t="s">
        <v>592</v>
      </c>
      <c r="AA106" s="41" t="s">
        <v>592</v>
      </c>
      <c r="AB106" s="41" t="s">
        <v>592</v>
      </c>
      <c r="AC106" s="41" t="s">
        <v>592</v>
      </c>
      <c r="AD106" s="41" t="s">
        <v>592</v>
      </c>
      <c r="AE106" s="41" t="s">
        <v>592</v>
      </c>
      <c r="AF106" s="41" t="s">
        <v>592</v>
      </c>
      <c r="AG106" s="41" t="s">
        <v>592</v>
      </c>
      <c r="AH106" s="41" t="s">
        <v>592</v>
      </c>
      <c r="AI106" s="41" t="s">
        <v>592</v>
      </c>
      <c r="AJ106" s="41" t="s">
        <v>592</v>
      </c>
      <c r="AK106" s="41" t="s">
        <v>592</v>
      </c>
      <c r="AL106" s="41" t="s">
        <v>592</v>
      </c>
      <c r="AO106" s="38" t="s">
        <v>528</v>
      </c>
      <c r="AP106" s="76" t="s">
        <v>545</v>
      </c>
      <c r="AQ106" s="41">
        <v>0</v>
      </c>
      <c r="AR106" s="41">
        <v>0</v>
      </c>
      <c r="AS106" s="41">
        <v>0</v>
      </c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</row>
    <row r="107" spans="1:78" x14ac:dyDescent="0.3">
      <c r="A107">
        <v>18</v>
      </c>
      <c r="B107" s="76">
        <v>202209</v>
      </c>
      <c r="C107" s="41">
        <v>2.3565369857478831</v>
      </c>
      <c r="D107" s="41">
        <v>1.0662803289537515</v>
      </c>
      <c r="E107" s="41">
        <v>1.156153125065698</v>
      </c>
      <c r="F107" s="41">
        <v>1.0119230511119417</v>
      </c>
      <c r="G107" s="41">
        <v>1.006865080813814</v>
      </c>
      <c r="H107" s="41">
        <v>1.0049865438049248</v>
      </c>
      <c r="I107" s="41">
        <v>1.0016776807894583</v>
      </c>
      <c r="J107" s="41">
        <v>1.002660619256031</v>
      </c>
      <c r="K107" s="41">
        <v>1.0014450750847823</v>
      </c>
      <c r="L107" s="41">
        <v>1.0017989554123514</v>
      </c>
      <c r="M107" s="41">
        <v>1.0029530147548269</v>
      </c>
      <c r="N107" s="41">
        <v>1.0001326691678898</v>
      </c>
      <c r="O107" s="41">
        <v>1.0004176475688549</v>
      </c>
      <c r="P107" s="41">
        <v>1.002045739003204</v>
      </c>
      <c r="Q107" s="41">
        <v>1.0000889491766642</v>
      </c>
      <c r="R107" s="41">
        <v>1.0004107986017654</v>
      </c>
      <c r="S107" s="41">
        <v>1.0004367151286166</v>
      </c>
      <c r="T107" s="41">
        <v>1</v>
      </c>
      <c r="U107" s="41" t="s">
        <v>592</v>
      </c>
      <c r="V107" s="41" t="s">
        <v>592</v>
      </c>
      <c r="W107" s="41" t="s">
        <v>592</v>
      </c>
      <c r="X107" s="41" t="s">
        <v>592</v>
      </c>
      <c r="Y107" s="41" t="s">
        <v>592</v>
      </c>
      <c r="Z107" s="41" t="s">
        <v>592</v>
      </c>
      <c r="AA107" s="41" t="s">
        <v>592</v>
      </c>
      <c r="AB107" s="41" t="s">
        <v>592</v>
      </c>
      <c r="AC107" s="41" t="s">
        <v>592</v>
      </c>
      <c r="AD107" s="41" t="s">
        <v>592</v>
      </c>
      <c r="AE107" s="41" t="s">
        <v>592</v>
      </c>
      <c r="AF107" s="41" t="s">
        <v>592</v>
      </c>
      <c r="AG107" s="41" t="s">
        <v>592</v>
      </c>
      <c r="AH107" s="41" t="s">
        <v>592</v>
      </c>
      <c r="AI107" s="41" t="s">
        <v>592</v>
      </c>
      <c r="AJ107" s="41" t="s">
        <v>592</v>
      </c>
      <c r="AK107" s="41" t="s">
        <v>592</v>
      </c>
      <c r="AL107" s="41" t="s">
        <v>592</v>
      </c>
      <c r="AO107" s="38" t="s">
        <v>528</v>
      </c>
      <c r="AP107" s="76" t="s">
        <v>546</v>
      </c>
      <c r="AQ107" s="41">
        <v>0</v>
      </c>
      <c r="AR107" s="41">
        <v>0</v>
      </c>
      <c r="AS107" s="41">
        <v>0</v>
      </c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</row>
    <row r="108" spans="1:78" x14ac:dyDescent="0.3">
      <c r="A108">
        <v>19</v>
      </c>
      <c r="B108" s="76">
        <v>202210</v>
      </c>
      <c r="C108" s="41">
        <v>2.0080586662897799</v>
      </c>
      <c r="D108" s="41">
        <v>1.5524227460282041</v>
      </c>
      <c r="E108" s="41">
        <v>1.0408378750297935</v>
      </c>
      <c r="F108" s="41">
        <v>1.0807788695781801</v>
      </c>
      <c r="G108" s="41">
        <v>1.0026920657847067</v>
      </c>
      <c r="H108" s="41">
        <v>1.0103695996382442</v>
      </c>
      <c r="I108" s="41">
        <v>1.0037375064247884</v>
      </c>
      <c r="J108" s="41">
        <v>1.0016832227363321</v>
      </c>
      <c r="K108" s="41">
        <v>1.000640141264048</v>
      </c>
      <c r="L108" s="41">
        <v>1.0004350667281043</v>
      </c>
      <c r="M108" s="41">
        <v>1.0021469762410218</v>
      </c>
      <c r="N108" s="41">
        <v>1.0002213863238809</v>
      </c>
      <c r="O108" s="41">
        <v>1.002190750496109</v>
      </c>
      <c r="P108" s="41">
        <v>1.0005285193136422</v>
      </c>
      <c r="Q108" s="41">
        <v>1.0002887625729082</v>
      </c>
      <c r="R108" s="41">
        <v>1.0004759185651146</v>
      </c>
      <c r="S108" s="41">
        <v>1</v>
      </c>
      <c r="T108" s="41" t="s">
        <v>592</v>
      </c>
      <c r="U108" s="41" t="s">
        <v>592</v>
      </c>
      <c r="V108" s="41" t="s">
        <v>592</v>
      </c>
      <c r="W108" s="41" t="s">
        <v>592</v>
      </c>
      <c r="X108" s="41" t="s">
        <v>592</v>
      </c>
      <c r="Y108" s="41" t="s">
        <v>592</v>
      </c>
      <c r="Z108" s="41" t="s">
        <v>592</v>
      </c>
      <c r="AA108" s="41" t="s">
        <v>592</v>
      </c>
      <c r="AB108" s="41" t="s">
        <v>592</v>
      </c>
      <c r="AC108" s="41" t="s">
        <v>592</v>
      </c>
      <c r="AD108" s="41" t="s">
        <v>592</v>
      </c>
      <c r="AE108" s="41" t="s">
        <v>592</v>
      </c>
      <c r="AF108" s="41" t="s">
        <v>592</v>
      </c>
      <c r="AG108" s="41" t="s">
        <v>592</v>
      </c>
      <c r="AH108" s="41" t="s">
        <v>592</v>
      </c>
      <c r="AI108" s="41" t="s">
        <v>592</v>
      </c>
      <c r="AJ108" s="41" t="s">
        <v>592</v>
      </c>
      <c r="AK108" s="41" t="s">
        <v>592</v>
      </c>
      <c r="AL108" s="41" t="s">
        <v>592</v>
      </c>
      <c r="AO108" s="38" t="s">
        <v>528</v>
      </c>
      <c r="AP108" s="76" t="s">
        <v>547</v>
      </c>
      <c r="AQ108" s="41">
        <v>0</v>
      </c>
      <c r="AR108" s="41">
        <v>0</v>
      </c>
      <c r="AS108" s="41">
        <v>0</v>
      </c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</row>
    <row r="109" spans="1:78" x14ac:dyDescent="0.3">
      <c r="A109">
        <v>20</v>
      </c>
      <c r="B109" s="76">
        <v>202211</v>
      </c>
      <c r="C109" s="41">
        <v>5.6203566706740213</v>
      </c>
      <c r="D109" s="41">
        <v>1.1667946688852626</v>
      </c>
      <c r="E109" s="41">
        <v>1.0997228957228555</v>
      </c>
      <c r="F109" s="41">
        <v>1.008710481284218</v>
      </c>
      <c r="G109" s="41">
        <v>1.0039128772032286</v>
      </c>
      <c r="H109" s="41">
        <v>1.0029887965550148</v>
      </c>
      <c r="I109" s="41">
        <v>1.0031887748714536</v>
      </c>
      <c r="J109" s="41">
        <v>1.0023124449369627</v>
      </c>
      <c r="K109" s="41">
        <v>1.0030125655858211</v>
      </c>
      <c r="L109" s="41">
        <v>1.0010046571160172</v>
      </c>
      <c r="M109" s="41">
        <v>1.002307739368141</v>
      </c>
      <c r="N109" s="41">
        <v>1.0017303848887751</v>
      </c>
      <c r="O109" s="41">
        <v>1.0016473073225172</v>
      </c>
      <c r="P109" s="41">
        <v>1.0001084476324955</v>
      </c>
      <c r="Q109" s="41">
        <v>1.0007640571481231</v>
      </c>
      <c r="R109" s="41">
        <v>1</v>
      </c>
      <c r="S109" s="41" t="s">
        <v>592</v>
      </c>
      <c r="T109" s="41" t="s">
        <v>592</v>
      </c>
      <c r="U109" s="41" t="s">
        <v>592</v>
      </c>
      <c r="V109" s="41" t="s">
        <v>592</v>
      </c>
      <c r="W109" s="41" t="s">
        <v>592</v>
      </c>
      <c r="X109" s="41" t="s">
        <v>592</v>
      </c>
      <c r="Y109" s="41" t="s">
        <v>592</v>
      </c>
      <c r="Z109" s="41" t="s">
        <v>592</v>
      </c>
      <c r="AA109" s="41" t="s">
        <v>592</v>
      </c>
      <c r="AB109" s="41" t="s">
        <v>592</v>
      </c>
      <c r="AC109" s="41" t="s">
        <v>592</v>
      </c>
      <c r="AD109" s="41" t="s">
        <v>592</v>
      </c>
      <c r="AE109" s="41" t="s">
        <v>592</v>
      </c>
      <c r="AF109" s="41" t="s">
        <v>592</v>
      </c>
      <c r="AG109" s="41" t="s">
        <v>592</v>
      </c>
      <c r="AH109" s="41" t="s">
        <v>592</v>
      </c>
      <c r="AI109" s="41" t="s">
        <v>592</v>
      </c>
      <c r="AJ109" s="41" t="s">
        <v>592</v>
      </c>
      <c r="AK109" s="41" t="s">
        <v>592</v>
      </c>
      <c r="AL109" s="41" t="s">
        <v>592</v>
      </c>
      <c r="AO109" s="38" t="s">
        <v>528</v>
      </c>
      <c r="AP109" s="76" t="s">
        <v>548</v>
      </c>
      <c r="AQ109" s="41">
        <v>0</v>
      </c>
      <c r="AR109" s="41">
        <v>0</v>
      </c>
      <c r="AS109" s="41">
        <v>0</v>
      </c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</row>
    <row r="110" spans="1:78" x14ac:dyDescent="0.3">
      <c r="A110">
        <v>21</v>
      </c>
      <c r="B110" s="76">
        <v>202212</v>
      </c>
      <c r="C110" s="41">
        <v>2.486467281477553</v>
      </c>
      <c r="D110" s="41">
        <v>1.1234921785474021</v>
      </c>
      <c r="E110" s="41">
        <v>1.050336104818733</v>
      </c>
      <c r="F110" s="41">
        <v>1.022654038799504</v>
      </c>
      <c r="G110" s="41">
        <v>1.0094214505876942</v>
      </c>
      <c r="H110" s="41">
        <v>1.0079199934036343</v>
      </c>
      <c r="I110" s="41">
        <v>1.0045658561207211</v>
      </c>
      <c r="J110" s="41">
        <v>1.0040000124187562</v>
      </c>
      <c r="K110" s="41">
        <v>1.0004930532067287</v>
      </c>
      <c r="L110" s="41">
        <v>1.0005736288124996</v>
      </c>
      <c r="M110" s="41">
        <v>1.0039379677325599</v>
      </c>
      <c r="N110" s="41">
        <v>1.0041065314134268</v>
      </c>
      <c r="O110" s="41">
        <v>1.0000935980553123</v>
      </c>
      <c r="P110" s="41">
        <v>1</v>
      </c>
      <c r="Q110" s="41">
        <v>1</v>
      </c>
      <c r="R110" s="41" t="s">
        <v>592</v>
      </c>
      <c r="S110" s="41" t="s">
        <v>592</v>
      </c>
      <c r="T110" s="41" t="s">
        <v>592</v>
      </c>
      <c r="U110" s="41" t="s">
        <v>592</v>
      </c>
      <c r="V110" s="41" t="s">
        <v>592</v>
      </c>
      <c r="W110" s="41" t="s">
        <v>592</v>
      </c>
      <c r="X110" s="41" t="s">
        <v>592</v>
      </c>
      <c r="Y110" s="41" t="s">
        <v>592</v>
      </c>
      <c r="Z110" s="41" t="s">
        <v>592</v>
      </c>
      <c r="AA110" s="41" t="s">
        <v>592</v>
      </c>
      <c r="AB110" s="41" t="s">
        <v>592</v>
      </c>
      <c r="AC110" s="41" t="s">
        <v>592</v>
      </c>
      <c r="AD110" s="41" t="s">
        <v>592</v>
      </c>
      <c r="AE110" s="41" t="s">
        <v>592</v>
      </c>
      <c r="AF110" s="41" t="s">
        <v>592</v>
      </c>
      <c r="AG110" s="41" t="s">
        <v>592</v>
      </c>
      <c r="AH110" s="41" t="s">
        <v>592</v>
      </c>
      <c r="AI110" s="41" t="s">
        <v>592</v>
      </c>
      <c r="AJ110" s="41" t="s">
        <v>592</v>
      </c>
      <c r="AK110" s="41" t="s">
        <v>592</v>
      </c>
      <c r="AL110" s="41" t="s">
        <v>592</v>
      </c>
      <c r="AO110" s="38" t="s">
        <v>528</v>
      </c>
      <c r="AP110" s="76" t="s">
        <v>549</v>
      </c>
      <c r="AQ110" s="41">
        <v>0</v>
      </c>
      <c r="AR110" s="41">
        <v>0</v>
      </c>
      <c r="AS110" s="41">
        <v>0</v>
      </c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</row>
    <row r="111" spans="1:78" x14ac:dyDescent="0.3">
      <c r="A111">
        <v>22</v>
      </c>
      <c r="B111" s="76">
        <v>202301</v>
      </c>
      <c r="C111" s="41">
        <v>2.9777445760710632</v>
      </c>
      <c r="D111" s="41">
        <v>1.109856438679842</v>
      </c>
      <c r="E111" s="41">
        <v>1.0565536018797059</v>
      </c>
      <c r="F111" s="41">
        <v>1.0295616198987438</v>
      </c>
      <c r="G111" s="41">
        <v>1.0211121087163857</v>
      </c>
      <c r="H111" s="41">
        <v>1.0045975698811944</v>
      </c>
      <c r="I111" s="41">
        <v>1.0071331197366282</v>
      </c>
      <c r="J111" s="41">
        <v>1.0027730664286936</v>
      </c>
      <c r="K111" s="41">
        <v>1.0023749387459466</v>
      </c>
      <c r="L111" s="41">
        <v>1.003029905856204</v>
      </c>
      <c r="M111" s="41">
        <v>1.0037676182851965</v>
      </c>
      <c r="N111" s="41">
        <v>1.002395296403249</v>
      </c>
      <c r="O111" s="41">
        <v>1.0010064455082199</v>
      </c>
      <c r="P111" s="41">
        <v>1.0002964277739161</v>
      </c>
      <c r="Q111" s="41" t="s">
        <v>592</v>
      </c>
      <c r="R111" s="41" t="s">
        <v>592</v>
      </c>
      <c r="S111" s="41" t="s">
        <v>592</v>
      </c>
      <c r="T111" s="41" t="s">
        <v>592</v>
      </c>
      <c r="U111" s="41" t="s">
        <v>592</v>
      </c>
      <c r="V111" s="41" t="s">
        <v>592</v>
      </c>
      <c r="W111" s="41" t="s">
        <v>592</v>
      </c>
      <c r="X111" s="41" t="s">
        <v>592</v>
      </c>
      <c r="Y111" s="41" t="s">
        <v>592</v>
      </c>
      <c r="Z111" s="41" t="s">
        <v>592</v>
      </c>
      <c r="AA111" s="41" t="s">
        <v>592</v>
      </c>
      <c r="AB111" s="41" t="s">
        <v>592</v>
      </c>
      <c r="AC111" s="41" t="s">
        <v>592</v>
      </c>
      <c r="AD111" s="41" t="s">
        <v>592</v>
      </c>
      <c r="AE111" s="41" t="s">
        <v>592</v>
      </c>
      <c r="AF111" s="41" t="s">
        <v>592</v>
      </c>
      <c r="AG111" s="41" t="s">
        <v>592</v>
      </c>
      <c r="AH111" s="41" t="s">
        <v>592</v>
      </c>
      <c r="AI111" s="41" t="s">
        <v>592</v>
      </c>
      <c r="AJ111" s="41" t="s">
        <v>592</v>
      </c>
      <c r="AK111" s="41" t="s">
        <v>592</v>
      </c>
      <c r="AL111" s="41" t="s">
        <v>592</v>
      </c>
      <c r="AO111" s="38" t="s">
        <v>528</v>
      </c>
      <c r="AP111" s="76" t="s">
        <v>550</v>
      </c>
      <c r="AQ111" s="41">
        <v>0</v>
      </c>
      <c r="AR111" s="41">
        <v>0</v>
      </c>
      <c r="AS111" s="92">
        <v>1</v>
      </c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</row>
    <row r="112" spans="1:78" x14ac:dyDescent="0.3">
      <c r="A112">
        <v>23</v>
      </c>
      <c r="B112" s="76">
        <v>202302</v>
      </c>
      <c r="C112" s="41">
        <v>3.1284986545581912</v>
      </c>
      <c r="D112" s="41">
        <v>1.2451784792898803</v>
      </c>
      <c r="E112" s="41">
        <v>1.0561492453446255</v>
      </c>
      <c r="F112" s="41">
        <v>1.0443205838263259</v>
      </c>
      <c r="G112" s="41">
        <v>1.0107693590088094</v>
      </c>
      <c r="H112" s="41">
        <v>1.013449148718887</v>
      </c>
      <c r="I112" s="41">
        <v>1.0016019926283393</v>
      </c>
      <c r="J112" s="41">
        <v>1.0043146421076401</v>
      </c>
      <c r="K112" s="41">
        <v>1.0041856103266706</v>
      </c>
      <c r="L112" s="41">
        <v>1.0031993911593704</v>
      </c>
      <c r="M112" s="41">
        <v>1.0067464839245615</v>
      </c>
      <c r="N112" s="41">
        <v>1.0056431888460264</v>
      </c>
      <c r="O112" s="41">
        <v>1.0010358730303508</v>
      </c>
      <c r="P112" s="41" t="s">
        <v>592</v>
      </c>
      <c r="Q112" s="41" t="s">
        <v>592</v>
      </c>
      <c r="R112" s="41" t="s">
        <v>592</v>
      </c>
      <c r="S112" s="41" t="s">
        <v>592</v>
      </c>
      <c r="T112" s="41" t="s">
        <v>592</v>
      </c>
      <c r="U112" s="41" t="s">
        <v>592</v>
      </c>
      <c r="V112" s="41" t="s">
        <v>592</v>
      </c>
      <c r="W112" s="41" t="s">
        <v>592</v>
      </c>
      <c r="X112" s="41" t="s">
        <v>592</v>
      </c>
      <c r="Y112" s="41" t="s">
        <v>592</v>
      </c>
      <c r="Z112" s="41" t="s">
        <v>592</v>
      </c>
      <c r="AA112" s="41" t="s">
        <v>592</v>
      </c>
      <c r="AB112" s="41" t="s">
        <v>592</v>
      </c>
      <c r="AC112" s="41" t="s">
        <v>592</v>
      </c>
      <c r="AD112" s="41" t="s">
        <v>592</v>
      </c>
      <c r="AE112" s="41" t="s">
        <v>592</v>
      </c>
      <c r="AF112" s="41" t="s">
        <v>592</v>
      </c>
      <c r="AG112" s="41" t="s">
        <v>592</v>
      </c>
      <c r="AH112" s="41" t="s">
        <v>592</v>
      </c>
      <c r="AI112" s="41" t="s">
        <v>592</v>
      </c>
      <c r="AJ112" s="41" t="s">
        <v>592</v>
      </c>
      <c r="AK112" s="41" t="s">
        <v>592</v>
      </c>
      <c r="AL112" s="41" t="s">
        <v>592</v>
      </c>
      <c r="AO112" s="38" t="s">
        <v>528</v>
      </c>
      <c r="AP112" s="76" t="s">
        <v>551</v>
      </c>
      <c r="AQ112" s="41">
        <v>0</v>
      </c>
      <c r="AR112" s="92">
        <v>1</v>
      </c>
      <c r="AS112" s="92">
        <v>1</v>
      </c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</row>
    <row r="113" spans="1:80" x14ac:dyDescent="0.3">
      <c r="A113">
        <v>24</v>
      </c>
      <c r="B113" s="76">
        <v>202303</v>
      </c>
      <c r="C113" s="41">
        <v>10.718743780478809</v>
      </c>
      <c r="D113" s="41">
        <v>1.2038925472804671</v>
      </c>
      <c r="E113" s="41">
        <v>1.1220250277256034</v>
      </c>
      <c r="F113" s="41">
        <v>1.0247567728090259</v>
      </c>
      <c r="G113" s="41">
        <v>1.0212488735439909</v>
      </c>
      <c r="H113" s="41">
        <v>1.0110936266902308</v>
      </c>
      <c r="I113" s="41">
        <v>1.0065964961378644</v>
      </c>
      <c r="J113" s="41">
        <v>1.0382620778348135</v>
      </c>
      <c r="K113" s="41">
        <v>1.0052535867616368</v>
      </c>
      <c r="L113" s="41">
        <v>1.0100756340225467</v>
      </c>
      <c r="M113" s="41">
        <v>1.004443264844207</v>
      </c>
      <c r="N113" s="41">
        <v>1.0011104572088814</v>
      </c>
      <c r="O113" s="41" t="s">
        <v>592</v>
      </c>
      <c r="P113" s="41" t="s">
        <v>592</v>
      </c>
      <c r="Q113" s="41" t="s">
        <v>592</v>
      </c>
      <c r="R113" s="41" t="s">
        <v>592</v>
      </c>
      <c r="S113" s="41" t="s">
        <v>592</v>
      </c>
      <c r="T113" s="41" t="s">
        <v>592</v>
      </c>
      <c r="U113" s="41" t="s">
        <v>592</v>
      </c>
      <c r="V113" s="41" t="s">
        <v>592</v>
      </c>
      <c r="W113" s="41" t="s">
        <v>592</v>
      </c>
      <c r="X113" s="41" t="s">
        <v>592</v>
      </c>
      <c r="Y113" s="41" t="s">
        <v>592</v>
      </c>
      <c r="Z113" s="41" t="s">
        <v>592</v>
      </c>
      <c r="AA113" s="41" t="s">
        <v>592</v>
      </c>
      <c r="AB113" s="41" t="s">
        <v>592</v>
      </c>
      <c r="AC113" s="41" t="s">
        <v>592</v>
      </c>
      <c r="AD113" s="41" t="s">
        <v>592</v>
      </c>
      <c r="AE113" s="41" t="s">
        <v>592</v>
      </c>
      <c r="AF113" s="41" t="s">
        <v>592</v>
      </c>
      <c r="AG113" s="41" t="s">
        <v>592</v>
      </c>
      <c r="AH113" s="41" t="s">
        <v>592</v>
      </c>
      <c r="AI113" s="41" t="s">
        <v>592</v>
      </c>
      <c r="AJ113" s="41" t="s">
        <v>592</v>
      </c>
      <c r="AK113" s="41" t="s">
        <v>592</v>
      </c>
      <c r="AL113" s="41" t="s">
        <v>592</v>
      </c>
      <c r="AO113" s="38" t="s">
        <v>528</v>
      </c>
      <c r="AP113" s="76" t="s">
        <v>552</v>
      </c>
      <c r="AQ113" s="92">
        <v>0</v>
      </c>
      <c r="AR113" s="92">
        <v>1</v>
      </c>
      <c r="AS113" s="92">
        <v>1</v>
      </c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</row>
    <row r="114" spans="1:80" x14ac:dyDescent="0.3">
      <c r="A114">
        <v>25</v>
      </c>
      <c r="B114" s="76">
        <v>202304</v>
      </c>
      <c r="C114" s="41">
        <v>4.5829863209196846</v>
      </c>
      <c r="D114" s="41">
        <v>1.2999160993155112</v>
      </c>
      <c r="E114" s="41">
        <v>1.0735560139511959</v>
      </c>
      <c r="F114" s="41">
        <v>1.0332679617698273</v>
      </c>
      <c r="G114" s="41">
        <v>1.0118398901876213</v>
      </c>
      <c r="H114" s="41">
        <v>1.0155339789704612</v>
      </c>
      <c r="I114" s="41">
        <v>1.0091251966276695</v>
      </c>
      <c r="J114" s="41">
        <v>1.0647112893410078</v>
      </c>
      <c r="K114" s="41">
        <v>1.009377696452515</v>
      </c>
      <c r="L114" s="41">
        <v>1.004468481962941</v>
      </c>
      <c r="M114" s="41">
        <v>1.0139929498729032</v>
      </c>
      <c r="N114" s="41" t="s">
        <v>592</v>
      </c>
      <c r="O114" s="41" t="s">
        <v>592</v>
      </c>
      <c r="P114" s="41" t="s">
        <v>592</v>
      </c>
      <c r="Q114" s="41" t="s">
        <v>592</v>
      </c>
      <c r="R114" s="41" t="s">
        <v>592</v>
      </c>
      <c r="S114" s="41" t="s">
        <v>592</v>
      </c>
      <c r="T114" s="41" t="s">
        <v>592</v>
      </c>
      <c r="U114" s="41" t="s">
        <v>592</v>
      </c>
      <c r="V114" s="41" t="s">
        <v>592</v>
      </c>
      <c r="W114" s="41" t="s">
        <v>592</v>
      </c>
      <c r="X114" s="41" t="s">
        <v>592</v>
      </c>
      <c r="Y114" s="41" t="s">
        <v>592</v>
      </c>
      <c r="Z114" s="41" t="s">
        <v>592</v>
      </c>
      <c r="AA114" s="41" t="s">
        <v>592</v>
      </c>
      <c r="AB114" s="41" t="s">
        <v>592</v>
      </c>
      <c r="AC114" s="41" t="s">
        <v>592</v>
      </c>
      <c r="AD114" s="41" t="s">
        <v>592</v>
      </c>
      <c r="AE114" s="41" t="s">
        <v>592</v>
      </c>
      <c r="AF114" s="41" t="s">
        <v>592</v>
      </c>
      <c r="AG114" s="41" t="s">
        <v>592</v>
      </c>
      <c r="AH114" s="41" t="s">
        <v>592</v>
      </c>
      <c r="AI114" s="41" t="s">
        <v>592</v>
      </c>
      <c r="AJ114" s="41" t="s">
        <v>592</v>
      </c>
      <c r="AK114" s="41" t="s">
        <v>592</v>
      </c>
      <c r="AL114" s="41" t="s">
        <v>592</v>
      </c>
      <c r="AO114" s="38" t="s">
        <v>528</v>
      </c>
      <c r="AP114" s="76" t="s">
        <v>553</v>
      </c>
      <c r="AQ114" s="92">
        <v>1</v>
      </c>
      <c r="AR114" s="92">
        <v>1</v>
      </c>
      <c r="AS114" s="92">
        <v>1</v>
      </c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</row>
    <row r="115" spans="1:80" x14ac:dyDescent="0.3">
      <c r="A115">
        <v>26</v>
      </c>
      <c r="B115" s="76">
        <v>202305</v>
      </c>
      <c r="C115" s="41">
        <v>12.956454408434389</v>
      </c>
      <c r="D115" s="41">
        <v>1.1467081607377294</v>
      </c>
      <c r="E115" s="41">
        <v>1.0873959382438707</v>
      </c>
      <c r="F115" s="41">
        <v>1.0124560092549364</v>
      </c>
      <c r="G115" s="41">
        <v>1.0150023313068521</v>
      </c>
      <c r="H115" s="41">
        <v>1.0073499843439357</v>
      </c>
      <c r="I115" s="41">
        <v>1.0249025231664255</v>
      </c>
      <c r="J115" s="41">
        <v>1.0482399985976831</v>
      </c>
      <c r="K115" s="41">
        <v>1.0141687970130686</v>
      </c>
      <c r="L115" s="41">
        <v>1.0055837426849097</v>
      </c>
      <c r="M115" s="41" t="s">
        <v>592</v>
      </c>
      <c r="N115" s="41" t="s">
        <v>592</v>
      </c>
      <c r="O115" s="41" t="s">
        <v>592</v>
      </c>
      <c r="P115" s="41" t="s">
        <v>592</v>
      </c>
      <c r="Q115" s="41" t="s">
        <v>592</v>
      </c>
      <c r="R115" s="41" t="s">
        <v>592</v>
      </c>
      <c r="S115" s="41" t="s">
        <v>592</v>
      </c>
      <c r="T115" s="41" t="s">
        <v>592</v>
      </c>
      <c r="U115" s="41" t="s">
        <v>592</v>
      </c>
      <c r="V115" s="41" t="s">
        <v>592</v>
      </c>
      <c r="W115" s="41" t="s">
        <v>592</v>
      </c>
      <c r="X115" s="41" t="s">
        <v>592</v>
      </c>
      <c r="Y115" s="41" t="s">
        <v>592</v>
      </c>
      <c r="Z115" s="41" t="s">
        <v>592</v>
      </c>
      <c r="AA115" s="41" t="s">
        <v>592</v>
      </c>
      <c r="AB115" s="41" t="s">
        <v>592</v>
      </c>
      <c r="AC115" s="41" t="s">
        <v>592</v>
      </c>
      <c r="AD115" s="41" t="s">
        <v>592</v>
      </c>
      <c r="AE115" s="41" t="s">
        <v>592</v>
      </c>
      <c r="AF115" s="41" t="s">
        <v>592</v>
      </c>
      <c r="AG115" s="41" t="s">
        <v>592</v>
      </c>
      <c r="AH115" s="41" t="s">
        <v>592</v>
      </c>
      <c r="AI115" s="41" t="s">
        <v>592</v>
      </c>
      <c r="AJ115" s="41" t="s">
        <v>592</v>
      </c>
      <c r="AK115" s="41" t="s">
        <v>592</v>
      </c>
      <c r="AL115" s="41" t="s">
        <v>592</v>
      </c>
      <c r="AO115" s="38" t="s">
        <v>528</v>
      </c>
      <c r="AP115" s="76" t="s">
        <v>554</v>
      </c>
      <c r="AQ115" s="92">
        <v>0</v>
      </c>
      <c r="AR115" s="92">
        <v>0</v>
      </c>
      <c r="AS115" s="92">
        <v>1</v>
      </c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</row>
    <row r="116" spans="1:80" x14ac:dyDescent="0.3">
      <c r="A116">
        <v>27</v>
      </c>
      <c r="B116" s="76">
        <v>202306</v>
      </c>
      <c r="C116" s="41">
        <v>3.7081862788435029</v>
      </c>
      <c r="D116" s="41">
        <v>1.1691278523896484</v>
      </c>
      <c r="E116" s="41">
        <v>1.032569219071346</v>
      </c>
      <c r="F116" s="41">
        <v>1.0282314419757319</v>
      </c>
      <c r="G116" s="41">
        <v>1.0240528339580874</v>
      </c>
      <c r="H116" s="41">
        <v>1.0168766262922861</v>
      </c>
      <c r="I116" s="41">
        <v>1.0166487776592676</v>
      </c>
      <c r="J116" s="41">
        <v>1.0211488312220303</v>
      </c>
      <c r="K116" s="41">
        <v>1.0049323241223465</v>
      </c>
      <c r="L116" s="41" t="s">
        <v>592</v>
      </c>
      <c r="M116" s="41" t="s">
        <v>592</v>
      </c>
      <c r="N116" s="41" t="s">
        <v>592</v>
      </c>
      <c r="O116" s="41" t="s">
        <v>592</v>
      </c>
      <c r="P116" s="41" t="s">
        <v>592</v>
      </c>
      <c r="Q116" s="41" t="s">
        <v>592</v>
      </c>
      <c r="R116" s="41" t="s">
        <v>592</v>
      </c>
      <c r="S116" s="41" t="s">
        <v>592</v>
      </c>
      <c r="T116" s="41" t="s">
        <v>592</v>
      </c>
      <c r="U116" s="41" t="s">
        <v>592</v>
      </c>
      <c r="V116" s="41" t="s">
        <v>592</v>
      </c>
      <c r="W116" s="41" t="s">
        <v>592</v>
      </c>
      <c r="X116" s="41" t="s">
        <v>592</v>
      </c>
      <c r="Y116" s="41" t="s">
        <v>592</v>
      </c>
      <c r="Z116" s="41" t="s">
        <v>592</v>
      </c>
      <c r="AA116" s="41" t="s">
        <v>592</v>
      </c>
      <c r="AB116" s="41" t="s">
        <v>592</v>
      </c>
      <c r="AC116" s="41" t="s">
        <v>592</v>
      </c>
      <c r="AD116" s="41" t="s">
        <v>592</v>
      </c>
      <c r="AE116" s="41" t="s">
        <v>592</v>
      </c>
      <c r="AF116" s="41" t="s">
        <v>592</v>
      </c>
      <c r="AG116" s="41" t="s">
        <v>592</v>
      </c>
      <c r="AH116" s="41" t="s">
        <v>592</v>
      </c>
      <c r="AI116" s="41" t="s">
        <v>592</v>
      </c>
      <c r="AJ116" s="41" t="s">
        <v>592</v>
      </c>
      <c r="AK116" s="41" t="s">
        <v>592</v>
      </c>
      <c r="AL116" s="41" t="s">
        <v>592</v>
      </c>
      <c r="AM116" s="38" t="s">
        <v>528</v>
      </c>
      <c r="AN116" s="38" t="s">
        <v>528</v>
      </c>
      <c r="AO116" s="38" t="s">
        <v>528</v>
      </c>
      <c r="AP116" s="76" t="s">
        <v>555</v>
      </c>
      <c r="AQ116" s="92">
        <v>1</v>
      </c>
      <c r="AR116" s="92">
        <v>1</v>
      </c>
      <c r="AS116" s="92">
        <v>0</v>
      </c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38" t="s">
        <v>528</v>
      </c>
      <c r="CB116" s="38" t="s">
        <v>528</v>
      </c>
    </row>
    <row r="117" spans="1:80" x14ac:dyDescent="0.3">
      <c r="A117">
        <v>28</v>
      </c>
      <c r="B117" s="76">
        <v>202307</v>
      </c>
      <c r="C117" s="41">
        <v>5.5420445142286914</v>
      </c>
      <c r="D117" s="41">
        <v>1.1524814486758208</v>
      </c>
      <c r="E117" s="41">
        <v>1.0829300904247752</v>
      </c>
      <c r="F117" s="41">
        <v>1.0504171424332678</v>
      </c>
      <c r="G117" s="41">
        <v>1.0115040886058659</v>
      </c>
      <c r="H117" s="41">
        <v>1.0247136770071548</v>
      </c>
      <c r="I117" s="41">
        <v>1.00808543834742</v>
      </c>
      <c r="J117" s="41">
        <v>1.0092564559659651</v>
      </c>
      <c r="K117" s="41" t="s">
        <v>592</v>
      </c>
      <c r="L117" s="41" t="s">
        <v>592</v>
      </c>
      <c r="M117" s="41" t="s">
        <v>592</v>
      </c>
      <c r="N117" s="41" t="s">
        <v>592</v>
      </c>
      <c r="O117" s="41" t="s">
        <v>592</v>
      </c>
      <c r="P117" s="41" t="s">
        <v>592</v>
      </c>
      <c r="Q117" s="41" t="s">
        <v>592</v>
      </c>
      <c r="R117" s="41" t="s">
        <v>592</v>
      </c>
      <c r="S117" s="41" t="s">
        <v>592</v>
      </c>
      <c r="T117" s="41" t="s">
        <v>592</v>
      </c>
      <c r="U117" s="41" t="s">
        <v>592</v>
      </c>
      <c r="V117" s="41" t="s">
        <v>592</v>
      </c>
      <c r="W117" s="41" t="s">
        <v>592</v>
      </c>
      <c r="X117" s="41" t="s">
        <v>592</v>
      </c>
      <c r="Y117" s="41" t="s">
        <v>592</v>
      </c>
      <c r="Z117" s="41" t="s">
        <v>592</v>
      </c>
      <c r="AA117" s="41" t="s">
        <v>592</v>
      </c>
      <c r="AB117" s="41" t="s">
        <v>592</v>
      </c>
      <c r="AC117" s="41" t="s">
        <v>592</v>
      </c>
      <c r="AD117" s="41" t="s">
        <v>592</v>
      </c>
      <c r="AE117" s="41" t="s">
        <v>592</v>
      </c>
      <c r="AF117" s="41" t="s">
        <v>592</v>
      </c>
      <c r="AG117" s="41" t="s">
        <v>592</v>
      </c>
      <c r="AH117" s="41" t="s">
        <v>592</v>
      </c>
      <c r="AI117" s="41" t="s">
        <v>592</v>
      </c>
      <c r="AJ117" s="41" t="s">
        <v>592</v>
      </c>
      <c r="AK117" s="41" t="s">
        <v>592</v>
      </c>
      <c r="AL117" s="41" t="s">
        <v>592</v>
      </c>
      <c r="AO117" s="38" t="s">
        <v>528</v>
      </c>
      <c r="AP117" s="76" t="s">
        <v>556</v>
      </c>
      <c r="AQ117" s="92">
        <v>1</v>
      </c>
      <c r="AR117" s="92">
        <v>0</v>
      </c>
      <c r="AS117" s="92">
        <v>1</v>
      </c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</row>
    <row r="118" spans="1:80" x14ac:dyDescent="0.3">
      <c r="A118">
        <v>29</v>
      </c>
      <c r="B118" s="76">
        <v>202308</v>
      </c>
      <c r="C118" s="41">
        <v>2.3742024207373058</v>
      </c>
      <c r="D118" s="41">
        <v>1.3927276058609845</v>
      </c>
      <c r="E118" s="41">
        <v>1.097290743971884</v>
      </c>
      <c r="F118" s="41">
        <v>1.0419663182548526</v>
      </c>
      <c r="G118" s="41">
        <v>1.0231912038027104</v>
      </c>
      <c r="H118" s="41">
        <v>1.0164971706669259</v>
      </c>
      <c r="I118" s="41">
        <v>1.0091841989893295</v>
      </c>
      <c r="J118" s="41" t="s">
        <v>592</v>
      </c>
      <c r="K118" s="41" t="s">
        <v>592</v>
      </c>
      <c r="L118" s="41" t="s">
        <v>592</v>
      </c>
      <c r="M118" s="41" t="s">
        <v>592</v>
      </c>
      <c r="N118" s="41" t="s">
        <v>592</v>
      </c>
      <c r="O118" s="41" t="s">
        <v>592</v>
      </c>
      <c r="P118" s="41" t="s">
        <v>592</v>
      </c>
      <c r="Q118" s="41" t="s">
        <v>592</v>
      </c>
      <c r="R118" s="41" t="s">
        <v>592</v>
      </c>
      <c r="S118" s="41" t="s">
        <v>592</v>
      </c>
      <c r="T118" s="41" t="s">
        <v>592</v>
      </c>
      <c r="U118" s="41" t="s">
        <v>592</v>
      </c>
      <c r="V118" s="41" t="s">
        <v>592</v>
      </c>
      <c r="W118" s="41" t="s">
        <v>592</v>
      </c>
      <c r="X118" s="41" t="s">
        <v>592</v>
      </c>
      <c r="Y118" s="41" t="s">
        <v>592</v>
      </c>
      <c r="Z118" s="41" t="s">
        <v>592</v>
      </c>
      <c r="AA118" s="41" t="s">
        <v>592</v>
      </c>
      <c r="AB118" s="41" t="s">
        <v>592</v>
      </c>
      <c r="AC118" s="41" t="s">
        <v>592</v>
      </c>
      <c r="AD118" s="41" t="s">
        <v>592</v>
      </c>
      <c r="AE118" s="41" t="s">
        <v>592</v>
      </c>
      <c r="AF118" s="41" t="s">
        <v>592</v>
      </c>
      <c r="AG118" s="41" t="s">
        <v>592</v>
      </c>
      <c r="AH118" s="41" t="s">
        <v>592</v>
      </c>
      <c r="AI118" s="41" t="s">
        <v>592</v>
      </c>
      <c r="AJ118" s="41" t="s">
        <v>592</v>
      </c>
      <c r="AK118" s="41" t="s">
        <v>592</v>
      </c>
      <c r="AL118" s="41" t="s">
        <v>592</v>
      </c>
      <c r="AO118" s="38" t="s">
        <v>528</v>
      </c>
      <c r="AP118" s="76" t="s">
        <v>557</v>
      </c>
      <c r="AQ118" s="92">
        <v>0</v>
      </c>
      <c r="AR118" s="92">
        <v>1</v>
      </c>
      <c r="AS118" s="92">
        <v>1</v>
      </c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</row>
    <row r="119" spans="1:80" x14ac:dyDescent="0.3">
      <c r="A119">
        <v>30</v>
      </c>
      <c r="B119" s="76">
        <v>202309</v>
      </c>
      <c r="C119" s="41">
        <v>3.5123886039766989</v>
      </c>
      <c r="D119" s="41">
        <v>1.835909028396717</v>
      </c>
      <c r="E119" s="41">
        <v>1.1147405843799343</v>
      </c>
      <c r="F119" s="41">
        <v>1.0484556277131853</v>
      </c>
      <c r="G119" s="41">
        <v>1.0451361270721193</v>
      </c>
      <c r="H119" s="41">
        <v>1.0240060959278097</v>
      </c>
      <c r="I119" s="41" t="s">
        <v>592</v>
      </c>
      <c r="J119" s="41" t="s">
        <v>592</v>
      </c>
      <c r="K119" s="41" t="s">
        <v>592</v>
      </c>
      <c r="L119" s="41" t="s">
        <v>592</v>
      </c>
      <c r="M119" s="41" t="s">
        <v>592</v>
      </c>
      <c r="N119" s="41" t="s">
        <v>592</v>
      </c>
      <c r="O119" s="41" t="s">
        <v>592</v>
      </c>
      <c r="P119" s="41" t="s">
        <v>592</v>
      </c>
      <c r="Q119" s="41" t="s">
        <v>592</v>
      </c>
      <c r="R119" s="41" t="s">
        <v>592</v>
      </c>
      <c r="S119" s="41" t="s">
        <v>592</v>
      </c>
      <c r="T119" s="41" t="s">
        <v>592</v>
      </c>
      <c r="U119" s="41" t="s">
        <v>592</v>
      </c>
      <c r="V119" s="41" t="s">
        <v>592</v>
      </c>
      <c r="W119" s="41" t="s">
        <v>592</v>
      </c>
      <c r="X119" s="41" t="s">
        <v>592</v>
      </c>
      <c r="Y119" s="41" t="s">
        <v>592</v>
      </c>
      <c r="Z119" s="41" t="s">
        <v>592</v>
      </c>
      <c r="AA119" s="41" t="s">
        <v>592</v>
      </c>
      <c r="AB119" s="41" t="s">
        <v>592</v>
      </c>
      <c r="AC119" s="41" t="s">
        <v>592</v>
      </c>
      <c r="AD119" s="41" t="s">
        <v>592</v>
      </c>
      <c r="AE119" s="41" t="s">
        <v>592</v>
      </c>
      <c r="AF119" s="41" t="s">
        <v>592</v>
      </c>
      <c r="AG119" s="41" t="s">
        <v>592</v>
      </c>
      <c r="AH119" s="41" t="s">
        <v>592</v>
      </c>
      <c r="AI119" s="41" t="s">
        <v>592</v>
      </c>
      <c r="AJ119" s="41" t="s">
        <v>592</v>
      </c>
      <c r="AK119" s="41" t="s">
        <v>592</v>
      </c>
      <c r="AL119" s="41" t="s">
        <v>592</v>
      </c>
      <c r="AO119" s="38" t="s">
        <v>528</v>
      </c>
      <c r="AP119" s="76" t="s">
        <v>558</v>
      </c>
      <c r="AQ119" s="92">
        <v>1</v>
      </c>
      <c r="AR119" s="92">
        <v>1</v>
      </c>
      <c r="AS119" s="92">
        <v>1</v>
      </c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</row>
    <row r="120" spans="1:80" x14ac:dyDescent="0.3">
      <c r="A120">
        <v>31</v>
      </c>
      <c r="B120" s="76">
        <v>202310</v>
      </c>
      <c r="C120" s="41">
        <v>3.9530092570290738</v>
      </c>
      <c r="D120" s="41">
        <v>2.0634819827772737</v>
      </c>
      <c r="E120" s="41">
        <v>1.171505320613524</v>
      </c>
      <c r="F120" s="41">
        <v>1.1330885490286291</v>
      </c>
      <c r="G120" s="41">
        <v>1.028336184524161</v>
      </c>
      <c r="H120" s="41" t="s">
        <v>592</v>
      </c>
      <c r="I120" s="41" t="s">
        <v>592</v>
      </c>
      <c r="J120" s="41" t="s">
        <v>592</v>
      </c>
      <c r="K120" s="41" t="s">
        <v>592</v>
      </c>
      <c r="L120" s="41" t="s">
        <v>592</v>
      </c>
      <c r="M120" s="41" t="s">
        <v>592</v>
      </c>
      <c r="N120" s="41" t="s">
        <v>592</v>
      </c>
      <c r="O120" s="41" t="s">
        <v>592</v>
      </c>
      <c r="P120" s="41" t="s">
        <v>592</v>
      </c>
      <c r="Q120" s="41" t="s">
        <v>592</v>
      </c>
      <c r="R120" s="41" t="s">
        <v>592</v>
      </c>
      <c r="S120" s="41" t="s">
        <v>592</v>
      </c>
      <c r="T120" s="41" t="s">
        <v>592</v>
      </c>
      <c r="U120" s="41" t="s">
        <v>592</v>
      </c>
      <c r="V120" s="41" t="s">
        <v>592</v>
      </c>
      <c r="W120" s="41" t="s">
        <v>592</v>
      </c>
      <c r="X120" s="41" t="s">
        <v>592</v>
      </c>
      <c r="Y120" s="41" t="s">
        <v>592</v>
      </c>
      <c r="Z120" s="41" t="s">
        <v>592</v>
      </c>
      <c r="AA120" s="41" t="s">
        <v>592</v>
      </c>
      <c r="AB120" s="41" t="s">
        <v>592</v>
      </c>
      <c r="AC120" s="41" t="s">
        <v>592</v>
      </c>
      <c r="AD120" s="41" t="s">
        <v>592</v>
      </c>
      <c r="AE120" s="41" t="s">
        <v>592</v>
      </c>
      <c r="AF120" s="41" t="s">
        <v>592</v>
      </c>
      <c r="AG120" s="41" t="s">
        <v>592</v>
      </c>
      <c r="AH120" s="41" t="s">
        <v>592</v>
      </c>
      <c r="AI120" s="41" t="s">
        <v>592</v>
      </c>
      <c r="AJ120" s="41" t="s">
        <v>592</v>
      </c>
      <c r="AK120" s="41" t="s">
        <v>592</v>
      </c>
      <c r="AL120" s="41" t="s">
        <v>592</v>
      </c>
      <c r="AO120" s="38" t="s">
        <v>528</v>
      </c>
      <c r="AP120" s="76" t="s">
        <v>559</v>
      </c>
      <c r="AQ120" s="92">
        <v>1</v>
      </c>
      <c r="AR120" s="92">
        <v>0</v>
      </c>
      <c r="AS120" s="92">
        <v>0</v>
      </c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</row>
    <row r="121" spans="1:80" x14ac:dyDescent="0.3">
      <c r="A121">
        <v>32</v>
      </c>
      <c r="B121" s="76">
        <v>202311</v>
      </c>
      <c r="C121" s="41">
        <v>4.3845127272048732</v>
      </c>
      <c r="D121" s="41">
        <v>1.9916399613364797</v>
      </c>
      <c r="E121" s="41">
        <v>1.2085314264953904</v>
      </c>
      <c r="F121" s="41">
        <v>1.0298488226750671</v>
      </c>
      <c r="G121" s="41" t="s">
        <v>592</v>
      </c>
      <c r="H121" s="41" t="s">
        <v>592</v>
      </c>
      <c r="I121" s="41" t="s">
        <v>592</v>
      </c>
      <c r="J121" s="41" t="s">
        <v>592</v>
      </c>
      <c r="K121" s="41" t="s">
        <v>592</v>
      </c>
      <c r="L121" s="41" t="s">
        <v>592</v>
      </c>
      <c r="M121" s="41" t="s">
        <v>592</v>
      </c>
      <c r="N121" s="41" t="s">
        <v>592</v>
      </c>
      <c r="O121" s="41" t="s">
        <v>592</v>
      </c>
      <c r="P121" s="41" t="s">
        <v>592</v>
      </c>
      <c r="Q121" s="41" t="s">
        <v>592</v>
      </c>
      <c r="R121" s="41" t="s">
        <v>592</v>
      </c>
      <c r="S121" s="41" t="s">
        <v>592</v>
      </c>
      <c r="T121" s="41" t="s">
        <v>592</v>
      </c>
      <c r="U121" s="41" t="s">
        <v>592</v>
      </c>
      <c r="V121" s="41" t="s">
        <v>592</v>
      </c>
      <c r="W121" s="41" t="s">
        <v>592</v>
      </c>
      <c r="X121" s="41" t="s">
        <v>592</v>
      </c>
      <c r="Y121" s="41" t="s">
        <v>592</v>
      </c>
      <c r="Z121" s="41" t="s">
        <v>592</v>
      </c>
      <c r="AA121" s="41" t="s">
        <v>592</v>
      </c>
      <c r="AB121" s="41" t="s">
        <v>592</v>
      </c>
      <c r="AC121" s="41" t="s">
        <v>592</v>
      </c>
      <c r="AD121" s="41" t="s">
        <v>592</v>
      </c>
      <c r="AE121" s="41" t="s">
        <v>592</v>
      </c>
      <c r="AF121" s="41" t="s">
        <v>592</v>
      </c>
      <c r="AG121" s="41" t="s">
        <v>592</v>
      </c>
      <c r="AH121" s="41" t="s">
        <v>592</v>
      </c>
      <c r="AI121" s="41" t="s">
        <v>592</v>
      </c>
      <c r="AJ121" s="41" t="s">
        <v>592</v>
      </c>
      <c r="AK121" s="41" t="s">
        <v>592</v>
      </c>
      <c r="AL121" s="41" t="s">
        <v>592</v>
      </c>
      <c r="AO121" s="38" t="s">
        <v>528</v>
      </c>
      <c r="AP121" s="76" t="s">
        <v>560</v>
      </c>
      <c r="AQ121" s="92">
        <v>1</v>
      </c>
      <c r="AR121" s="92">
        <v>0</v>
      </c>
      <c r="AS121" s="92">
        <v>0</v>
      </c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</row>
    <row r="122" spans="1:80" x14ac:dyDescent="0.3">
      <c r="A122">
        <v>33</v>
      </c>
      <c r="B122" s="76">
        <v>202312</v>
      </c>
      <c r="C122" s="41">
        <v>6.959311688304135</v>
      </c>
      <c r="D122" s="41">
        <v>1.4445088383486744</v>
      </c>
      <c r="E122" s="41">
        <v>1.0485446914646008</v>
      </c>
      <c r="F122" s="41" t="s">
        <v>592</v>
      </c>
      <c r="G122" s="41" t="s">
        <v>592</v>
      </c>
      <c r="H122" s="41" t="s">
        <v>592</v>
      </c>
      <c r="I122" s="41" t="s">
        <v>592</v>
      </c>
      <c r="J122" s="41" t="s">
        <v>592</v>
      </c>
      <c r="K122" s="41" t="s">
        <v>592</v>
      </c>
      <c r="L122" s="41" t="s">
        <v>592</v>
      </c>
      <c r="M122" s="41" t="s">
        <v>592</v>
      </c>
      <c r="N122" s="41" t="s">
        <v>592</v>
      </c>
      <c r="O122" s="41" t="s">
        <v>592</v>
      </c>
      <c r="P122" s="41" t="s">
        <v>592</v>
      </c>
      <c r="Q122" s="41" t="s">
        <v>592</v>
      </c>
      <c r="R122" s="41" t="s">
        <v>592</v>
      </c>
      <c r="S122" s="41" t="s">
        <v>592</v>
      </c>
      <c r="T122" s="41" t="s">
        <v>592</v>
      </c>
      <c r="U122" s="41" t="s">
        <v>592</v>
      </c>
      <c r="V122" s="41" t="s">
        <v>592</v>
      </c>
      <c r="W122" s="41" t="s">
        <v>592</v>
      </c>
      <c r="X122" s="41" t="s">
        <v>592</v>
      </c>
      <c r="Y122" s="41" t="s">
        <v>592</v>
      </c>
      <c r="Z122" s="41" t="s">
        <v>592</v>
      </c>
      <c r="AA122" s="41" t="s">
        <v>592</v>
      </c>
      <c r="AB122" s="41" t="s">
        <v>592</v>
      </c>
      <c r="AC122" s="41" t="s">
        <v>592</v>
      </c>
      <c r="AD122" s="41" t="s">
        <v>592</v>
      </c>
      <c r="AE122" s="41" t="s">
        <v>592</v>
      </c>
      <c r="AF122" s="41" t="s">
        <v>592</v>
      </c>
      <c r="AG122" s="41" t="s">
        <v>592</v>
      </c>
      <c r="AH122" s="41" t="s">
        <v>592</v>
      </c>
      <c r="AI122" s="41" t="s">
        <v>592</v>
      </c>
      <c r="AJ122" s="41" t="s">
        <v>592</v>
      </c>
      <c r="AK122" s="41" t="s">
        <v>592</v>
      </c>
      <c r="AL122" s="41" t="s">
        <v>592</v>
      </c>
      <c r="AO122" s="38" t="s">
        <v>528</v>
      </c>
      <c r="AP122" s="76" t="s">
        <v>561</v>
      </c>
      <c r="AQ122" s="92">
        <v>1</v>
      </c>
      <c r="AR122" s="92">
        <v>1</v>
      </c>
      <c r="AS122" s="92">
        <v>0</v>
      </c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</row>
    <row r="123" spans="1:80" x14ac:dyDescent="0.3">
      <c r="A123">
        <v>34</v>
      </c>
      <c r="B123" s="76">
        <v>202401</v>
      </c>
      <c r="C123" s="41">
        <v>5.5536402939297309</v>
      </c>
      <c r="D123" s="41">
        <v>1.2873718806191257</v>
      </c>
      <c r="E123" s="41" t="s">
        <v>592</v>
      </c>
      <c r="F123" s="41" t="s">
        <v>592</v>
      </c>
      <c r="G123" s="41" t="s">
        <v>592</v>
      </c>
      <c r="H123" s="41" t="s">
        <v>592</v>
      </c>
      <c r="I123" s="41" t="s">
        <v>592</v>
      </c>
      <c r="J123" s="41" t="s">
        <v>592</v>
      </c>
      <c r="K123" s="41" t="s">
        <v>592</v>
      </c>
      <c r="L123" s="41" t="s">
        <v>592</v>
      </c>
      <c r="M123" s="41" t="s">
        <v>592</v>
      </c>
      <c r="N123" s="41" t="s">
        <v>592</v>
      </c>
      <c r="O123" s="41" t="s">
        <v>592</v>
      </c>
      <c r="P123" s="41" t="s">
        <v>592</v>
      </c>
      <c r="Q123" s="41" t="s">
        <v>592</v>
      </c>
      <c r="R123" s="41" t="s">
        <v>592</v>
      </c>
      <c r="S123" s="41" t="s">
        <v>592</v>
      </c>
      <c r="T123" s="41" t="s">
        <v>592</v>
      </c>
      <c r="U123" s="41" t="s">
        <v>592</v>
      </c>
      <c r="V123" s="41" t="s">
        <v>592</v>
      </c>
      <c r="W123" s="41" t="s">
        <v>592</v>
      </c>
      <c r="X123" s="41" t="s">
        <v>592</v>
      </c>
      <c r="Y123" s="41" t="s">
        <v>592</v>
      </c>
      <c r="Z123" s="41" t="s">
        <v>592</v>
      </c>
      <c r="AA123" s="41" t="s">
        <v>592</v>
      </c>
      <c r="AB123" s="41" t="s">
        <v>592</v>
      </c>
      <c r="AC123" s="41" t="s">
        <v>592</v>
      </c>
      <c r="AD123" s="41" t="s">
        <v>592</v>
      </c>
      <c r="AE123" s="41" t="s">
        <v>592</v>
      </c>
      <c r="AF123" s="41" t="s">
        <v>592</v>
      </c>
      <c r="AG123" s="41" t="s">
        <v>592</v>
      </c>
      <c r="AH123" s="41" t="s">
        <v>592</v>
      </c>
      <c r="AI123" s="41" t="s">
        <v>592</v>
      </c>
      <c r="AJ123" s="41" t="s">
        <v>592</v>
      </c>
      <c r="AK123" s="41" t="s">
        <v>592</v>
      </c>
      <c r="AL123" s="41" t="s">
        <v>592</v>
      </c>
      <c r="AO123" s="38" t="s">
        <v>528</v>
      </c>
      <c r="AP123" s="76" t="s">
        <v>562</v>
      </c>
      <c r="AQ123" s="92">
        <v>1</v>
      </c>
      <c r="AR123" s="92">
        <v>1</v>
      </c>
      <c r="AS123" s="41">
        <v>0</v>
      </c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</row>
    <row r="124" spans="1:80" x14ac:dyDescent="0.3">
      <c r="A124">
        <v>35</v>
      </c>
      <c r="B124" s="76">
        <v>202402</v>
      </c>
      <c r="C124" s="41">
        <v>2.7768000738697722</v>
      </c>
      <c r="D124" s="41" t="s">
        <v>592</v>
      </c>
      <c r="E124" s="41" t="s">
        <v>592</v>
      </c>
      <c r="F124" s="41" t="s">
        <v>592</v>
      </c>
      <c r="G124" s="41" t="s">
        <v>592</v>
      </c>
      <c r="H124" s="41" t="s">
        <v>592</v>
      </c>
      <c r="I124" s="41" t="s">
        <v>592</v>
      </c>
      <c r="J124" s="41" t="s">
        <v>592</v>
      </c>
      <c r="K124" s="41" t="s">
        <v>592</v>
      </c>
      <c r="L124" s="41" t="s">
        <v>592</v>
      </c>
      <c r="M124" s="41" t="s">
        <v>592</v>
      </c>
      <c r="N124" s="41" t="s">
        <v>592</v>
      </c>
      <c r="O124" s="41" t="s">
        <v>592</v>
      </c>
      <c r="P124" s="41" t="s">
        <v>592</v>
      </c>
      <c r="Q124" s="41" t="s">
        <v>592</v>
      </c>
      <c r="R124" s="41" t="s">
        <v>592</v>
      </c>
      <c r="S124" s="41" t="s">
        <v>592</v>
      </c>
      <c r="T124" s="41" t="s">
        <v>592</v>
      </c>
      <c r="U124" s="41" t="s">
        <v>592</v>
      </c>
      <c r="V124" s="41" t="s">
        <v>592</v>
      </c>
      <c r="W124" s="41" t="s">
        <v>592</v>
      </c>
      <c r="X124" s="41" t="s">
        <v>592</v>
      </c>
      <c r="Y124" s="41" t="s">
        <v>592</v>
      </c>
      <c r="Z124" s="41" t="s">
        <v>592</v>
      </c>
      <c r="AA124" s="41" t="s">
        <v>592</v>
      </c>
      <c r="AB124" s="41" t="s">
        <v>592</v>
      </c>
      <c r="AC124" s="41" t="s">
        <v>592</v>
      </c>
      <c r="AD124" s="41" t="s">
        <v>592</v>
      </c>
      <c r="AE124" s="41" t="s">
        <v>592</v>
      </c>
      <c r="AF124" s="41" t="s">
        <v>592</v>
      </c>
      <c r="AG124" s="41" t="s">
        <v>592</v>
      </c>
      <c r="AH124" s="41" t="s">
        <v>592</v>
      </c>
      <c r="AI124" s="41" t="s">
        <v>592</v>
      </c>
      <c r="AJ124" s="41" t="s">
        <v>592</v>
      </c>
      <c r="AK124" s="41" t="s">
        <v>592</v>
      </c>
      <c r="AL124" s="41" t="s">
        <v>592</v>
      </c>
      <c r="AO124" s="38" t="s">
        <v>528</v>
      </c>
      <c r="AP124" s="76" t="s">
        <v>563</v>
      </c>
      <c r="AQ124" s="92">
        <v>0</v>
      </c>
      <c r="AR124" s="41">
        <v>0</v>
      </c>
      <c r="AS124" s="41">
        <v>0</v>
      </c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</row>
    <row r="125" spans="1:80" x14ac:dyDescent="0.3">
      <c r="A125">
        <v>36</v>
      </c>
      <c r="B125" s="76">
        <v>202403</v>
      </c>
      <c r="C125" s="41"/>
      <c r="D125" s="41" t="s">
        <v>592</v>
      </c>
      <c r="E125" s="41" t="s">
        <v>592</v>
      </c>
      <c r="F125" s="41" t="s">
        <v>592</v>
      </c>
      <c r="G125" s="41" t="s">
        <v>592</v>
      </c>
      <c r="H125" s="41" t="s">
        <v>592</v>
      </c>
      <c r="I125" s="41" t="s">
        <v>592</v>
      </c>
      <c r="J125" s="41" t="s">
        <v>592</v>
      </c>
      <c r="K125" s="41" t="s">
        <v>592</v>
      </c>
      <c r="L125" s="41" t="s">
        <v>592</v>
      </c>
      <c r="M125" s="41" t="s">
        <v>592</v>
      </c>
      <c r="N125" s="41" t="s">
        <v>592</v>
      </c>
      <c r="O125" s="41" t="s">
        <v>592</v>
      </c>
      <c r="P125" s="41" t="s">
        <v>592</v>
      </c>
      <c r="Q125" s="41" t="s">
        <v>592</v>
      </c>
      <c r="R125" s="41" t="s">
        <v>592</v>
      </c>
      <c r="S125" s="41" t="s">
        <v>592</v>
      </c>
      <c r="T125" s="41" t="s">
        <v>592</v>
      </c>
      <c r="U125" s="41" t="s">
        <v>592</v>
      </c>
      <c r="V125" s="41" t="s">
        <v>592</v>
      </c>
      <c r="W125" s="41" t="s">
        <v>592</v>
      </c>
      <c r="X125" s="41" t="s">
        <v>592</v>
      </c>
      <c r="Y125" s="41" t="s">
        <v>592</v>
      </c>
      <c r="Z125" s="41" t="s">
        <v>592</v>
      </c>
      <c r="AA125" s="41" t="s">
        <v>592</v>
      </c>
      <c r="AB125" s="41" t="s">
        <v>592</v>
      </c>
      <c r="AC125" s="41" t="s">
        <v>592</v>
      </c>
      <c r="AD125" s="41" t="s">
        <v>592</v>
      </c>
      <c r="AE125" s="41" t="s">
        <v>592</v>
      </c>
      <c r="AF125" s="41" t="s">
        <v>592</v>
      </c>
      <c r="AG125" s="41" t="s">
        <v>592</v>
      </c>
      <c r="AH125" s="41" t="s">
        <v>592</v>
      </c>
      <c r="AI125" s="41" t="s">
        <v>592</v>
      </c>
      <c r="AJ125" s="41" t="s">
        <v>592</v>
      </c>
      <c r="AK125" s="41" t="s">
        <v>592</v>
      </c>
      <c r="AL125" s="41" t="s">
        <v>592</v>
      </c>
      <c r="AN125" s="38"/>
      <c r="AO125" s="38"/>
      <c r="AP125" s="76" t="s">
        <v>564</v>
      </c>
      <c r="AQ125" s="41">
        <v>0</v>
      </c>
      <c r="AR125" s="41">
        <v>0</v>
      </c>
      <c r="AS125" s="41">
        <v>0</v>
      </c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B125" s="38"/>
    </row>
    <row r="126" spans="1:80" x14ac:dyDescent="0.3">
      <c r="B126" s="77" t="s">
        <v>527</v>
      </c>
      <c r="C126" s="78">
        <v>1</v>
      </c>
      <c r="D126" s="78">
        <v>2</v>
      </c>
      <c r="E126" s="78">
        <v>3</v>
      </c>
      <c r="F126" s="78">
        <v>4</v>
      </c>
      <c r="G126" s="78">
        <v>5</v>
      </c>
      <c r="H126" s="78">
        <v>6</v>
      </c>
      <c r="I126" s="78">
        <v>7</v>
      </c>
      <c r="J126" s="78">
        <v>8</v>
      </c>
      <c r="K126" s="78">
        <v>9</v>
      </c>
      <c r="L126" s="78">
        <v>10</v>
      </c>
      <c r="M126" s="78">
        <v>11</v>
      </c>
      <c r="N126" s="78">
        <v>12</v>
      </c>
      <c r="O126" s="78">
        <v>13</v>
      </c>
      <c r="P126" s="78">
        <v>14</v>
      </c>
      <c r="Q126" s="78">
        <v>15</v>
      </c>
      <c r="R126" s="78">
        <v>16</v>
      </c>
      <c r="S126" s="78">
        <v>17</v>
      </c>
      <c r="T126" s="78">
        <v>18</v>
      </c>
      <c r="U126" s="78">
        <v>19</v>
      </c>
      <c r="V126" s="78">
        <v>20</v>
      </c>
      <c r="W126" s="78">
        <v>21</v>
      </c>
      <c r="X126" s="78">
        <v>22</v>
      </c>
      <c r="Y126" s="78">
        <v>23</v>
      </c>
      <c r="Z126" s="78">
        <v>24</v>
      </c>
      <c r="AA126" s="78">
        <v>25</v>
      </c>
      <c r="AB126" s="78">
        <v>26</v>
      </c>
      <c r="AC126" s="78">
        <v>27</v>
      </c>
      <c r="AD126" s="78">
        <v>28</v>
      </c>
      <c r="AE126" s="78">
        <v>29</v>
      </c>
      <c r="AF126" s="78">
        <v>30</v>
      </c>
      <c r="AG126" s="78">
        <v>31</v>
      </c>
      <c r="AH126" s="78">
        <v>32</v>
      </c>
      <c r="AI126" s="78">
        <v>33</v>
      </c>
      <c r="AJ126" s="78">
        <v>34</v>
      </c>
      <c r="AK126" s="78">
        <v>35</v>
      </c>
      <c r="AL126" s="38"/>
      <c r="AM126" s="38"/>
      <c r="AN126" s="38"/>
      <c r="AO126" s="38"/>
    </row>
    <row r="127" spans="1:80" x14ac:dyDescent="0.3">
      <c r="B127" s="79" t="s">
        <v>565</v>
      </c>
      <c r="C127" s="90">
        <v>4.7745099605545489</v>
      </c>
      <c r="D127" s="90">
        <v>1.3598290414376262</v>
      </c>
      <c r="E127" s="90">
        <v>1.0863301557401994</v>
      </c>
      <c r="F127" s="80">
        <v>1.0415854073699249</v>
      </c>
      <c r="G127" s="80">
        <v>1.0187939440431271</v>
      </c>
      <c r="H127" s="80">
        <v>1.0129496890079814</v>
      </c>
      <c r="I127" s="80">
        <v>1.0080372967916136</v>
      </c>
      <c r="J127" s="80">
        <v>1.0168273573953501</v>
      </c>
      <c r="K127" s="80">
        <v>1.0048516266221443</v>
      </c>
      <c r="L127" s="80">
        <v>1.002985931088431</v>
      </c>
      <c r="M127" s="80">
        <v>1.003826547909181</v>
      </c>
      <c r="N127" s="80">
        <v>1.0019354698946978</v>
      </c>
      <c r="O127" s="80">
        <v>1.0013121338527575</v>
      </c>
      <c r="P127" s="80">
        <v>1.0004819734665473</v>
      </c>
      <c r="Q127" s="80">
        <v>1.0004972891418069</v>
      </c>
      <c r="R127" s="80">
        <v>1.0004414713474568</v>
      </c>
      <c r="S127" s="80">
        <v>1.0003086862627841</v>
      </c>
      <c r="T127" s="80">
        <v>1.000040425467106</v>
      </c>
      <c r="U127" s="80">
        <v>1.0001139873984113</v>
      </c>
      <c r="V127" s="80">
        <v>1.0001842626215101</v>
      </c>
      <c r="W127" s="80">
        <v>1.0000497654070803</v>
      </c>
      <c r="X127" s="80">
        <v>1.0001653263367851</v>
      </c>
      <c r="Y127" s="80">
        <v>1.0000444895021194</v>
      </c>
      <c r="Z127" s="80">
        <v>1.0000084002073455</v>
      </c>
      <c r="AA127" s="90">
        <v>1.0000041477054373</v>
      </c>
      <c r="AB127" s="90">
        <v>1</v>
      </c>
      <c r="AC127" s="90">
        <v>1.0000107892268528</v>
      </c>
      <c r="AD127" s="90">
        <v>1</v>
      </c>
      <c r="AE127" s="90">
        <v>1.0000444516829814</v>
      </c>
      <c r="AF127" s="90">
        <v>1</v>
      </c>
      <c r="AG127" s="90">
        <v>1</v>
      </c>
      <c r="AH127" s="90">
        <v>1</v>
      </c>
      <c r="AI127" s="90">
        <v>1</v>
      </c>
      <c r="AJ127" s="90">
        <v>1</v>
      </c>
      <c r="AK127" s="90">
        <v>1</v>
      </c>
      <c r="AL127" s="10"/>
    </row>
    <row r="128" spans="1:80" x14ac:dyDescent="0.3">
      <c r="B128" s="79" t="s">
        <v>46</v>
      </c>
      <c r="C128" s="80">
        <v>7.9062898646789792</v>
      </c>
      <c r="D128" s="80">
        <v>1.6559374532670741</v>
      </c>
      <c r="E128" s="80">
        <v>1.2177541461509007</v>
      </c>
      <c r="F128" s="80">
        <v>1.1209797865927349</v>
      </c>
      <c r="G128" s="80">
        <v>1.0762245502491112</v>
      </c>
      <c r="H128" s="80">
        <v>1.0563711695988967</v>
      </c>
      <c r="I128" s="80">
        <v>1.0428663743738744</v>
      </c>
      <c r="J128" s="80">
        <v>1.0345513779034909</v>
      </c>
      <c r="K128" s="80">
        <v>1.0174307077590252</v>
      </c>
      <c r="L128" s="80">
        <v>1.0125183467923184</v>
      </c>
      <c r="M128" s="80">
        <v>1.0095040373034372</v>
      </c>
      <c r="N128" s="80">
        <v>1.0056558470246497</v>
      </c>
      <c r="O128" s="80">
        <v>1.0037131903617935</v>
      </c>
      <c r="P128" s="80">
        <v>1.0023979101299785</v>
      </c>
      <c r="Q128" s="80">
        <v>1.0019150136776507</v>
      </c>
      <c r="R128" s="80">
        <v>1.0014170198672498</v>
      </c>
      <c r="S128" s="80">
        <v>1.000975118033121</v>
      </c>
      <c r="T128" s="80">
        <v>1.0006662261154873</v>
      </c>
      <c r="U128" s="80">
        <v>1.0006257753511203</v>
      </c>
      <c r="V128" s="80">
        <v>1.0005117296219805</v>
      </c>
      <c r="W128" s="80">
        <v>1.000327406671659</v>
      </c>
      <c r="X128" s="80">
        <v>1.0002776274483356</v>
      </c>
      <c r="Y128" s="80">
        <v>1.0001122825482882</v>
      </c>
      <c r="Z128" s="80">
        <v>1.0000677900302239</v>
      </c>
      <c r="AA128" s="80">
        <v>1.0000593893239957</v>
      </c>
      <c r="AB128" s="80">
        <v>1.0000552413894335</v>
      </c>
      <c r="AC128" s="80">
        <v>1.0000552413894335</v>
      </c>
      <c r="AD128" s="80">
        <v>1.0000444516829814</v>
      </c>
      <c r="AE128" s="80">
        <v>1.0000444516829814</v>
      </c>
      <c r="AF128" s="80">
        <v>1</v>
      </c>
      <c r="AG128" s="80">
        <v>1</v>
      </c>
      <c r="AH128" s="80">
        <v>1</v>
      </c>
      <c r="AI128" s="80">
        <v>1</v>
      </c>
      <c r="AJ128" s="80">
        <v>1</v>
      </c>
      <c r="AK128" s="80">
        <v>1</v>
      </c>
      <c r="AL128" s="10"/>
    </row>
    <row r="129" spans="2:37" x14ac:dyDescent="0.3">
      <c r="B129" s="79" t="s">
        <v>566</v>
      </c>
      <c r="C129" s="65">
        <v>0.12648157569677004</v>
      </c>
      <c r="D129" s="65">
        <v>0.60388754299086278</v>
      </c>
      <c r="E129" s="65">
        <v>0.82118381872138813</v>
      </c>
      <c r="F129" s="65">
        <v>0.89207674568293682</v>
      </c>
      <c r="G129" s="65">
        <v>0.92917412055739879</v>
      </c>
      <c r="H129" s="65">
        <v>0.94663696698547661</v>
      </c>
      <c r="I129" s="65">
        <v>0.95889562131139672</v>
      </c>
      <c r="J129" s="65">
        <v>0.96660255001205542</v>
      </c>
      <c r="K129" s="65">
        <v>0.98286791658036565</v>
      </c>
      <c r="L129" s="65">
        <v>0.98763642473049806</v>
      </c>
      <c r="M129" s="65">
        <v>0.99058543903516805</v>
      </c>
      <c r="N129" s="65">
        <v>0.99437596167577291</v>
      </c>
      <c r="O129" s="65">
        <v>0.99630054641360732</v>
      </c>
      <c r="P129" s="65">
        <v>0.99760782608807763</v>
      </c>
      <c r="Q129" s="65">
        <v>0.99808864659027174</v>
      </c>
      <c r="R129" s="65">
        <v>0.99858498523678207</v>
      </c>
      <c r="S129" s="65">
        <v>0.99902583189576477</v>
      </c>
      <c r="T129" s="65">
        <v>0.99933421744623729</v>
      </c>
      <c r="U129" s="65">
        <v>0.99937461599877264</v>
      </c>
      <c r="V129" s="65">
        <v>0.99948853211128885</v>
      </c>
      <c r="W129" s="65">
        <v>0.99967270048838475</v>
      </c>
      <c r="X129" s="65">
        <v>0.99972244960727175</v>
      </c>
      <c r="Y129" s="65">
        <v>0.99988773005766696</v>
      </c>
      <c r="Z129" s="65">
        <v>0.99993221456495274</v>
      </c>
      <c r="AA129" s="65">
        <v>0.9999406142028866</v>
      </c>
      <c r="AB129" s="65">
        <v>0.99994476166200907</v>
      </c>
      <c r="AC129" s="65">
        <v>0.99994476166200907</v>
      </c>
      <c r="AD129" s="65">
        <v>0.99995555029288286</v>
      </c>
      <c r="AE129" s="65">
        <v>0.99995555029288286</v>
      </c>
      <c r="AF129" s="65">
        <v>1</v>
      </c>
      <c r="AG129" s="65">
        <v>1</v>
      </c>
      <c r="AH129" s="65">
        <v>1</v>
      </c>
      <c r="AI129" s="65">
        <v>1</v>
      </c>
      <c r="AJ129" s="65">
        <v>1</v>
      </c>
      <c r="AK129" s="65">
        <v>1</v>
      </c>
    </row>
    <row r="130" spans="2:37" x14ac:dyDescent="0.3">
      <c r="B130" s="79" t="s">
        <v>575</v>
      </c>
      <c r="C130" s="80">
        <v>12.956454408434389</v>
      </c>
      <c r="D130" s="80">
        <v>2.0634819827772737</v>
      </c>
      <c r="E130" s="80">
        <v>1.2085314264953904</v>
      </c>
      <c r="F130" s="80">
        <v>1.1330885490286291</v>
      </c>
      <c r="G130" s="80">
        <v>1.0548147505205681</v>
      </c>
      <c r="H130" s="80">
        <v>1.0551667108561444</v>
      </c>
      <c r="I130" s="80">
        <v>1.0807606562126104</v>
      </c>
      <c r="J130" s="80">
        <v>1.0803181452789421</v>
      </c>
      <c r="K130" s="80">
        <v>1.0286733343119152</v>
      </c>
      <c r="L130" s="80">
        <v>1.0203806982804422</v>
      </c>
      <c r="M130" s="80">
        <v>1.0218626445613717</v>
      </c>
      <c r="N130" s="80">
        <v>1.0267404830151861</v>
      </c>
      <c r="O130" s="80">
        <v>1.0060177450541501</v>
      </c>
      <c r="P130" s="80">
        <v>1.002045739003204</v>
      </c>
      <c r="Q130" s="80">
        <v>1.0118970750294636</v>
      </c>
      <c r="R130" s="80">
        <v>1.0017494888628227</v>
      </c>
      <c r="S130" s="80">
        <v>1.0010232665997318</v>
      </c>
      <c r="T130" s="80">
        <v>1.0003598271181946</v>
      </c>
      <c r="U130" s="80">
        <v>1.0008165191326828</v>
      </c>
      <c r="V130" s="80">
        <v>1.0090984989883969</v>
      </c>
      <c r="W130" s="80">
        <v>1.000484040085345</v>
      </c>
      <c r="X130" s="80">
        <v>1.001065901367352</v>
      </c>
      <c r="Y130" s="80">
        <v>1.0003021573134618</v>
      </c>
      <c r="Z130" s="80">
        <v>1.0001008024881448</v>
      </c>
      <c r="AA130" s="80">
        <v>1.00004562475981</v>
      </c>
      <c r="AB130" s="80">
        <v>1</v>
      </c>
      <c r="AC130" s="80">
        <v>1.0000971030416745</v>
      </c>
      <c r="AD130" s="80">
        <v>1</v>
      </c>
      <c r="AE130" s="80">
        <v>1.0001608845187471</v>
      </c>
      <c r="AF130" s="80">
        <v>1</v>
      </c>
      <c r="AG130" s="80">
        <v>1</v>
      </c>
      <c r="AH130" s="80">
        <v>1</v>
      </c>
      <c r="AI130" s="80">
        <v>1</v>
      </c>
      <c r="AJ130" s="80">
        <v>1</v>
      </c>
      <c r="AK130" s="80">
        <v>1</v>
      </c>
    </row>
    <row r="131" spans="2:37" x14ac:dyDescent="0.3">
      <c r="B131" s="79" t="s">
        <v>576</v>
      </c>
      <c r="C131" s="80">
        <v>2.0080586662897799</v>
      </c>
      <c r="D131" s="80">
        <v>1.0662803289537515</v>
      </c>
      <c r="E131" s="80">
        <v>1.0185782171646502</v>
      </c>
      <c r="F131" s="80">
        <v>1.005617174723394</v>
      </c>
      <c r="G131" s="80">
        <v>1.0012893518077166</v>
      </c>
      <c r="H131" s="80">
        <v>1.0010114712564411</v>
      </c>
      <c r="I131" s="80">
        <v>1.0016019926283393</v>
      </c>
      <c r="J131" s="80">
        <v>1.0007322610785474</v>
      </c>
      <c r="K131" s="80">
        <v>1.0000984271427822</v>
      </c>
      <c r="L131" s="80">
        <v>1.0003639338780534</v>
      </c>
      <c r="M131" s="80">
        <v>1.0002623963266803</v>
      </c>
      <c r="N131" s="80">
        <v>1.0001326691678898</v>
      </c>
      <c r="O131" s="80">
        <v>0.99996015272030481</v>
      </c>
      <c r="P131" s="80">
        <v>1</v>
      </c>
      <c r="Q131" s="80">
        <v>1</v>
      </c>
      <c r="R131" s="80">
        <v>1</v>
      </c>
      <c r="S131" s="80">
        <v>1</v>
      </c>
      <c r="T131" s="80">
        <v>1</v>
      </c>
      <c r="U131" s="80">
        <v>1</v>
      </c>
      <c r="V131" s="80">
        <v>1</v>
      </c>
      <c r="W131" s="80">
        <v>1</v>
      </c>
      <c r="X131" s="80">
        <v>1</v>
      </c>
      <c r="Y131" s="80">
        <v>1</v>
      </c>
      <c r="Z131" s="80">
        <v>1</v>
      </c>
      <c r="AA131" s="80">
        <v>1</v>
      </c>
      <c r="AB131" s="80">
        <v>1</v>
      </c>
      <c r="AC131" s="80">
        <v>1</v>
      </c>
      <c r="AD131" s="80">
        <v>1</v>
      </c>
      <c r="AE131" s="80">
        <v>1</v>
      </c>
      <c r="AF131" s="80">
        <v>1</v>
      </c>
      <c r="AG131" s="80">
        <v>1</v>
      </c>
      <c r="AH131" s="80">
        <v>1</v>
      </c>
      <c r="AI131" s="80">
        <v>1</v>
      </c>
      <c r="AJ131" s="80">
        <v>1</v>
      </c>
      <c r="AK131" s="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AC00-B255-4341-8EF0-FD142F41A6D2}">
  <sheetPr codeName="Sheet6">
    <tabColor rgb="FFFFFF00"/>
  </sheetPr>
  <dimension ref="A1:AW130"/>
  <sheetViews>
    <sheetView workbookViewId="0">
      <selection sqref="A1:A1048576"/>
    </sheetView>
  </sheetViews>
  <sheetFormatPr defaultColWidth="8.88671875" defaultRowHeight="14.4" x14ac:dyDescent="0.3"/>
  <cols>
    <col min="1" max="1" width="14.44140625" customWidth="1"/>
    <col min="2" max="38" width="15.6640625" customWidth="1"/>
    <col min="39" max="39" width="7.88671875" customWidth="1"/>
    <col min="40" max="48" width="11.88671875" bestFit="1" customWidth="1"/>
    <col min="49" max="49" width="12.88671875" bestFit="1" customWidth="1"/>
  </cols>
  <sheetData>
    <row r="1" spans="1:40" x14ac:dyDescent="0.3">
      <c r="A1" t="s">
        <v>3</v>
      </c>
      <c r="B1" s="66">
        <v>45292</v>
      </c>
    </row>
    <row r="4" spans="1:40" x14ac:dyDescent="0.3">
      <c r="A4" s="12"/>
      <c r="B4" s="13" t="s">
        <v>4</v>
      </c>
      <c r="C4" s="14"/>
      <c r="D4" s="15"/>
      <c r="E4" s="15"/>
      <c r="F4" s="15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40" x14ac:dyDescent="0.3">
      <c r="A5" s="12"/>
      <c r="B5" s="1">
        <f t="shared" ref="B5:AI5" si="0">EDATE(C5,-1)</f>
        <v>44197</v>
      </c>
      <c r="C5" s="1">
        <f t="shared" si="0"/>
        <v>44228</v>
      </c>
      <c r="D5" s="1">
        <f t="shared" si="0"/>
        <v>44256</v>
      </c>
      <c r="E5" s="1">
        <f t="shared" si="0"/>
        <v>44287</v>
      </c>
      <c r="F5" s="1">
        <f t="shared" si="0"/>
        <v>44317</v>
      </c>
      <c r="G5" s="1">
        <f t="shared" si="0"/>
        <v>44348</v>
      </c>
      <c r="H5" s="1">
        <f t="shared" si="0"/>
        <v>44378</v>
      </c>
      <c r="I5" s="1">
        <f t="shared" si="0"/>
        <v>44409</v>
      </c>
      <c r="J5" s="1">
        <f t="shared" si="0"/>
        <v>44440</v>
      </c>
      <c r="K5" s="1">
        <f t="shared" si="0"/>
        <v>44470</v>
      </c>
      <c r="L5" s="1">
        <f t="shared" si="0"/>
        <v>44501</v>
      </c>
      <c r="M5" s="1">
        <f t="shared" si="0"/>
        <v>44531</v>
      </c>
      <c r="N5" s="1">
        <f t="shared" si="0"/>
        <v>44562</v>
      </c>
      <c r="O5" s="1">
        <f t="shared" si="0"/>
        <v>44593</v>
      </c>
      <c r="P5" s="1">
        <f t="shared" si="0"/>
        <v>44621</v>
      </c>
      <c r="Q5" s="1">
        <f t="shared" si="0"/>
        <v>44652</v>
      </c>
      <c r="R5" s="1">
        <f t="shared" si="0"/>
        <v>44682</v>
      </c>
      <c r="S5" s="1">
        <f t="shared" si="0"/>
        <v>44713</v>
      </c>
      <c r="T5" s="1">
        <f t="shared" si="0"/>
        <v>44743</v>
      </c>
      <c r="U5" s="1">
        <f t="shared" si="0"/>
        <v>44774</v>
      </c>
      <c r="V5" s="1">
        <f t="shared" si="0"/>
        <v>44805</v>
      </c>
      <c r="W5" s="1">
        <f t="shared" si="0"/>
        <v>44835</v>
      </c>
      <c r="X5" s="1">
        <f t="shared" si="0"/>
        <v>44866</v>
      </c>
      <c r="Y5" s="1">
        <f t="shared" si="0"/>
        <v>44896</v>
      </c>
      <c r="Z5" s="1">
        <f t="shared" si="0"/>
        <v>44927</v>
      </c>
      <c r="AA5" s="1">
        <f t="shared" si="0"/>
        <v>44958</v>
      </c>
      <c r="AB5" s="1">
        <f t="shared" si="0"/>
        <v>44986</v>
      </c>
      <c r="AC5" s="1">
        <f t="shared" si="0"/>
        <v>45017</v>
      </c>
      <c r="AD5" s="1">
        <f t="shared" si="0"/>
        <v>45047</v>
      </c>
      <c r="AE5" s="1">
        <f t="shared" si="0"/>
        <v>45078</v>
      </c>
      <c r="AF5" s="1">
        <f t="shared" si="0"/>
        <v>45108</v>
      </c>
      <c r="AG5" s="1">
        <f t="shared" si="0"/>
        <v>45139</v>
      </c>
      <c r="AH5" s="1">
        <f t="shared" si="0"/>
        <v>45170</v>
      </c>
      <c r="AI5" s="1">
        <f t="shared" si="0"/>
        <v>45200</v>
      </c>
      <c r="AJ5" s="1">
        <f>EDATE(AK5,-1)</f>
        <v>45231</v>
      </c>
      <c r="AK5" s="1">
        <f>EDATE(B1,-1)</f>
        <v>45261</v>
      </c>
      <c r="AN5" t="s">
        <v>70</v>
      </c>
    </row>
    <row r="6" spans="1:40" x14ac:dyDescent="0.3">
      <c r="A6" s="2" t="s">
        <v>0</v>
      </c>
      <c r="B6" s="3" t="str">
        <f t="shared" ref="B6:AK6" si="1">TEXT(B5,"YYYYMM")</f>
        <v>202101</v>
      </c>
      <c r="C6" s="3" t="str">
        <f t="shared" si="1"/>
        <v>202102</v>
      </c>
      <c r="D6" s="3" t="str">
        <f t="shared" si="1"/>
        <v>202103</v>
      </c>
      <c r="E6" s="3" t="str">
        <f t="shared" si="1"/>
        <v>202104</v>
      </c>
      <c r="F6" s="3" t="str">
        <f t="shared" si="1"/>
        <v>202105</v>
      </c>
      <c r="G6" s="3" t="str">
        <f t="shared" si="1"/>
        <v>202106</v>
      </c>
      <c r="H6" s="3" t="str">
        <f t="shared" si="1"/>
        <v>202107</v>
      </c>
      <c r="I6" s="3" t="str">
        <f t="shared" si="1"/>
        <v>202108</v>
      </c>
      <c r="J6" s="3" t="str">
        <f t="shared" si="1"/>
        <v>202109</v>
      </c>
      <c r="K6" s="3" t="str">
        <f t="shared" si="1"/>
        <v>202110</v>
      </c>
      <c r="L6" s="3" t="str">
        <f t="shared" si="1"/>
        <v>202111</v>
      </c>
      <c r="M6" s="3" t="str">
        <f t="shared" si="1"/>
        <v>202112</v>
      </c>
      <c r="N6" s="3" t="str">
        <f t="shared" si="1"/>
        <v>202201</v>
      </c>
      <c r="O6" s="3" t="str">
        <f t="shared" si="1"/>
        <v>202202</v>
      </c>
      <c r="P6" s="3" t="str">
        <f t="shared" si="1"/>
        <v>202203</v>
      </c>
      <c r="Q6" s="3" t="str">
        <f t="shared" si="1"/>
        <v>202204</v>
      </c>
      <c r="R6" s="3" t="str">
        <f t="shared" si="1"/>
        <v>202205</v>
      </c>
      <c r="S6" s="3" t="str">
        <f t="shared" si="1"/>
        <v>202206</v>
      </c>
      <c r="T6" s="3" t="str">
        <f t="shared" si="1"/>
        <v>202207</v>
      </c>
      <c r="U6" s="3" t="str">
        <f t="shared" si="1"/>
        <v>202208</v>
      </c>
      <c r="V6" s="3" t="str">
        <f t="shared" si="1"/>
        <v>202209</v>
      </c>
      <c r="W6" s="3" t="str">
        <f t="shared" si="1"/>
        <v>202210</v>
      </c>
      <c r="X6" s="3" t="str">
        <f t="shared" si="1"/>
        <v>202211</v>
      </c>
      <c r="Y6" s="3" t="str">
        <f t="shared" si="1"/>
        <v>202212</v>
      </c>
      <c r="Z6" s="3" t="str">
        <f t="shared" si="1"/>
        <v>202301</v>
      </c>
      <c r="AA6" s="3" t="str">
        <f t="shared" si="1"/>
        <v>202302</v>
      </c>
      <c r="AB6" s="3" t="str">
        <f t="shared" si="1"/>
        <v>202303</v>
      </c>
      <c r="AC6" s="3" t="str">
        <f t="shared" si="1"/>
        <v>202304</v>
      </c>
      <c r="AD6" s="3" t="str">
        <f t="shared" si="1"/>
        <v>202305</v>
      </c>
      <c r="AE6" s="3" t="str">
        <f t="shared" si="1"/>
        <v>202306</v>
      </c>
      <c r="AF6" s="3" t="str">
        <f t="shared" si="1"/>
        <v>202307</v>
      </c>
      <c r="AG6" s="3" t="str">
        <f t="shared" si="1"/>
        <v>202308</v>
      </c>
      <c r="AH6" s="3" t="str">
        <f t="shared" si="1"/>
        <v>202309</v>
      </c>
      <c r="AI6" s="3" t="str">
        <f t="shared" si="1"/>
        <v>202310</v>
      </c>
      <c r="AJ6" s="3" t="str">
        <f t="shared" si="1"/>
        <v>202311</v>
      </c>
      <c r="AK6" s="3" t="str">
        <f t="shared" si="1"/>
        <v>202312</v>
      </c>
      <c r="AL6" s="4" t="s">
        <v>1</v>
      </c>
      <c r="AM6" t="s">
        <v>71</v>
      </c>
      <c r="AN6" t="s">
        <v>72</v>
      </c>
    </row>
    <row r="7" spans="1:40" s="19" customFormat="1" x14ac:dyDescent="0.3">
      <c r="A7" s="67" t="str">
        <f t="shared" ref="A7:A42" si="2">TEXT(AM7,"YYYYMM")</f>
        <v>202101</v>
      </c>
      <c r="B7" s="17" t="e">
        <f ca="1">OFFSET(#REF!,ROW(A$1)-1,COLUMN($A1)-1)</f>
        <v>#REF!</v>
      </c>
      <c r="C7" s="17" t="e">
        <f ca="1">OFFSET(#REF!,ROW(B$1)-1,COLUMN($A1)-1)</f>
        <v>#REF!</v>
      </c>
      <c r="D7" s="17" t="e">
        <f ca="1">OFFSET(#REF!,ROW(C$1)-1,COLUMN($A1)-1)</f>
        <v>#REF!</v>
      </c>
      <c r="E7" s="17" t="e">
        <f ca="1">OFFSET(#REF!,ROW(D$1)-1,COLUMN($A1)-1)</f>
        <v>#REF!</v>
      </c>
      <c r="F7" s="17" t="e">
        <f ca="1">OFFSET(#REF!,ROW(E$1)-1,COLUMN($A1)-1)</f>
        <v>#REF!</v>
      </c>
      <c r="G7" s="17" t="e">
        <f ca="1">OFFSET(#REF!,ROW(F$1)-1,COLUMN($A1)-1)</f>
        <v>#REF!</v>
      </c>
      <c r="H7" s="17" t="e">
        <f ca="1">OFFSET(#REF!,ROW(G$1)-1,COLUMN($A1)-1)</f>
        <v>#REF!</v>
      </c>
      <c r="I7" s="17" t="e">
        <f ca="1">OFFSET(#REF!,ROW(H$1)-1,COLUMN($A1)-1)</f>
        <v>#REF!</v>
      </c>
      <c r="J7" s="17" t="e">
        <f ca="1">OFFSET(#REF!,ROW(I$1)-1,COLUMN($A1)-1)</f>
        <v>#REF!</v>
      </c>
      <c r="K7" s="17" t="e">
        <f ca="1">OFFSET(#REF!,ROW(J$1)-1,COLUMN($A1)-1)</f>
        <v>#REF!</v>
      </c>
      <c r="L7" s="17" t="e">
        <f ca="1">OFFSET(#REF!,ROW(K$1)-1,COLUMN($A1)-1)</f>
        <v>#REF!</v>
      </c>
      <c r="M7" s="17" t="e">
        <f ca="1">OFFSET(#REF!,ROW(L$1)-1,COLUMN($A1)-1)</f>
        <v>#REF!</v>
      </c>
      <c r="N7" s="18" t="e">
        <f ca="1">OFFSET(#REF!,ROW(M$1)-1,COLUMN($A1)-1)</f>
        <v>#REF!</v>
      </c>
      <c r="O7" s="18" t="e">
        <f ca="1">OFFSET(#REF!,ROW(N$1)-1,COLUMN($A1)-1)</f>
        <v>#REF!</v>
      </c>
      <c r="P7" s="18" t="e">
        <f ca="1">OFFSET(#REF!,ROW(O$1)-1,COLUMN($A1)-1)</f>
        <v>#REF!</v>
      </c>
      <c r="Q7" s="18" t="e">
        <f ca="1">OFFSET(#REF!,ROW(P$1)-1,COLUMN($A1)-1)</f>
        <v>#REF!</v>
      </c>
      <c r="R7" s="18" t="e">
        <f ca="1">OFFSET(#REF!,ROW(Q$1)-1,COLUMN($A1)-1)</f>
        <v>#REF!</v>
      </c>
      <c r="S7" s="18" t="e">
        <f ca="1">OFFSET(#REF!,ROW(R$1)-1,COLUMN($A1)-1)</f>
        <v>#REF!</v>
      </c>
      <c r="T7" s="18" t="e">
        <f ca="1">OFFSET(#REF!,ROW(S$1)-1,COLUMN($A1)-1)</f>
        <v>#REF!</v>
      </c>
      <c r="U7" s="18" t="e">
        <f ca="1">OFFSET(#REF!,ROW(T$1)-1,COLUMN($A1)-1)</f>
        <v>#REF!</v>
      </c>
      <c r="V7" s="18" t="e">
        <f ca="1">OFFSET(#REF!,ROW(U$1)-1,COLUMN($A1)-1)</f>
        <v>#REF!</v>
      </c>
      <c r="W7" s="18" t="e">
        <f ca="1">OFFSET(#REF!,ROW(V$1)-1,COLUMN($A1)-1)</f>
        <v>#REF!</v>
      </c>
      <c r="X7" s="18" t="e">
        <f ca="1">OFFSET(#REF!,ROW(W$1)-1,COLUMN($A1)-1)</f>
        <v>#REF!</v>
      </c>
      <c r="Y7" s="18" t="e">
        <f ca="1">OFFSET(#REF!,ROW(X$1)-1,COLUMN($A1)-1)</f>
        <v>#REF!</v>
      </c>
      <c r="Z7" s="18" t="e">
        <f ca="1">OFFSET(#REF!,ROW(Y$1)-1,COLUMN($A1)-1)</f>
        <v>#REF!</v>
      </c>
      <c r="AA7" s="18" t="e">
        <f ca="1">OFFSET(#REF!,ROW(Z$1)-1,COLUMN($A1)-1)</f>
        <v>#REF!</v>
      </c>
      <c r="AB7" s="5" t="e">
        <f ca="1">OFFSET(#REF!,ROW(AA$1)-1,COLUMN($A1)-1)</f>
        <v>#REF!</v>
      </c>
      <c r="AC7" s="5" t="e">
        <f ca="1">OFFSET(#REF!,ROW(AB$1)-1,COLUMN($A1)-1)</f>
        <v>#REF!</v>
      </c>
      <c r="AD7" s="5" t="e">
        <f ca="1">OFFSET(#REF!,ROW(AC$1)-1,COLUMN($A1)-1)</f>
        <v>#REF!</v>
      </c>
      <c r="AE7" s="5" t="e">
        <f ca="1">OFFSET(#REF!,ROW(AD$1)-1,COLUMN($A1)-1)</f>
        <v>#REF!</v>
      </c>
      <c r="AF7" s="5" t="e">
        <f ca="1">OFFSET(#REF!,ROW(AE$1)-1,COLUMN($A1)-1)</f>
        <v>#REF!</v>
      </c>
      <c r="AG7" s="5" t="e">
        <f ca="1">OFFSET(#REF!,ROW(AF$1)-1,COLUMN($A1)-1)</f>
        <v>#REF!</v>
      </c>
      <c r="AH7" s="5" t="e">
        <f ca="1">OFFSET(#REF!,ROW(AG$1)-1,COLUMN($A1)-1)</f>
        <v>#REF!</v>
      </c>
      <c r="AI7" s="5" t="e">
        <f ca="1">OFFSET(#REF!,ROW(AH$1)-1,COLUMN($A1)-1)</f>
        <v>#REF!</v>
      </c>
      <c r="AJ7" s="5" t="e">
        <f ca="1">OFFSET(#REF!,ROW(AI$1)-1,COLUMN($A1)-1)</f>
        <v>#REF!</v>
      </c>
      <c r="AK7" s="5" t="e">
        <f ca="1">OFFSET(#REF!,ROW(AJ$1)-1,COLUMN($A1)-1)</f>
        <v>#REF!</v>
      </c>
      <c r="AL7" s="6" t="e">
        <f ca="1">SUM(B7:AK7)</f>
        <v>#REF!</v>
      </c>
      <c r="AM7" s="67">
        <f t="shared" ref="AM7:AM40" si="3">EDATE(AM8,-1)</f>
        <v>44197</v>
      </c>
    </row>
    <row r="8" spans="1:40" s="19" customFormat="1" x14ac:dyDescent="0.3">
      <c r="A8" s="67" t="str">
        <f t="shared" si="2"/>
        <v>202102</v>
      </c>
      <c r="B8" s="17" t="e">
        <f ca="1">OFFSET(#REF!,ROW(A$1)-1,COLUMN($A2)-1)</f>
        <v>#REF!</v>
      </c>
      <c r="C8" s="17" t="e">
        <f ca="1">OFFSET(#REF!,ROW(B$1)-1,COLUMN($A2)-1)</f>
        <v>#REF!</v>
      </c>
      <c r="D8" s="17" t="e">
        <f ca="1">OFFSET(#REF!,ROW(C$1)-1,COLUMN($A2)-1)</f>
        <v>#REF!</v>
      </c>
      <c r="E8" s="17" t="e">
        <f ca="1">OFFSET(#REF!,ROW(D$1)-1,COLUMN($A2)-1)</f>
        <v>#REF!</v>
      </c>
      <c r="F8" s="17" t="e">
        <f ca="1">OFFSET(#REF!,ROW(E$1)-1,COLUMN($A2)-1)</f>
        <v>#REF!</v>
      </c>
      <c r="G8" s="17" t="e">
        <f ca="1">OFFSET(#REF!,ROW(F$1)-1,COLUMN($A2)-1)</f>
        <v>#REF!</v>
      </c>
      <c r="H8" s="17" t="e">
        <f ca="1">OFFSET(#REF!,ROW(G$1)-1,COLUMN($A2)-1)</f>
        <v>#REF!</v>
      </c>
      <c r="I8" s="17" t="e">
        <f ca="1">OFFSET(#REF!,ROW(H$1)-1,COLUMN($A2)-1)</f>
        <v>#REF!</v>
      </c>
      <c r="J8" s="17" t="e">
        <f ca="1">OFFSET(#REF!,ROW(I$1)-1,COLUMN($A2)-1)</f>
        <v>#REF!</v>
      </c>
      <c r="K8" s="17" t="e">
        <f ca="1">OFFSET(#REF!,ROW(J$1)-1,COLUMN($A2)-1)</f>
        <v>#REF!</v>
      </c>
      <c r="L8" s="17" t="e">
        <f ca="1">OFFSET(#REF!,ROW(K$1)-1,COLUMN($A2)-1)</f>
        <v>#REF!</v>
      </c>
      <c r="M8" s="17" t="e">
        <f ca="1">OFFSET(#REF!,ROW(L$1)-1,COLUMN($A2)-1)</f>
        <v>#REF!</v>
      </c>
      <c r="N8" s="18" t="e">
        <f ca="1">OFFSET(#REF!,ROW(M$1)-1,COLUMN($A2)-1)</f>
        <v>#REF!</v>
      </c>
      <c r="O8" s="18" t="e">
        <f ca="1">OFFSET(#REF!,ROW(N$1)-1,COLUMN($A2)-1)</f>
        <v>#REF!</v>
      </c>
      <c r="P8" s="18" t="e">
        <f ca="1">OFFSET(#REF!,ROW(O$1)-1,COLUMN($A2)-1)</f>
        <v>#REF!</v>
      </c>
      <c r="Q8" s="18" t="e">
        <f ca="1">OFFSET(#REF!,ROW(P$1)-1,COLUMN($A2)-1)</f>
        <v>#REF!</v>
      </c>
      <c r="R8" s="18" t="e">
        <f ca="1">OFFSET(#REF!,ROW(Q$1)-1,COLUMN($A2)-1)</f>
        <v>#REF!</v>
      </c>
      <c r="S8" s="18" t="e">
        <f ca="1">OFFSET(#REF!,ROW(R$1)-1,COLUMN($A2)-1)</f>
        <v>#REF!</v>
      </c>
      <c r="T8" s="18" t="e">
        <f ca="1">OFFSET(#REF!,ROW(S$1)-1,COLUMN($A2)-1)</f>
        <v>#REF!</v>
      </c>
      <c r="U8" s="18" t="e">
        <f ca="1">OFFSET(#REF!,ROW(T$1)-1,COLUMN($A2)-1)</f>
        <v>#REF!</v>
      </c>
      <c r="V8" s="18" t="e">
        <f ca="1">OFFSET(#REF!,ROW(U$1)-1,COLUMN($A2)-1)</f>
        <v>#REF!</v>
      </c>
      <c r="W8" s="18" t="e">
        <f ca="1">OFFSET(#REF!,ROW(V$1)-1,COLUMN($A2)-1)</f>
        <v>#REF!</v>
      </c>
      <c r="X8" s="18" t="e">
        <f ca="1">OFFSET(#REF!,ROW(W$1)-1,COLUMN($A2)-1)</f>
        <v>#REF!</v>
      </c>
      <c r="Y8" s="18" t="e">
        <f ca="1">OFFSET(#REF!,ROW(X$1)-1,COLUMN($A2)-1)</f>
        <v>#REF!</v>
      </c>
      <c r="Z8" s="18" t="e">
        <f ca="1">OFFSET(#REF!,ROW(Y$1)-1,COLUMN($A2)-1)</f>
        <v>#REF!</v>
      </c>
      <c r="AA8" s="18" t="e">
        <f ca="1">OFFSET(#REF!,ROW(Z$1)-1,COLUMN($A2)-1)</f>
        <v>#REF!</v>
      </c>
      <c r="AB8" s="5" t="e">
        <f ca="1">OFFSET(#REF!,ROW(AA$1)-1,COLUMN($A2)-1)</f>
        <v>#REF!</v>
      </c>
      <c r="AC8" s="5" t="e">
        <f ca="1">OFFSET(#REF!,ROW(AB$1)-1,COLUMN($A2)-1)</f>
        <v>#REF!</v>
      </c>
      <c r="AD8" s="5" t="e">
        <f ca="1">OFFSET(#REF!,ROW(AC$1)-1,COLUMN($A2)-1)</f>
        <v>#REF!</v>
      </c>
      <c r="AE8" s="5" t="e">
        <f ca="1">OFFSET(#REF!,ROW(AD$1)-1,COLUMN($A2)-1)</f>
        <v>#REF!</v>
      </c>
      <c r="AF8" s="5" t="e">
        <f ca="1">OFFSET(#REF!,ROW(AE$1)-1,COLUMN($A2)-1)</f>
        <v>#REF!</v>
      </c>
      <c r="AG8" s="5" t="e">
        <f ca="1">OFFSET(#REF!,ROW(AF$1)-1,COLUMN($A2)-1)</f>
        <v>#REF!</v>
      </c>
      <c r="AH8" s="5" t="e">
        <f ca="1">OFFSET(#REF!,ROW(AG$1)-1,COLUMN($A2)-1)</f>
        <v>#REF!</v>
      </c>
      <c r="AI8" s="5" t="e">
        <f ca="1">OFFSET(#REF!,ROW(AH$1)-1,COLUMN($A2)-1)</f>
        <v>#REF!</v>
      </c>
      <c r="AJ8" s="5" t="e">
        <f ca="1">OFFSET(#REF!,ROW(AI$1)-1,COLUMN($A2)-1)</f>
        <v>#REF!</v>
      </c>
      <c r="AK8" s="5" t="e">
        <f ca="1">OFFSET(#REF!,ROW(AJ$1)-1,COLUMN($A2)-1)</f>
        <v>#REF!</v>
      </c>
      <c r="AL8" s="6" t="e">
        <f t="shared" ref="AL8:AL42" ca="1" si="4">SUM(B8:AK8)</f>
        <v>#REF!</v>
      </c>
      <c r="AM8" s="67">
        <f t="shared" si="3"/>
        <v>44228</v>
      </c>
    </row>
    <row r="9" spans="1:40" s="19" customFormat="1" x14ac:dyDescent="0.3">
      <c r="A9" s="67" t="str">
        <f t="shared" si="2"/>
        <v>202103</v>
      </c>
      <c r="B9" s="17" t="e">
        <f ca="1">OFFSET(#REF!,ROW(A$1)-1,COLUMN($A3)-1)</f>
        <v>#REF!</v>
      </c>
      <c r="C9" s="17" t="e">
        <f ca="1">OFFSET(#REF!,ROW(B$1)-1,COLUMN($A3)-1)</f>
        <v>#REF!</v>
      </c>
      <c r="D9" s="17" t="e">
        <f ca="1">OFFSET(#REF!,ROW(C$1)-1,COLUMN($A3)-1)</f>
        <v>#REF!</v>
      </c>
      <c r="E9" s="17" t="e">
        <f ca="1">OFFSET(#REF!,ROW(D$1)-1,COLUMN($A3)-1)</f>
        <v>#REF!</v>
      </c>
      <c r="F9" s="17" t="e">
        <f ca="1">OFFSET(#REF!,ROW(E$1)-1,COLUMN($A3)-1)</f>
        <v>#REF!</v>
      </c>
      <c r="G9" s="17" t="e">
        <f ca="1">OFFSET(#REF!,ROW(F$1)-1,COLUMN($A3)-1)</f>
        <v>#REF!</v>
      </c>
      <c r="H9" s="17" t="e">
        <f ca="1">OFFSET(#REF!,ROW(G$1)-1,COLUMN($A3)-1)</f>
        <v>#REF!</v>
      </c>
      <c r="I9" s="17" t="e">
        <f ca="1">OFFSET(#REF!,ROW(H$1)-1,COLUMN($A3)-1)</f>
        <v>#REF!</v>
      </c>
      <c r="J9" s="17" t="e">
        <f ca="1">OFFSET(#REF!,ROW(I$1)-1,COLUMN($A3)-1)</f>
        <v>#REF!</v>
      </c>
      <c r="K9" s="17" t="e">
        <f ca="1">OFFSET(#REF!,ROW(J$1)-1,COLUMN($A3)-1)</f>
        <v>#REF!</v>
      </c>
      <c r="L9" s="17" t="e">
        <f ca="1">OFFSET(#REF!,ROW(K$1)-1,COLUMN($A3)-1)</f>
        <v>#REF!</v>
      </c>
      <c r="M9" s="17" t="e">
        <f ca="1">OFFSET(#REF!,ROW(L$1)-1,COLUMN($A3)-1)</f>
        <v>#REF!</v>
      </c>
      <c r="N9" s="18" t="e">
        <f ca="1">OFFSET(#REF!,ROW(M$1)-1,COLUMN($A3)-1)</f>
        <v>#REF!</v>
      </c>
      <c r="O9" s="18" t="e">
        <f ca="1">OFFSET(#REF!,ROW(N$1)-1,COLUMN($A3)-1)</f>
        <v>#REF!</v>
      </c>
      <c r="P9" s="18" t="e">
        <f ca="1">OFFSET(#REF!,ROW(O$1)-1,COLUMN($A3)-1)</f>
        <v>#REF!</v>
      </c>
      <c r="Q9" s="18" t="e">
        <f ca="1">OFFSET(#REF!,ROW(P$1)-1,COLUMN($A3)-1)</f>
        <v>#REF!</v>
      </c>
      <c r="R9" s="18" t="e">
        <f ca="1">OFFSET(#REF!,ROW(Q$1)-1,COLUMN($A3)-1)</f>
        <v>#REF!</v>
      </c>
      <c r="S9" s="18" t="e">
        <f ca="1">OFFSET(#REF!,ROW(R$1)-1,COLUMN($A3)-1)</f>
        <v>#REF!</v>
      </c>
      <c r="T9" s="18" t="e">
        <f ca="1">OFFSET(#REF!,ROW(S$1)-1,COLUMN($A3)-1)</f>
        <v>#REF!</v>
      </c>
      <c r="U9" s="18" t="e">
        <f ca="1">OFFSET(#REF!,ROW(T$1)-1,COLUMN($A3)-1)</f>
        <v>#REF!</v>
      </c>
      <c r="V9" s="18" t="e">
        <f ca="1">OFFSET(#REF!,ROW(U$1)-1,COLUMN($A3)-1)</f>
        <v>#REF!</v>
      </c>
      <c r="W9" s="18" t="e">
        <f ca="1">OFFSET(#REF!,ROW(V$1)-1,COLUMN($A3)-1)</f>
        <v>#REF!</v>
      </c>
      <c r="X9" s="18" t="e">
        <f ca="1">OFFSET(#REF!,ROW(W$1)-1,COLUMN($A3)-1)</f>
        <v>#REF!</v>
      </c>
      <c r="Y9" s="18" t="e">
        <f ca="1">OFFSET(#REF!,ROW(X$1)-1,COLUMN($A3)-1)</f>
        <v>#REF!</v>
      </c>
      <c r="Z9" s="18" t="e">
        <f ca="1">OFFSET(#REF!,ROW(Y$1)-1,COLUMN($A3)-1)</f>
        <v>#REF!</v>
      </c>
      <c r="AA9" s="18" t="e">
        <f ca="1">OFFSET(#REF!,ROW(Z$1)-1,COLUMN($A3)-1)</f>
        <v>#REF!</v>
      </c>
      <c r="AB9" s="5" t="e">
        <f ca="1">OFFSET(#REF!,ROW(AA$1)-1,COLUMN($A3)-1)</f>
        <v>#REF!</v>
      </c>
      <c r="AC9" s="5" t="e">
        <f ca="1">OFFSET(#REF!,ROW(AB$1)-1,COLUMN($A3)-1)</f>
        <v>#REF!</v>
      </c>
      <c r="AD9" s="5" t="e">
        <f ca="1">OFFSET(#REF!,ROW(AC$1)-1,COLUMN($A3)-1)</f>
        <v>#REF!</v>
      </c>
      <c r="AE9" s="5" t="e">
        <f ca="1">OFFSET(#REF!,ROW(AD$1)-1,COLUMN($A3)-1)</f>
        <v>#REF!</v>
      </c>
      <c r="AF9" s="5" t="e">
        <f ca="1">OFFSET(#REF!,ROW(AE$1)-1,COLUMN($A3)-1)</f>
        <v>#REF!</v>
      </c>
      <c r="AG9" s="5" t="e">
        <f ca="1">OFFSET(#REF!,ROW(AF$1)-1,COLUMN($A3)-1)</f>
        <v>#REF!</v>
      </c>
      <c r="AH9" s="5" t="e">
        <f ca="1">OFFSET(#REF!,ROW(AG$1)-1,COLUMN($A3)-1)</f>
        <v>#REF!</v>
      </c>
      <c r="AI9" s="5" t="e">
        <f ca="1">OFFSET(#REF!,ROW(AH$1)-1,COLUMN($A3)-1)</f>
        <v>#REF!</v>
      </c>
      <c r="AJ9" s="5" t="e">
        <f ca="1">OFFSET(#REF!,ROW(AI$1)-1,COLUMN($A3)-1)</f>
        <v>#REF!</v>
      </c>
      <c r="AK9" s="5" t="e">
        <f ca="1">OFFSET(#REF!,ROW(AJ$1)-1,COLUMN($A3)-1)</f>
        <v>#REF!</v>
      </c>
      <c r="AL9" s="6" t="e">
        <f t="shared" ca="1" si="4"/>
        <v>#REF!</v>
      </c>
      <c r="AM9" s="67">
        <f t="shared" si="3"/>
        <v>44256</v>
      </c>
    </row>
    <row r="10" spans="1:40" s="19" customFormat="1" x14ac:dyDescent="0.3">
      <c r="A10" s="67" t="str">
        <f t="shared" si="2"/>
        <v>202104</v>
      </c>
      <c r="B10" s="17" t="e">
        <f ca="1">OFFSET(#REF!,ROW(A$1)-1,COLUMN($A4)-1)</f>
        <v>#REF!</v>
      </c>
      <c r="C10" s="17" t="e">
        <f ca="1">OFFSET(#REF!,ROW(B$1)-1,COLUMN($A4)-1)</f>
        <v>#REF!</v>
      </c>
      <c r="D10" s="17" t="e">
        <f ca="1">OFFSET(#REF!,ROW(C$1)-1,COLUMN($A4)-1)</f>
        <v>#REF!</v>
      </c>
      <c r="E10" s="17" t="e">
        <f ca="1">OFFSET(#REF!,ROW(D$1)-1,COLUMN($A4)-1)</f>
        <v>#REF!</v>
      </c>
      <c r="F10" s="17" t="e">
        <f ca="1">OFFSET(#REF!,ROW(E$1)-1,COLUMN($A4)-1)</f>
        <v>#REF!</v>
      </c>
      <c r="G10" s="17" t="e">
        <f ca="1">OFFSET(#REF!,ROW(F$1)-1,COLUMN($A4)-1)</f>
        <v>#REF!</v>
      </c>
      <c r="H10" s="17" t="e">
        <f ca="1">OFFSET(#REF!,ROW(G$1)-1,COLUMN($A4)-1)</f>
        <v>#REF!</v>
      </c>
      <c r="I10" s="17" t="e">
        <f ca="1">OFFSET(#REF!,ROW(H$1)-1,COLUMN($A4)-1)</f>
        <v>#REF!</v>
      </c>
      <c r="J10" s="17" t="e">
        <f ca="1">OFFSET(#REF!,ROW(I$1)-1,COLUMN($A4)-1)</f>
        <v>#REF!</v>
      </c>
      <c r="K10" s="17" t="e">
        <f ca="1">OFFSET(#REF!,ROW(J$1)-1,COLUMN($A4)-1)</f>
        <v>#REF!</v>
      </c>
      <c r="L10" s="17" t="e">
        <f ca="1">OFFSET(#REF!,ROW(K$1)-1,COLUMN($A4)-1)</f>
        <v>#REF!</v>
      </c>
      <c r="M10" s="17" t="e">
        <f ca="1">OFFSET(#REF!,ROW(L$1)-1,COLUMN($A4)-1)</f>
        <v>#REF!</v>
      </c>
      <c r="N10" s="18" t="e">
        <f ca="1">OFFSET(#REF!,ROW(M$1)-1,COLUMN($A4)-1)</f>
        <v>#REF!</v>
      </c>
      <c r="O10" s="18" t="e">
        <f ca="1">OFFSET(#REF!,ROW(N$1)-1,COLUMN($A4)-1)</f>
        <v>#REF!</v>
      </c>
      <c r="P10" s="18" t="e">
        <f ca="1">OFFSET(#REF!,ROW(O$1)-1,COLUMN($A4)-1)</f>
        <v>#REF!</v>
      </c>
      <c r="Q10" s="18" t="e">
        <f ca="1">OFFSET(#REF!,ROW(P$1)-1,COLUMN($A4)-1)</f>
        <v>#REF!</v>
      </c>
      <c r="R10" s="18" t="e">
        <f ca="1">OFFSET(#REF!,ROW(Q$1)-1,COLUMN($A4)-1)</f>
        <v>#REF!</v>
      </c>
      <c r="S10" s="18" t="e">
        <f ca="1">OFFSET(#REF!,ROW(R$1)-1,COLUMN($A4)-1)</f>
        <v>#REF!</v>
      </c>
      <c r="T10" s="18" t="e">
        <f ca="1">OFFSET(#REF!,ROW(S$1)-1,COLUMN($A4)-1)</f>
        <v>#REF!</v>
      </c>
      <c r="U10" s="18" t="e">
        <f ca="1">OFFSET(#REF!,ROW(T$1)-1,COLUMN($A4)-1)</f>
        <v>#REF!</v>
      </c>
      <c r="V10" s="18" t="e">
        <f ca="1">OFFSET(#REF!,ROW(U$1)-1,COLUMN($A4)-1)</f>
        <v>#REF!</v>
      </c>
      <c r="W10" s="18" t="e">
        <f ca="1">OFFSET(#REF!,ROW(V$1)-1,COLUMN($A4)-1)</f>
        <v>#REF!</v>
      </c>
      <c r="X10" s="18" t="e">
        <f ca="1">OFFSET(#REF!,ROW(W$1)-1,COLUMN($A4)-1)</f>
        <v>#REF!</v>
      </c>
      <c r="Y10" s="18" t="e">
        <f ca="1">OFFSET(#REF!,ROW(X$1)-1,COLUMN($A4)-1)</f>
        <v>#REF!</v>
      </c>
      <c r="Z10" s="18" t="e">
        <f ca="1">OFFSET(#REF!,ROW(Y$1)-1,COLUMN($A4)-1)</f>
        <v>#REF!</v>
      </c>
      <c r="AA10" s="18" t="e">
        <f ca="1">OFFSET(#REF!,ROW(Z$1)-1,COLUMN($A4)-1)</f>
        <v>#REF!</v>
      </c>
      <c r="AB10" s="5" t="e">
        <f ca="1">OFFSET(#REF!,ROW(AA$1)-1,COLUMN($A4)-1)</f>
        <v>#REF!</v>
      </c>
      <c r="AC10" s="5" t="e">
        <f ca="1">OFFSET(#REF!,ROW(AB$1)-1,COLUMN($A4)-1)</f>
        <v>#REF!</v>
      </c>
      <c r="AD10" s="5" t="e">
        <f ca="1">OFFSET(#REF!,ROW(AC$1)-1,COLUMN($A4)-1)</f>
        <v>#REF!</v>
      </c>
      <c r="AE10" s="5" t="e">
        <f ca="1">OFFSET(#REF!,ROW(AD$1)-1,COLUMN($A4)-1)</f>
        <v>#REF!</v>
      </c>
      <c r="AF10" s="5" t="e">
        <f ca="1">OFFSET(#REF!,ROW(AE$1)-1,COLUMN($A4)-1)</f>
        <v>#REF!</v>
      </c>
      <c r="AG10" s="5" t="e">
        <f ca="1">OFFSET(#REF!,ROW(AF$1)-1,COLUMN($A4)-1)</f>
        <v>#REF!</v>
      </c>
      <c r="AH10" s="5" t="e">
        <f ca="1">OFFSET(#REF!,ROW(AG$1)-1,COLUMN($A4)-1)</f>
        <v>#REF!</v>
      </c>
      <c r="AI10" s="5" t="e">
        <f ca="1">OFFSET(#REF!,ROW(AH$1)-1,COLUMN($A4)-1)</f>
        <v>#REF!</v>
      </c>
      <c r="AJ10" s="5" t="e">
        <f ca="1">OFFSET(#REF!,ROW(AI$1)-1,COLUMN($A4)-1)</f>
        <v>#REF!</v>
      </c>
      <c r="AK10" s="5" t="e">
        <f ca="1">OFFSET(#REF!,ROW(AJ$1)-1,COLUMN($A4)-1)</f>
        <v>#REF!</v>
      </c>
      <c r="AL10" s="6" t="e">
        <f t="shared" ca="1" si="4"/>
        <v>#REF!</v>
      </c>
      <c r="AM10" s="67">
        <f t="shared" si="3"/>
        <v>44287</v>
      </c>
    </row>
    <row r="11" spans="1:40" s="19" customFormat="1" x14ac:dyDescent="0.3">
      <c r="A11" s="67" t="str">
        <f t="shared" si="2"/>
        <v>202105</v>
      </c>
      <c r="B11" s="17" t="e">
        <f ca="1">OFFSET(#REF!,ROW(A$1)-1,COLUMN($A5)-1)</f>
        <v>#REF!</v>
      </c>
      <c r="C11" s="17" t="e">
        <f ca="1">OFFSET(#REF!,ROW(B$1)-1,COLUMN($A5)-1)</f>
        <v>#REF!</v>
      </c>
      <c r="D11" s="17" t="e">
        <f ca="1">OFFSET(#REF!,ROW(C$1)-1,COLUMN($A5)-1)</f>
        <v>#REF!</v>
      </c>
      <c r="E11" s="17" t="e">
        <f ca="1">OFFSET(#REF!,ROW(D$1)-1,COLUMN($A5)-1)</f>
        <v>#REF!</v>
      </c>
      <c r="F11" s="17" t="e">
        <f ca="1">OFFSET(#REF!,ROW(E$1)-1,COLUMN($A5)-1)</f>
        <v>#REF!</v>
      </c>
      <c r="G11" s="17" t="e">
        <f ca="1">OFFSET(#REF!,ROW(F$1)-1,COLUMN($A5)-1)</f>
        <v>#REF!</v>
      </c>
      <c r="H11" s="17" t="e">
        <f ca="1">OFFSET(#REF!,ROW(G$1)-1,COLUMN($A5)-1)</f>
        <v>#REF!</v>
      </c>
      <c r="I11" s="17" t="e">
        <f ca="1">OFFSET(#REF!,ROW(H$1)-1,COLUMN($A5)-1)</f>
        <v>#REF!</v>
      </c>
      <c r="J11" s="17" t="e">
        <f ca="1">OFFSET(#REF!,ROW(I$1)-1,COLUMN($A5)-1)</f>
        <v>#REF!</v>
      </c>
      <c r="K11" s="17" t="e">
        <f ca="1">OFFSET(#REF!,ROW(J$1)-1,COLUMN($A5)-1)</f>
        <v>#REF!</v>
      </c>
      <c r="L11" s="17" t="e">
        <f ca="1">OFFSET(#REF!,ROW(K$1)-1,COLUMN($A5)-1)</f>
        <v>#REF!</v>
      </c>
      <c r="M11" s="17" t="e">
        <f ca="1">OFFSET(#REF!,ROW(L$1)-1,COLUMN($A5)-1)</f>
        <v>#REF!</v>
      </c>
      <c r="N11" s="18" t="e">
        <f ca="1">OFFSET(#REF!,ROW(M$1)-1,COLUMN($A5)-1)</f>
        <v>#REF!</v>
      </c>
      <c r="O11" s="18" t="e">
        <f ca="1">OFFSET(#REF!,ROW(N$1)-1,COLUMN($A5)-1)</f>
        <v>#REF!</v>
      </c>
      <c r="P11" s="18" t="e">
        <f ca="1">OFFSET(#REF!,ROW(O$1)-1,COLUMN($A5)-1)</f>
        <v>#REF!</v>
      </c>
      <c r="Q11" s="18" t="e">
        <f ca="1">OFFSET(#REF!,ROW(P$1)-1,COLUMN($A5)-1)</f>
        <v>#REF!</v>
      </c>
      <c r="R11" s="18" t="e">
        <f ca="1">OFFSET(#REF!,ROW(Q$1)-1,COLUMN($A5)-1)</f>
        <v>#REF!</v>
      </c>
      <c r="S11" s="18" t="e">
        <f ca="1">OFFSET(#REF!,ROW(R$1)-1,COLUMN($A5)-1)</f>
        <v>#REF!</v>
      </c>
      <c r="T11" s="18" t="e">
        <f ca="1">OFFSET(#REF!,ROW(S$1)-1,COLUMN($A5)-1)</f>
        <v>#REF!</v>
      </c>
      <c r="U11" s="18" t="e">
        <f ca="1">OFFSET(#REF!,ROW(T$1)-1,COLUMN($A5)-1)</f>
        <v>#REF!</v>
      </c>
      <c r="V11" s="18" t="e">
        <f ca="1">OFFSET(#REF!,ROW(U$1)-1,COLUMN($A5)-1)</f>
        <v>#REF!</v>
      </c>
      <c r="W11" s="18" t="e">
        <f ca="1">OFFSET(#REF!,ROW(V$1)-1,COLUMN($A5)-1)</f>
        <v>#REF!</v>
      </c>
      <c r="X11" s="18" t="e">
        <f ca="1">OFFSET(#REF!,ROW(W$1)-1,COLUMN($A5)-1)</f>
        <v>#REF!</v>
      </c>
      <c r="Y11" s="18" t="e">
        <f ca="1">OFFSET(#REF!,ROW(X$1)-1,COLUMN($A5)-1)</f>
        <v>#REF!</v>
      </c>
      <c r="Z11" s="18" t="e">
        <f ca="1">OFFSET(#REF!,ROW(Y$1)-1,COLUMN($A5)-1)</f>
        <v>#REF!</v>
      </c>
      <c r="AA11" s="18" t="e">
        <f ca="1">OFFSET(#REF!,ROW(Z$1)-1,COLUMN($A5)-1)</f>
        <v>#REF!</v>
      </c>
      <c r="AB11" s="5" t="e">
        <f ca="1">OFFSET(#REF!,ROW(AA$1)-1,COLUMN($A5)-1)</f>
        <v>#REF!</v>
      </c>
      <c r="AC11" s="5" t="e">
        <f ca="1">OFFSET(#REF!,ROW(AB$1)-1,COLUMN($A5)-1)</f>
        <v>#REF!</v>
      </c>
      <c r="AD11" s="5" t="e">
        <f ca="1">OFFSET(#REF!,ROW(AC$1)-1,COLUMN($A5)-1)</f>
        <v>#REF!</v>
      </c>
      <c r="AE11" s="5" t="e">
        <f ca="1">OFFSET(#REF!,ROW(AD$1)-1,COLUMN($A5)-1)</f>
        <v>#REF!</v>
      </c>
      <c r="AF11" s="5" t="e">
        <f ca="1">OFFSET(#REF!,ROW(AE$1)-1,COLUMN($A5)-1)</f>
        <v>#REF!</v>
      </c>
      <c r="AG11" s="5" t="e">
        <f ca="1">OFFSET(#REF!,ROW(AF$1)-1,COLUMN($A5)-1)</f>
        <v>#REF!</v>
      </c>
      <c r="AH11" s="5" t="e">
        <f ca="1">OFFSET(#REF!,ROW(AG$1)-1,COLUMN($A5)-1)</f>
        <v>#REF!</v>
      </c>
      <c r="AI11" s="5" t="e">
        <f ca="1">OFFSET(#REF!,ROW(AH$1)-1,COLUMN($A5)-1)</f>
        <v>#REF!</v>
      </c>
      <c r="AJ11" s="5" t="e">
        <f ca="1">OFFSET(#REF!,ROW(AI$1)-1,COLUMN($A5)-1)</f>
        <v>#REF!</v>
      </c>
      <c r="AK11" s="5" t="e">
        <f ca="1">OFFSET(#REF!,ROW(AJ$1)-1,COLUMN($A5)-1)</f>
        <v>#REF!</v>
      </c>
      <c r="AL11" s="6" t="e">
        <f t="shared" ca="1" si="4"/>
        <v>#REF!</v>
      </c>
      <c r="AM11" s="67">
        <f t="shared" si="3"/>
        <v>44317</v>
      </c>
    </row>
    <row r="12" spans="1:40" s="19" customFormat="1" x14ac:dyDescent="0.3">
      <c r="A12" s="67" t="str">
        <f t="shared" si="2"/>
        <v>202106</v>
      </c>
      <c r="B12" s="17" t="e">
        <f ca="1">OFFSET(#REF!,ROW(A$1)-1,COLUMN($A6)-1)</f>
        <v>#REF!</v>
      </c>
      <c r="C12" s="17" t="e">
        <f ca="1">OFFSET(#REF!,ROW(B$1)-1,COLUMN($A6)-1)</f>
        <v>#REF!</v>
      </c>
      <c r="D12" s="17" t="e">
        <f ca="1">OFFSET(#REF!,ROW(C$1)-1,COLUMN($A6)-1)</f>
        <v>#REF!</v>
      </c>
      <c r="E12" s="17" t="e">
        <f ca="1">OFFSET(#REF!,ROW(D$1)-1,COLUMN($A6)-1)</f>
        <v>#REF!</v>
      </c>
      <c r="F12" s="17" t="e">
        <f ca="1">OFFSET(#REF!,ROW(E$1)-1,COLUMN($A6)-1)</f>
        <v>#REF!</v>
      </c>
      <c r="G12" s="17" t="e">
        <f ca="1">OFFSET(#REF!,ROW(F$1)-1,COLUMN($A6)-1)</f>
        <v>#REF!</v>
      </c>
      <c r="H12" s="17" t="e">
        <f ca="1">OFFSET(#REF!,ROW(G$1)-1,COLUMN($A6)-1)</f>
        <v>#REF!</v>
      </c>
      <c r="I12" s="17" t="e">
        <f ca="1">OFFSET(#REF!,ROW(H$1)-1,COLUMN($A6)-1)</f>
        <v>#REF!</v>
      </c>
      <c r="J12" s="17" t="e">
        <f ca="1">OFFSET(#REF!,ROW(I$1)-1,COLUMN($A6)-1)</f>
        <v>#REF!</v>
      </c>
      <c r="K12" s="17" t="e">
        <f ca="1">OFFSET(#REF!,ROW(J$1)-1,COLUMN($A6)-1)</f>
        <v>#REF!</v>
      </c>
      <c r="L12" s="17" t="e">
        <f ca="1">OFFSET(#REF!,ROW(K$1)-1,COLUMN($A6)-1)</f>
        <v>#REF!</v>
      </c>
      <c r="M12" s="17" t="e">
        <f ca="1">OFFSET(#REF!,ROW(L$1)-1,COLUMN($A6)-1)</f>
        <v>#REF!</v>
      </c>
      <c r="N12" s="18" t="e">
        <f ca="1">OFFSET(#REF!,ROW(M$1)-1,COLUMN($A6)-1)</f>
        <v>#REF!</v>
      </c>
      <c r="O12" s="18" t="e">
        <f ca="1">OFFSET(#REF!,ROW(N$1)-1,COLUMN($A6)-1)</f>
        <v>#REF!</v>
      </c>
      <c r="P12" s="18" t="e">
        <f ca="1">OFFSET(#REF!,ROW(O$1)-1,COLUMN($A6)-1)</f>
        <v>#REF!</v>
      </c>
      <c r="Q12" s="18" t="e">
        <f ca="1">OFFSET(#REF!,ROW(P$1)-1,COLUMN($A6)-1)</f>
        <v>#REF!</v>
      </c>
      <c r="R12" s="18" t="e">
        <f ca="1">OFFSET(#REF!,ROW(Q$1)-1,COLUMN($A6)-1)</f>
        <v>#REF!</v>
      </c>
      <c r="S12" s="18" t="e">
        <f ca="1">OFFSET(#REF!,ROW(R$1)-1,COLUMN($A6)-1)</f>
        <v>#REF!</v>
      </c>
      <c r="T12" s="18" t="e">
        <f ca="1">OFFSET(#REF!,ROW(S$1)-1,COLUMN($A6)-1)</f>
        <v>#REF!</v>
      </c>
      <c r="U12" s="18" t="e">
        <f ca="1">OFFSET(#REF!,ROW(T$1)-1,COLUMN($A6)-1)</f>
        <v>#REF!</v>
      </c>
      <c r="V12" s="18" t="e">
        <f ca="1">OFFSET(#REF!,ROW(U$1)-1,COLUMN($A6)-1)</f>
        <v>#REF!</v>
      </c>
      <c r="W12" s="18" t="e">
        <f ca="1">OFFSET(#REF!,ROW(V$1)-1,COLUMN($A6)-1)</f>
        <v>#REF!</v>
      </c>
      <c r="X12" s="18" t="e">
        <f ca="1">OFFSET(#REF!,ROW(W$1)-1,COLUMN($A6)-1)</f>
        <v>#REF!</v>
      </c>
      <c r="Y12" s="18" t="e">
        <f ca="1">OFFSET(#REF!,ROW(X$1)-1,COLUMN($A6)-1)</f>
        <v>#REF!</v>
      </c>
      <c r="Z12" s="18" t="e">
        <f ca="1">OFFSET(#REF!,ROW(Y$1)-1,COLUMN($A6)-1)</f>
        <v>#REF!</v>
      </c>
      <c r="AA12" s="18" t="e">
        <f ca="1">OFFSET(#REF!,ROW(Z$1)-1,COLUMN($A6)-1)</f>
        <v>#REF!</v>
      </c>
      <c r="AB12" s="5" t="e">
        <f ca="1">OFFSET(#REF!,ROW(AA$1)-1,COLUMN($A6)-1)</f>
        <v>#REF!</v>
      </c>
      <c r="AC12" s="5" t="e">
        <f ca="1">OFFSET(#REF!,ROW(AB$1)-1,COLUMN($A6)-1)</f>
        <v>#REF!</v>
      </c>
      <c r="AD12" s="5" t="e">
        <f ca="1">OFFSET(#REF!,ROW(AC$1)-1,COLUMN($A6)-1)</f>
        <v>#REF!</v>
      </c>
      <c r="AE12" s="5" t="e">
        <f ca="1">OFFSET(#REF!,ROW(AD$1)-1,COLUMN($A6)-1)</f>
        <v>#REF!</v>
      </c>
      <c r="AF12" s="5" t="e">
        <f ca="1">OFFSET(#REF!,ROW(AE$1)-1,COLUMN($A6)-1)</f>
        <v>#REF!</v>
      </c>
      <c r="AG12" s="5" t="e">
        <f ca="1">OFFSET(#REF!,ROW(AF$1)-1,COLUMN($A6)-1)</f>
        <v>#REF!</v>
      </c>
      <c r="AH12" s="5" t="e">
        <f ca="1">OFFSET(#REF!,ROW(AG$1)-1,COLUMN($A6)-1)</f>
        <v>#REF!</v>
      </c>
      <c r="AI12" s="5" t="e">
        <f ca="1">OFFSET(#REF!,ROW(AH$1)-1,COLUMN($A6)-1)</f>
        <v>#REF!</v>
      </c>
      <c r="AJ12" s="5" t="e">
        <f ca="1">OFFSET(#REF!,ROW(AI$1)-1,COLUMN($A6)-1)</f>
        <v>#REF!</v>
      </c>
      <c r="AK12" s="5" t="e">
        <f ca="1">OFFSET(#REF!,ROW(AJ$1)-1,COLUMN($A6)-1)</f>
        <v>#REF!</v>
      </c>
      <c r="AL12" s="6" t="e">
        <f t="shared" ca="1" si="4"/>
        <v>#REF!</v>
      </c>
      <c r="AM12" s="67">
        <f t="shared" si="3"/>
        <v>44348</v>
      </c>
    </row>
    <row r="13" spans="1:40" s="19" customFormat="1" x14ac:dyDescent="0.3">
      <c r="A13" s="67" t="str">
        <f t="shared" si="2"/>
        <v>202107</v>
      </c>
      <c r="B13" s="17" t="e">
        <f ca="1">OFFSET(#REF!,ROW(A$1)-1,COLUMN($A7)-1)</f>
        <v>#REF!</v>
      </c>
      <c r="C13" s="17" t="e">
        <f ca="1">OFFSET(#REF!,ROW(B$1)-1,COLUMN($A7)-1)</f>
        <v>#REF!</v>
      </c>
      <c r="D13" s="17" t="e">
        <f ca="1">OFFSET(#REF!,ROW(C$1)-1,COLUMN($A7)-1)</f>
        <v>#REF!</v>
      </c>
      <c r="E13" s="17" t="e">
        <f ca="1">OFFSET(#REF!,ROW(D$1)-1,COLUMN($A7)-1)</f>
        <v>#REF!</v>
      </c>
      <c r="F13" s="17" t="e">
        <f ca="1">OFFSET(#REF!,ROW(E$1)-1,COLUMN($A7)-1)</f>
        <v>#REF!</v>
      </c>
      <c r="G13" s="17" t="e">
        <f ca="1">OFFSET(#REF!,ROW(F$1)-1,COLUMN($A7)-1)</f>
        <v>#REF!</v>
      </c>
      <c r="H13" s="17" t="e">
        <f ca="1">OFFSET(#REF!,ROW(G$1)-1,COLUMN($A7)-1)</f>
        <v>#REF!</v>
      </c>
      <c r="I13" s="17" t="e">
        <f ca="1">OFFSET(#REF!,ROW(H$1)-1,COLUMN($A7)-1)</f>
        <v>#REF!</v>
      </c>
      <c r="J13" s="17" t="e">
        <f ca="1">OFFSET(#REF!,ROW(I$1)-1,COLUMN($A7)-1)</f>
        <v>#REF!</v>
      </c>
      <c r="K13" s="17" t="e">
        <f ca="1">OFFSET(#REF!,ROW(J$1)-1,COLUMN($A7)-1)</f>
        <v>#REF!</v>
      </c>
      <c r="L13" s="17" t="e">
        <f ca="1">OFFSET(#REF!,ROW(K$1)-1,COLUMN($A7)-1)</f>
        <v>#REF!</v>
      </c>
      <c r="M13" s="17" t="e">
        <f ca="1">OFFSET(#REF!,ROW(L$1)-1,COLUMN($A7)-1)</f>
        <v>#REF!</v>
      </c>
      <c r="N13" s="18" t="e">
        <f ca="1">OFFSET(#REF!,ROW(M$1)-1,COLUMN($A7)-1)</f>
        <v>#REF!</v>
      </c>
      <c r="O13" s="18" t="e">
        <f ca="1">OFFSET(#REF!,ROW(N$1)-1,COLUMN($A7)-1)</f>
        <v>#REF!</v>
      </c>
      <c r="P13" s="18" t="e">
        <f ca="1">OFFSET(#REF!,ROW(O$1)-1,COLUMN($A7)-1)</f>
        <v>#REF!</v>
      </c>
      <c r="Q13" s="18" t="e">
        <f ca="1">OFFSET(#REF!,ROW(P$1)-1,COLUMN($A7)-1)</f>
        <v>#REF!</v>
      </c>
      <c r="R13" s="18" t="e">
        <f ca="1">OFFSET(#REF!,ROW(Q$1)-1,COLUMN($A7)-1)</f>
        <v>#REF!</v>
      </c>
      <c r="S13" s="18" t="e">
        <f ca="1">OFFSET(#REF!,ROW(R$1)-1,COLUMN($A7)-1)</f>
        <v>#REF!</v>
      </c>
      <c r="T13" s="18" t="e">
        <f ca="1">OFFSET(#REF!,ROW(S$1)-1,COLUMN($A7)-1)</f>
        <v>#REF!</v>
      </c>
      <c r="U13" s="18" t="e">
        <f ca="1">OFFSET(#REF!,ROW(T$1)-1,COLUMN($A7)-1)</f>
        <v>#REF!</v>
      </c>
      <c r="V13" s="18" t="e">
        <f ca="1">OFFSET(#REF!,ROW(U$1)-1,COLUMN($A7)-1)</f>
        <v>#REF!</v>
      </c>
      <c r="W13" s="18" t="e">
        <f ca="1">OFFSET(#REF!,ROW(V$1)-1,COLUMN($A7)-1)</f>
        <v>#REF!</v>
      </c>
      <c r="X13" s="18" t="e">
        <f ca="1">OFFSET(#REF!,ROW(W$1)-1,COLUMN($A7)-1)</f>
        <v>#REF!</v>
      </c>
      <c r="Y13" s="18" t="e">
        <f ca="1">OFFSET(#REF!,ROW(X$1)-1,COLUMN($A7)-1)</f>
        <v>#REF!</v>
      </c>
      <c r="Z13" s="18" t="e">
        <f ca="1">OFFSET(#REF!,ROW(Y$1)-1,COLUMN($A7)-1)</f>
        <v>#REF!</v>
      </c>
      <c r="AA13" s="18" t="e">
        <f ca="1">OFFSET(#REF!,ROW(Z$1)-1,COLUMN($A7)-1)</f>
        <v>#REF!</v>
      </c>
      <c r="AB13" s="5" t="e">
        <f ca="1">OFFSET(#REF!,ROW(AA$1)-1,COLUMN($A7)-1)</f>
        <v>#REF!</v>
      </c>
      <c r="AC13" s="5" t="e">
        <f ca="1">OFFSET(#REF!,ROW(AB$1)-1,COLUMN($A7)-1)</f>
        <v>#REF!</v>
      </c>
      <c r="AD13" s="5" t="e">
        <f ca="1">OFFSET(#REF!,ROW(AC$1)-1,COLUMN($A7)-1)</f>
        <v>#REF!</v>
      </c>
      <c r="AE13" s="5" t="e">
        <f ca="1">OFFSET(#REF!,ROW(AD$1)-1,COLUMN($A7)-1)</f>
        <v>#REF!</v>
      </c>
      <c r="AF13" s="5" t="e">
        <f ca="1">OFFSET(#REF!,ROW(AE$1)-1,COLUMN($A7)-1)</f>
        <v>#REF!</v>
      </c>
      <c r="AG13" s="5" t="e">
        <f ca="1">OFFSET(#REF!,ROW(AF$1)-1,COLUMN($A7)-1)</f>
        <v>#REF!</v>
      </c>
      <c r="AH13" s="5" t="e">
        <f ca="1">OFFSET(#REF!,ROW(AG$1)-1,COLUMN($A7)-1)</f>
        <v>#REF!</v>
      </c>
      <c r="AI13" s="5" t="e">
        <f ca="1">OFFSET(#REF!,ROW(AH$1)-1,COLUMN($A7)-1)</f>
        <v>#REF!</v>
      </c>
      <c r="AJ13" s="5" t="e">
        <f ca="1">OFFSET(#REF!,ROW(AI$1)-1,COLUMN($A7)-1)</f>
        <v>#REF!</v>
      </c>
      <c r="AK13" s="5" t="e">
        <f ca="1">OFFSET(#REF!,ROW(AJ$1)-1,COLUMN($A7)-1)</f>
        <v>#REF!</v>
      </c>
      <c r="AL13" s="6" t="e">
        <f t="shared" ca="1" si="4"/>
        <v>#REF!</v>
      </c>
      <c r="AM13" s="67">
        <f t="shared" si="3"/>
        <v>44378</v>
      </c>
    </row>
    <row r="14" spans="1:40" s="19" customFormat="1" x14ac:dyDescent="0.3">
      <c r="A14" s="67" t="str">
        <f t="shared" si="2"/>
        <v>202108</v>
      </c>
      <c r="B14" s="17" t="e">
        <f ca="1">OFFSET(#REF!,ROW(A$1)-1,COLUMN($A8)-1)</f>
        <v>#REF!</v>
      </c>
      <c r="C14" s="17" t="e">
        <f ca="1">OFFSET(#REF!,ROW(B$1)-1,COLUMN($A8)-1)</f>
        <v>#REF!</v>
      </c>
      <c r="D14" s="17" t="e">
        <f ca="1">OFFSET(#REF!,ROW(C$1)-1,COLUMN($A8)-1)</f>
        <v>#REF!</v>
      </c>
      <c r="E14" s="17" t="e">
        <f ca="1">OFFSET(#REF!,ROW(D$1)-1,COLUMN($A8)-1)</f>
        <v>#REF!</v>
      </c>
      <c r="F14" s="17" t="e">
        <f ca="1">OFFSET(#REF!,ROW(E$1)-1,COLUMN($A8)-1)</f>
        <v>#REF!</v>
      </c>
      <c r="G14" s="17" t="e">
        <f ca="1">OFFSET(#REF!,ROW(F$1)-1,COLUMN($A8)-1)</f>
        <v>#REF!</v>
      </c>
      <c r="H14" s="17" t="e">
        <f ca="1">OFFSET(#REF!,ROW(G$1)-1,COLUMN($A8)-1)</f>
        <v>#REF!</v>
      </c>
      <c r="I14" s="17" t="e">
        <f ca="1">OFFSET(#REF!,ROW(H$1)-1,COLUMN($A8)-1)</f>
        <v>#REF!</v>
      </c>
      <c r="J14" s="17" t="e">
        <f ca="1">OFFSET(#REF!,ROW(I$1)-1,COLUMN($A8)-1)</f>
        <v>#REF!</v>
      </c>
      <c r="K14" s="17" t="e">
        <f ca="1">OFFSET(#REF!,ROW(J$1)-1,COLUMN($A8)-1)</f>
        <v>#REF!</v>
      </c>
      <c r="L14" s="17" t="e">
        <f ca="1">OFFSET(#REF!,ROW(K$1)-1,COLUMN($A8)-1)</f>
        <v>#REF!</v>
      </c>
      <c r="M14" s="17" t="e">
        <f ca="1">OFFSET(#REF!,ROW(L$1)-1,COLUMN($A8)-1)</f>
        <v>#REF!</v>
      </c>
      <c r="N14" s="18" t="e">
        <f ca="1">OFFSET(#REF!,ROW(M$1)-1,COLUMN($A8)-1)</f>
        <v>#REF!</v>
      </c>
      <c r="O14" s="18" t="e">
        <f ca="1">OFFSET(#REF!,ROW(N$1)-1,COLUMN($A8)-1)</f>
        <v>#REF!</v>
      </c>
      <c r="P14" s="18" t="e">
        <f ca="1">OFFSET(#REF!,ROW(O$1)-1,COLUMN($A8)-1)</f>
        <v>#REF!</v>
      </c>
      <c r="Q14" s="18" t="e">
        <f ca="1">OFFSET(#REF!,ROW(P$1)-1,COLUMN($A8)-1)</f>
        <v>#REF!</v>
      </c>
      <c r="R14" s="18" t="e">
        <f ca="1">OFFSET(#REF!,ROW(Q$1)-1,COLUMN($A8)-1)</f>
        <v>#REF!</v>
      </c>
      <c r="S14" s="18" t="e">
        <f ca="1">OFFSET(#REF!,ROW(R$1)-1,COLUMN($A8)-1)</f>
        <v>#REF!</v>
      </c>
      <c r="T14" s="18" t="e">
        <f ca="1">OFFSET(#REF!,ROW(S$1)-1,COLUMN($A8)-1)</f>
        <v>#REF!</v>
      </c>
      <c r="U14" s="18" t="e">
        <f ca="1">OFFSET(#REF!,ROW(T$1)-1,COLUMN($A8)-1)</f>
        <v>#REF!</v>
      </c>
      <c r="V14" s="18" t="e">
        <f ca="1">OFFSET(#REF!,ROW(U$1)-1,COLUMN($A8)-1)</f>
        <v>#REF!</v>
      </c>
      <c r="W14" s="18" t="e">
        <f ca="1">OFFSET(#REF!,ROW(V$1)-1,COLUMN($A8)-1)</f>
        <v>#REF!</v>
      </c>
      <c r="X14" s="18" t="e">
        <f ca="1">OFFSET(#REF!,ROW(W$1)-1,COLUMN($A8)-1)</f>
        <v>#REF!</v>
      </c>
      <c r="Y14" s="18" t="e">
        <f ca="1">OFFSET(#REF!,ROW(X$1)-1,COLUMN($A8)-1)</f>
        <v>#REF!</v>
      </c>
      <c r="Z14" s="18" t="e">
        <f ca="1">OFFSET(#REF!,ROW(Y$1)-1,COLUMN($A8)-1)</f>
        <v>#REF!</v>
      </c>
      <c r="AA14" s="18" t="e">
        <f ca="1">OFFSET(#REF!,ROW(Z$1)-1,COLUMN($A8)-1)</f>
        <v>#REF!</v>
      </c>
      <c r="AB14" s="5" t="e">
        <f ca="1">OFFSET(#REF!,ROW(AA$1)-1,COLUMN($A8)-1)</f>
        <v>#REF!</v>
      </c>
      <c r="AC14" s="5" t="e">
        <f ca="1">OFFSET(#REF!,ROW(AB$1)-1,COLUMN($A8)-1)</f>
        <v>#REF!</v>
      </c>
      <c r="AD14" s="5" t="e">
        <f ca="1">OFFSET(#REF!,ROW(AC$1)-1,COLUMN($A8)-1)</f>
        <v>#REF!</v>
      </c>
      <c r="AE14" s="5" t="e">
        <f ca="1">OFFSET(#REF!,ROW(AD$1)-1,COLUMN($A8)-1)</f>
        <v>#REF!</v>
      </c>
      <c r="AF14" s="5" t="e">
        <f ca="1">OFFSET(#REF!,ROW(AE$1)-1,COLUMN($A8)-1)</f>
        <v>#REF!</v>
      </c>
      <c r="AG14" s="5" t="e">
        <f ca="1">OFFSET(#REF!,ROW(AF$1)-1,COLUMN($A8)-1)</f>
        <v>#REF!</v>
      </c>
      <c r="AH14" s="5" t="e">
        <f ca="1">OFFSET(#REF!,ROW(AG$1)-1,COLUMN($A8)-1)</f>
        <v>#REF!</v>
      </c>
      <c r="AI14" s="5" t="e">
        <f ca="1">OFFSET(#REF!,ROW(AH$1)-1,COLUMN($A8)-1)</f>
        <v>#REF!</v>
      </c>
      <c r="AJ14" s="5" t="e">
        <f ca="1">OFFSET(#REF!,ROW(AI$1)-1,COLUMN($A8)-1)</f>
        <v>#REF!</v>
      </c>
      <c r="AK14" s="5" t="e">
        <f ca="1">OFFSET(#REF!,ROW(AJ$1)-1,COLUMN($A8)-1)</f>
        <v>#REF!</v>
      </c>
      <c r="AL14" s="6" t="e">
        <f t="shared" ca="1" si="4"/>
        <v>#REF!</v>
      </c>
      <c r="AM14" s="67">
        <f t="shared" si="3"/>
        <v>44409</v>
      </c>
    </row>
    <row r="15" spans="1:40" s="19" customFormat="1" x14ac:dyDescent="0.3">
      <c r="A15" s="67" t="str">
        <f t="shared" si="2"/>
        <v>202109</v>
      </c>
      <c r="B15" s="17" t="e">
        <f ca="1">OFFSET(#REF!,ROW(A$1)-1,COLUMN($A9)-1)</f>
        <v>#REF!</v>
      </c>
      <c r="C15" s="17" t="e">
        <f ca="1">OFFSET(#REF!,ROW(B$1)-1,COLUMN($A9)-1)</f>
        <v>#REF!</v>
      </c>
      <c r="D15" s="17" t="e">
        <f ca="1">OFFSET(#REF!,ROW(C$1)-1,COLUMN($A9)-1)</f>
        <v>#REF!</v>
      </c>
      <c r="E15" s="17" t="e">
        <f ca="1">OFFSET(#REF!,ROW(D$1)-1,COLUMN($A9)-1)</f>
        <v>#REF!</v>
      </c>
      <c r="F15" s="17" t="e">
        <f ca="1">OFFSET(#REF!,ROW(E$1)-1,COLUMN($A9)-1)</f>
        <v>#REF!</v>
      </c>
      <c r="G15" s="17" t="e">
        <f ca="1">OFFSET(#REF!,ROW(F$1)-1,COLUMN($A9)-1)</f>
        <v>#REF!</v>
      </c>
      <c r="H15" s="17" t="e">
        <f ca="1">OFFSET(#REF!,ROW(G$1)-1,COLUMN($A9)-1)</f>
        <v>#REF!</v>
      </c>
      <c r="I15" s="17" t="e">
        <f ca="1">OFFSET(#REF!,ROW(H$1)-1,COLUMN($A9)-1)</f>
        <v>#REF!</v>
      </c>
      <c r="J15" s="17" t="e">
        <f ca="1">OFFSET(#REF!,ROW(I$1)-1,COLUMN($A9)-1)</f>
        <v>#REF!</v>
      </c>
      <c r="K15" s="17" t="e">
        <f ca="1">OFFSET(#REF!,ROW(J$1)-1,COLUMN($A9)-1)</f>
        <v>#REF!</v>
      </c>
      <c r="L15" s="17" t="e">
        <f ca="1">OFFSET(#REF!,ROW(K$1)-1,COLUMN($A9)-1)</f>
        <v>#REF!</v>
      </c>
      <c r="M15" s="17" t="e">
        <f ca="1">OFFSET(#REF!,ROW(L$1)-1,COLUMN($A9)-1)</f>
        <v>#REF!</v>
      </c>
      <c r="N15" s="18" t="e">
        <f ca="1">OFFSET(#REF!,ROW(M$1)-1,COLUMN($A9)-1)</f>
        <v>#REF!</v>
      </c>
      <c r="O15" s="18" t="e">
        <f ca="1">OFFSET(#REF!,ROW(N$1)-1,COLUMN($A9)-1)</f>
        <v>#REF!</v>
      </c>
      <c r="P15" s="18" t="e">
        <f ca="1">OFFSET(#REF!,ROW(O$1)-1,COLUMN($A9)-1)</f>
        <v>#REF!</v>
      </c>
      <c r="Q15" s="18" t="e">
        <f ca="1">OFFSET(#REF!,ROW(P$1)-1,COLUMN($A9)-1)</f>
        <v>#REF!</v>
      </c>
      <c r="R15" s="18" t="e">
        <f ca="1">OFFSET(#REF!,ROW(Q$1)-1,COLUMN($A9)-1)</f>
        <v>#REF!</v>
      </c>
      <c r="S15" s="18" t="e">
        <f ca="1">OFFSET(#REF!,ROW(R$1)-1,COLUMN($A9)-1)</f>
        <v>#REF!</v>
      </c>
      <c r="T15" s="18" t="e">
        <f ca="1">OFFSET(#REF!,ROW(S$1)-1,COLUMN($A9)-1)</f>
        <v>#REF!</v>
      </c>
      <c r="U15" s="18" t="e">
        <f ca="1">OFFSET(#REF!,ROW(T$1)-1,COLUMN($A9)-1)</f>
        <v>#REF!</v>
      </c>
      <c r="V15" s="18" t="e">
        <f ca="1">OFFSET(#REF!,ROW(U$1)-1,COLUMN($A9)-1)</f>
        <v>#REF!</v>
      </c>
      <c r="W15" s="18" t="e">
        <f ca="1">OFFSET(#REF!,ROW(V$1)-1,COLUMN($A9)-1)</f>
        <v>#REF!</v>
      </c>
      <c r="X15" s="18" t="e">
        <f ca="1">OFFSET(#REF!,ROW(W$1)-1,COLUMN($A9)-1)</f>
        <v>#REF!</v>
      </c>
      <c r="Y15" s="18" t="e">
        <f ca="1">OFFSET(#REF!,ROW(X$1)-1,COLUMN($A9)-1)</f>
        <v>#REF!</v>
      </c>
      <c r="Z15" s="18" t="e">
        <f ca="1">OFFSET(#REF!,ROW(Y$1)-1,COLUMN($A9)-1)</f>
        <v>#REF!</v>
      </c>
      <c r="AA15" s="18" t="e">
        <f ca="1">OFFSET(#REF!,ROW(Z$1)-1,COLUMN($A9)-1)</f>
        <v>#REF!</v>
      </c>
      <c r="AB15" s="5" t="e">
        <f ca="1">OFFSET(#REF!,ROW(AA$1)-1,COLUMN($A9)-1)</f>
        <v>#REF!</v>
      </c>
      <c r="AC15" s="5" t="e">
        <f ca="1">OFFSET(#REF!,ROW(AB$1)-1,COLUMN($A9)-1)</f>
        <v>#REF!</v>
      </c>
      <c r="AD15" s="5" t="e">
        <f ca="1">OFFSET(#REF!,ROW(AC$1)-1,COLUMN($A9)-1)</f>
        <v>#REF!</v>
      </c>
      <c r="AE15" s="5" t="e">
        <f ca="1">OFFSET(#REF!,ROW(AD$1)-1,COLUMN($A9)-1)</f>
        <v>#REF!</v>
      </c>
      <c r="AF15" s="5" t="e">
        <f ca="1">OFFSET(#REF!,ROW(AE$1)-1,COLUMN($A9)-1)</f>
        <v>#REF!</v>
      </c>
      <c r="AG15" s="5" t="e">
        <f ca="1">OFFSET(#REF!,ROW(AF$1)-1,COLUMN($A9)-1)</f>
        <v>#REF!</v>
      </c>
      <c r="AH15" s="5" t="e">
        <f ca="1">OFFSET(#REF!,ROW(AG$1)-1,COLUMN($A9)-1)</f>
        <v>#REF!</v>
      </c>
      <c r="AI15" s="5" t="e">
        <f ca="1">OFFSET(#REF!,ROW(AH$1)-1,COLUMN($A9)-1)</f>
        <v>#REF!</v>
      </c>
      <c r="AJ15" s="5" t="e">
        <f ca="1">OFFSET(#REF!,ROW(AI$1)-1,COLUMN($A9)-1)</f>
        <v>#REF!</v>
      </c>
      <c r="AK15" s="5" t="e">
        <f ca="1">OFFSET(#REF!,ROW(AJ$1)-1,COLUMN($A9)-1)</f>
        <v>#REF!</v>
      </c>
      <c r="AL15" s="6" t="e">
        <f t="shared" ca="1" si="4"/>
        <v>#REF!</v>
      </c>
      <c r="AM15" s="67">
        <f t="shared" si="3"/>
        <v>44440</v>
      </c>
    </row>
    <row r="16" spans="1:40" s="19" customFormat="1" x14ac:dyDescent="0.3">
      <c r="A16" s="67" t="str">
        <f t="shared" si="2"/>
        <v>202110</v>
      </c>
      <c r="B16" s="17" t="e">
        <f ca="1">OFFSET(#REF!,ROW(A$1)-1,COLUMN($A10)-1)</f>
        <v>#REF!</v>
      </c>
      <c r="C16" s="17" t="e">
        <f ca="1">OFFSET(#REF!,ROW(B$1)-1,COLUMN($A10)-1)</f>
        <v>#REF!</v>
      </c>
      <c r="D16" s="17" t="e">
        <f ca="1">OFFSET(#REF!,ROW(C$1)-1,COLUMN($A10)-1)</f>
        <v>#REF!</v>
      </c>
      <c r="E16" s="17" t="e">
        <f ca="1">OFFSET(#REF!,ROW(D$1)-1,COLUMN($A10)-1)</f>
        <v>#REF!</v>
      </c>
      <c r="F16" s="17" t="e">
        <f ca="1">OFFSET(#REF!,ROW(E$1)-1,COLUMN($A10)-1)</f>
        <v>#REF!</v>
      </c>
      <c r="G16" s="17" t="e">
        <f ca="1">OFFSET(#REF!,ROW(F$1)-1,COLUMN($A10)-1)</f>
        <v>#REF!</v>
      </c>
      <c r="H16" s="17" t="e">
        <f ca="1">OFFSET(#REF!,ROW(G$1)-1,COLUMN($A10)-1)</f>
        <v>#REF!</v>
      </c>
      <c r="I16" s="17" t="e">
        <f ca="1">OFFSET(#REF!,ROW(H$1)-1,COLUMN($A10)-1)</f>
        <v>#REF!</v>
      </c>
      <c r="J16" s="17" t="e">
        <f ca="1">OFFSET(#REF!,ROW(I$1)-1,COLUMN($A10)-1)</f>
        <v>#REF!</v>
      </c>
      <c r="K16" s="17" t="e">
        <f ca="1">OFFSET(#REF!,ROW(J$1)-1,COLUMN($A10)-1)</f>
        <v>#REF!</v>
      </c>
      <c r="L16" s="17" t="e">
        <f ca="1">OFFSET(#REF!,ROW(K$1)-1,COLUMN($A10)-1)</f>
        <v>#REF!</v>
      </c>
      <c r="M16" s="17" t="e">
        <f ca="1">OFFSET(#REF!,ROW(L$1)-1,COLUMN($A10)-1)</f>
        <v>#REF!</v>
      </c>
      <c r="N16" s="18" t="e">
        <f ca="1">OFFSET(#REF!,ROW(M$1)-1,COLUMN($A10)-1)</f>
        <v>#REF!</v>
      </c>
      <c r="O16" s="18" t="e">
        <f ca="1">OFFSET(#REF!,ROW(N$1)-1,COLUMN($A10)-1)</f>
        <v>#REF!</v>
      </c>
      <c r="P16" s="18" t="e">
        <f ca="1">OFFSET(#REF!,ROW(O$1)-1,COLUMN($A10)-1)</f>
        <v>#REF!</v>
      </c>
      <c r="Q16" s="18" t="e">
        <f ca="1">OFFSET(#REF!,ROW(P$1)-1,COLUMN($A10)-1)</f>
        <v>#REF!</v>
      </c>
      <c r="R16" s="18" t="e">
        <f ca="1">OFFSET(#REF!,ROW(Q$1)-1,COLUMN($A10)-1)</f>
        <v>#REF!</v>
      </c>
      <c r="S16" s="18" t="e">
        <f ca="1">OFFSET(#REF!,ROW(R$1)-1,COLUMN($A10)-1)</f>
        <v>#REF!</v>
      </c>
      <c r="T16" s="18" t="e">
        <f ca="1">OFFSET(#REF!,ROW(S$1)-1,COLUMN($A10)-1)</f>
        <v>#REF!</v>
      </c>
      <c r="U16" s="18" t="e">
        <f ca="1">OFFSET(#REF!,ROW(T$1)-1,COLUMN($A10)-1)</f>
        <v>#REF!</v>
      </c>
      <c r="V16" s="18" t="e">
        <f ca="1">OFFSET(#REF!,ROW(U$1)-1,COLUMN($A10)-1)</f>
        <v>#REF!</v>
      </c>
      <c r="W16" s="18" t="e">
        <f ca="1">OFFSET(#REF!,ROW(V$1)-1,COLUMN($A10)-1)</f>
        <v>#REF!</v>
      </c>
      <c r="X16" s="18" t="e">
        <f ca="1">OFFSET(#REF!,ROW(W$1)-1,COLUMN($A10)-1)</f>
        <v>#REF!</v>
      </c>
      <c r="Y16" s="18" t="e">
        <f ca="1">OFFSET(#REF!,ROW(X$1)-1,COLUMN($A10)-1)</f>
        <v>#REF!</v>
      </c>
      <c r="Z16" s="18" t="e">
        <f ca="1">OFFSET(#REF!,ROW(Y$1)-1,COLUMN($A10)-1)</f>
        <v>#REF!</v>
      </c>
      <c r="AA16" s="18" t="e">
        <f ca="1">OFFSET(#REF!,ROW(Z$1)-1,COLUMN($A10)-1)</f>
        <v>#REF!</v>
      </c>
      <c r="AB16" s="5" t="e">
        <f ca="1">OFFSET(#REF!,ROW(AA$1)-1,COLUMN($A10)-1)</f>
        <v>#REF!</v>
      </c>
      <c r="AC16" s="5" t="e">
        <f ca="1">OFFSET(#REF!,ROW(AB$1)-1,COLUMN($A10)-1)</f>
        <v>#REF!</v>
      </c>
      <c r="AD16" s="5" t="e">
        <f ca="1">OFFSET(#REF!,ROW(AC$1)-1,COLUMN($A10)-1)</f>
        <v>#REF!</v>
      </c>
      <c r="AE16" s="5" t="e">
        <f ca="1">OFFSET(#REF!,ROW(AD$1)-1,COLUMN($A10)-1)</f>
        <v>#REF!</v>
      </c>
      <c r="AF16" s="5" t="e">
        <f ca="1">OFFSET(#REF!,ROW(AE$1)-1,COLUMN($A10)-1)</f>
        <v>#REF!</v>
      </c>
      <c r="AG16" s="5" t="e">
        <f ca="1">OFFSET(#REF!,ROW(AF$1)-1,COLUMN($A10)-1)</f>
        <v>#REF!</v>
      </c>
      <c r="AH16" s="5" t="e">
        <f ca="1">OFFSET(#REF!,ROW(AG$1)-1,COLUMN($A10)-1)</f>
        <v>#REF!</v>
      </c>
      <c r="AI16" s="5" t="e">
        <f ca="1">OFFSET(#REF!,ROW(AH$1)-1,COLUMN($A10)-1)</f>
        <v>#REF!</v>
      </c>
      <c r="AJ16" s="5" t="e">
        <f ca="1">OFFSET(#REF!,ROW(AI$1)-1,COLUMN($A10)-1)</f>
        <v>#REF!</v>
      </c>
      <c r="AK16" s="5" t="e">
        <f ca="1">OFFSET(#REF!,ROW(AJ$1)-1,COLUMN($A10)-1)</f>
        <v>#REF!</v>
      </c>
      <c r="AL16" s="6" t="e">
        <f t="shared" ca="1" si="4"/>
        <v>#REF!</v>
      </c>
      <c r="AM16" s="67">
        <f t="shared" si="3"/>
        <v>44470</v>
      </c>
    </row>
    <row r="17" spans="1:39" s="19" customFormat="1" x14ac:dyDescent="0.3">
      <c r="A17" s="67" t="str">
        <f t="shared" si="2"/>
        <v>202111</v>
      </c>
      <c r="B17" s="17" t="e">
        <f ca="1">OFFSET(#REF!,ROW(A$1)-1,COLUMN($A11)-1)</f>
        <v>#REF!</v>
      </c>
      <c r="C17" s="17" t="e">
        <f ca="1">OFFSET(#REF!,ROW(B$1)-1,COLUMN($A11)-1)</f>
        <v>#REF!</v>
      </c>
      <c r="D17" s="17" t="e">
        <f ca="1">OFFSET(#REF!,ROW(C$1)-1,COLUMN($A11)-1)</f>
        <v>#REF!</v>
      </c>
      <c r="E17" s="17" t="e">
        <f ca="1">OFFSET(#REF!,ROW(D$1)-1,COLUMN($A11)-1)</f>
        <v>#REF!</v>
      </c>
      <c r="F17" s="17" t="e">
        <f ca="1">OFFSET(#REF!,ROW(E$1)-1,COLUMN($A11)-1)</f>
        <v>#REF!</v>
      </c>
      <c r="G17" s="17" t="e">
        <f ca="1">OFFSET(#REF!,ROW(F$1)-1,COLUMN($A11)-1)</f>
        <v>#REF!</v>
      </c>
      <c r="H17" s="17" t="e">
        <f ca="1">OFFSET(#REF!,ROW(G$1)-1,COLUMN($A11)-1)</f>
        <v>#REF!</v>
      </c>
      <c r="I17" s="17" t="e">
        <f ca="1">OFFSET(#REF!,ROW(H$1)-1,COLUMN($A11)-1)</f>
        <v>#REF!</v>
      </c>
      <c r="J17" s="17" t="e">
        <f ca="1">OFFSET(#REF!,ROW(I$1)-1,COLUMN($A11)-1)</f>
        <v>#REF!</v>
      </c>
      <c r="K17" s="17" t="e">
        <f ca="1">OFFSET(#REF!,ROW(J$1)-1,COLUMN($A11)-1)</f>
        <v>#REF!</v>
      </c>
      <c r="L17" s="17" t="e">
        <f ca="1">OFFSET(#REF!,ROW(K$1)-1,COLUMN($A11)-1)</f>
        <v>#REF!</v>
      </c>
      <c r="M17" s="17" t="e">
        <f ca="1">OFFSET(#REF!,ROW(L$1)-1,COLUMN($A11)-1)</f>
        <v>#REF!</v>
      </c>
      <c r="N17" s="18" t="e">
        <f ca="1">OFFSET(#REF!,ROW(M$1)-1,COLUMN($A11)-1)</f>
        <v>#REF!</v>
      </c>
      <c r="O17" s="18" t="e">
        <f ca="1">OFFSET(#REF!,ROW(N$1)-1,COLUMN($A11)-1)</f>
        <v>#REF!</v>
      </c>
      <c r="P17" s="18" t="e">
        <f ca="1">OFFSET(#REF!,ROW(O$1)-1,COLUMN($A11)-1)</f>
        <v>#REF!</v>
      </c>
      <c r="Q17" s="18" t="e">
        <f ca="1">OFFSET(#REF!,ROW(P$1)-1,COLUMN($A11)-1)</f>
        <v>#REF!</v>
      </c>
      <c r="R17" s="18" t="e">
        <f ca="1">OFFSET(#REF!,ROW(Q$1)-1,COLUMN($A11)-1)</f>
        <v>#REF!</v>
      </c>
      <c r="S17" s="18" t="e">
        <f ca="1">OFFSET(#REF!,ROW(R$1)-1,COLUMN($A11)-1)</f>
        <v>#REF!</v>
      </c>
      <c r="T17" s="18" t="e">
        <f ca="1">OFFSET(#REF!,ROW(S$1)-1,COLUMN($A11)-1)</f>
        <v>#REF!</v>
      </c>
      <c r="U17" s="18" t="e">
        <f ca="1">OFFSET(#REF!,ROW(T$1)-1,COLUMN($A11)-1)</f>
        <v>#REF!</v>
      </c>
      <c r="V17" s="18" t="e">
        <f ca="1">OFFSET(#REF!,ROW(U$1)-1,COLUMN($A11)-1)</f>
        <v>#REF!</v>
      </c>
      <c r="W17" s="18" t="e">
        <f ca="1">OFFSET(#REF!,ROW(V$1)-1,COLUMN($A11)-1)</f>
        <v>#REF!</v>
      </c>
      <c r="X17" s="18" t="e">
        <f ca="1">OFFSET(#REF!,ROW(W$1)-1,COLUMN($A11)-1)</f>
        <v>#REF!</v>
      </c>
      <c r="Y17" s="18" t="e">
        <f ca="1">OFFSET(#REF!,ROW(X$1)-1,COLUMN($A11)-1)</f>
        <v>#REF!</v>
      </c>
      <c r="Z17" s="18" t="e">
        <f ca="1">OFFSET(#REF!,ROW(Y$1)-1,COLUMN($A11)-1)</f>
        <v>#REF!</v>
      </c>
      <c r="AA17" s="18" t="e">
        <f ca="1">OFFSET(#REF!,ROW(Z$1)-1,COLUMN($A11)-1)</f>
        <v>#REF!</v>
      </c>
      <c r="AB17" s="5" t="e">
        <f ca="1">OFFSET(#REF!,ROW(AA$1)-1,COLUMN($A11)-1)</f>
        <v>#REF!</v>
      </c>
      <c r="AC17" s="5" t="e">
        <f ca="1">OFFSET(#REF!,ROW(AB$1)-1,COLUMN($A11)-1)</f>
        <v>#REF!</v>
      </c>
      <c r="AD17" s="5" t="e">
        <f ca="1">OFFSET(#REF!,ROW(AC$1)-1,COLUMN($A11)-1)</f>
        <v>#REF!</v>
      </c>
      <c r="AE17" s="5" t="e">
        <f ca="1">OFFSET(#REF!,ROW(AD$1)-1,COLUMN($A11)-1)</f>
        <v>#REF!</v>
      </c>
      <c r="AF17" s="5" t="e">
        <f ca="1">OFFSET(#REF!,ROW(AE$1)-1,COLUMN($A11)-1)</f>
        <v>#REF!</v>
      </c>
      <c r="AG17" s="5" t="e">
        <f ca="1">OFFSET(#REF!,ROW(AF$1)-1,COLUMN($A11)-1)</f>
        <v>#REF!</v>
      </c>
      <c r="AH17" s="5" t="e">
        <f ca="1">OFFSET(#REF!,ROW(AG$1)-1,COLUMN($A11)-1)</f>
        <v>#REF!</v>
      </c>
      <c r="AI17" s="5" t="e">
        <f ca="1">OFFSET(#REF!,ROW(AH$1)-1,COLUMN($A11)-1)</f>
        <v>#REF!</v>
      </c>
      <c r="AJ17" s="5" t="e">
        <f ca="1">OFFSET(#REF!,ROW(AI$1)-1,COLUMN($A11)-1)</f>
        <v>#REF!</v>
      </c>
      <c r="AK17" s="5" t="e">
        <f ca="1">OFFSET(#REF!,ROW(AJ$1)-1,COLUMN($A11)-1)</f>
        <v>#REF!</v>
      </c>
      <c r="AL17" s="6" t="e">
        <f t="shared" ca="1" si="4"/>
        <v>#REF!</v>
      </c>
      <c r="AM17" s="67">
        <f t="shared" si="3"/>
        <v>44501</v>
      </c>
    </row>
    <row r="18" spans="1:39" s="19" customFormat="1" x14ac:dyDescent="0.3">
      <c r="A18" s="67" t="str">
        <f t="shared" si="2"/>
        <v>202112</v>
      </c>
      <c r="B18" s="17" t="e">
        <f ca="1">OFFSET(#REF!,ROW(A$1)-1,COLUMN($A12)-1)</f>
        <v>#REF!</v>
      </c>
      <c r="C18" s="17" t="e">
        <f ca="1">OFFSET(#REF!,ROW(B$1)-1,COLUMN($A12)-1)</f>
        <v>#REF!</v>
      </c>
      <c r="D18" s="17" t="e">
        <f ca="1">OFFSET(#REF!,ROW(C$1)-1,COLUMN($A12)-1)</f>
        <v>#REF!</v>
      </c>
      <c r="E18" s="17" t="e">
        <f ca="1">OFFSET(#REF!,ROW(D$1)-1,COLUMN($A12)-1)</f>
        <v>#REF!</v>
      </c>
      <c r="F18" s="17" t="e">
        <f ca="1">OFFSET(#REF!,ROW(E$1)-1,COLUMN($A12)-1)</f>
        <v>#REF!</v>
      </c>
      <c r="G18" s="17" t="e">
        <f ca="1">OFFSET(#REF!,ROW(F$1)-1,COLUMN($A12)-1)</f>
        <v>#REF!</v>
      </c>
      <c r="H18" s="17" t="e">
        <f ca="1">OFFSET(#REF!,ROW(G$1)-1,COLUMN($A12)-1)</f>
        <v>#REF!</v>
      </c>
      <c r="I18" s="17" t="e">
        <f ca="1">OFFSET(#REF!,ROW(H$1)-1,COLUMN($A12)-1)</f>
        <v>#REF!</v>
      </c>
      <c r="J18" s="17" t="e">
        <f ca="1">OFFSET(#REF!,ROW(I$1)-1,COLUMN($A12)-1)</f>
        <v>#REF!</v>
      </c>
      <c r="K18" s="17" t="e">
        <f ca="1">OFFSET(#REF!,ROW(J$1)-1,COLUMN($A12)-1)</f>
        <v>#REF!</v>
      </c>
      <c r="L18" s="17" t="e">
        <f ca="1">OFFSET(#REF!,ROW(K$1)-1,COLUMN($A12)-1)</f>
        <v>#REF!</v>
      </c>
      <c r="M18" s="17" t="e">
        <f ca="1">OFFSET(#REF!,ROW(L$1)-1,COLUMN($A12)-1)</f>
        <v>#REF!</v>
      </c>
      <c r="N18" s="18" t="e">
        <f ca="1">OFFSET(#REF!,ROW(M$1)-1,COLUMN($A12)-1)</f>
        <v>#REF!</v>
      </c>
      <c r="O18" s="18" t="e">
        <f ca="1">OFFSET(#REF!,ROW(N$1)-1,COLUMN($A12)-1)</f>
        <v>#REF!</v>
      </c>
      <c r="P18" s="18" t="e">
        <f ca="1">OFFSET(#REF!,ROW(O$1)-1,COLUMN($A12)-1)</f>
        <v>#REF!</v>
      </c>
      <c r="Q18" s="18" t="e">
        <f ca="1">OFFSET(#REF!,ROW(P$1)-1,COLUMN($A12)-1)</f>
        <v>#REF!</v>
      </c>
      <c r="R18" s="18" t="e">
        <f ca="1">OFFSET(#REF!,ROW(Q$1)-1,COLUMN($A12)-1)</f>
        <v>#REF!</v>
      </c>
      <c r="S18" s="18" t="e">
        <f ca="1">OFFSET(#REF!,ROW(R$1)-1,COLUMN($A12)-1)</f>
        <v>#REF!</v>
      </c>
      <c r="T18" s="18" t="e">
        <f ca="1">OFFSET(#REF!,ROW(S$1)-1,COLUMN($A12)-1)</f>
        <v>#REF!</v>
      </c>
      <c r="U18" s="18" t="e">
        <f ca="1">OFFSET(#REF!,ROW(T$1)-1,COLUMN($A12)-1)</f>
        <v>#REF!</v>
      </c>
      <c r="V18" s="18" t="e">
        <f ca="1">OFFSET(#REF!,ROW(U$1)-1,COLUMN($A12)-1)</f>
        <v>#REF!</v>
      </c>
      <c r="W18" s="18" t="e">
        <f ca="1">OFFSET(#REF!,ROW(V$1)-1,COLUMN($A12)-1)</f>
        <v>#REF!</v>
      </c>
      <c r="X18" s="18" t="e">
        <f ca="1">OFFSET(#REF!,ROW(W$1)-1,COLUMN($A12)-1)</f>
        <v>#REF!</v>
      </c>
      <c r="Y18" s="18" t="e">
        <f ca="1">OFFSET(#REF!,ROW(X$1)-1,COLUMN($A12)-1)</f>
        <v>#REF!</v>
      </c>
      <c r="Z18" s="18" t="e">
        <f ca="1">OFFSET(#REF!,ROW(Y$1)-1,COLUMN($A12)-1)</f>
        <v>#REF!</v>
      </c>
      <c r="AA18" s="18" t="e">
        <f ca="1">OFFSET(#REF!,ROW(Z$1)-1,COLUMN($A12)-1)</f>
        <v>#REF!</v>
      </c>
      <c r="AB18" s="5" t="e">
        <f ca="1">OFFSET(#REF!,ROW(AA$1)-1,COLUMN($A12)-1)</f>
        <v>#REF!</v>
      </c>
      <c r="AC18" s="5" t="e">
        <f ca="1">OFFSET(#REF!,ROW(AB$1)-1,COLUMN($A12)-1)</f>
        <v>#REF!</v>
      </c>
      <c r="AD18" s="5" t="e">
        <f ca="1">OFFSET(#REF!,ROW(AC$1)-1,COLUMN($A12)-1)</f>
        <v>#REF!</v>
      </c>
      <c r="AE18" s="5" t="e">
        <f ca="1">OFFSET(#REF!,ROW(AD$1)-1,COLUMN($A12)-1)</f>
        <v>#REF!</v>
      </c>
      <c r="AF18" s="5" t="e">
        <f ca="1">OFFSET(#REF!,ROW(AE$1)-1,COLUMN($A12)-1)</f>
        <v>#REF!</v>
      </c>
      <c r="AG18" s="5" t="e">
        <f ca="1">OFFSET(#REF!,ROW(AF$1)-1,COLUMN($A12)-1)</f>
        <v>#REF!</v>
      </c>
      <c r="AH18" s="5" t="e">
        <f ca="1">OFFSET(#REF!,ROW(AG$1)-1,COLUMN($A12)-1)</f>
        <v>#REF!</v>
      </c>
      <c r="AI18" s="5" t="e">
        <f ca="1">OFFSET(#REF!,ROW(AH$1)-1,COLUMN($A12)-1)</f>
        <v>#REF!</v>
      </c>
      <c r="AJ18" s="5" t="e">
        <f ca="1">OFFSET(#REF!,ROW(AI$1)-1,COLUMN($A12)-1)</f>
        <v>#REF!</v>
      </c>
      <c r="AK18" s="5" t="e">
        <f ca="1">OFFSET(#REF!,ROW(AJ$1)-1,COLUMN($A12)-1)</f>
        <v>#REF!</v>
      </c>
      <c r="AL18" s="6" t="e">
        <f t="shared" ca="1" si="4"/>
        <v>#REF!</v>
      </c>
      <c r="AM18" s="67">
        <f t="shared" si="3"/>
        <v>44531</v>
      </c>
    </row>
    <row r="19" spans="1:39" x14ac:dyDescent="0.3">
      <c r="A19" s="67" t="str">
        <f t="shared" si="2"/>
        <v>202201</v>
      </c>
      <c r="B19" s="17" t="e">
        <f ca="1">OFFSET(#REF!,ROW(A$1)-1,COLUMN($A13)-1)</f>
        <v>#REF!</v>
      </c>
      <c r="C19" s="17" t="e">
        <f ca="1">OFFSET(#REF!,ROW(B$1)-1,COLUMN($A13)-1)</f>
        <v>#REF!</v>
      </c>
      <c r="D19" s="17" t="e">
        <f ca="1">OFFSET(#REF!,ROW(C$1)-1,COLUMN($A13)-1)</f>
        <v>#REF!</v>
      </c>
      <c r="E19" s="17" t="e">
        <f ca="1">OFFSET(#REF!,ROW(D$1)-1,COLUMN($A13)-1)</f>
        <v>#REF!</v>
      </c>
      <c r="F19" s="17" t="e">
        <f ca="1">OFFSET(#REF!,ROW(E$1)-1,COLUMN($A13)-1)</f>
        <v>#REF!</v>
      </c>
      <c r="G19" s="17" t="e">
        <f ca="1">OFFSET(#REF!,ROW(F$1)-1,COLUMN($A13)-1)</f>
        <v>#REF!</v>
      </c>
      <c r="H19" s="17" t="e">
        <f ca="1">OFFSET(#REF!,ROW(G$1)-1,COLUMN($A13)-1)</f>
        <v>#REF!</v>
      </c>
      <c r="I19" s="17" t="e">
        <f ca="1">OFFSET(#REF!,ROW(H$1)-1,COLUMN($A13)-1)</f>
        <v>#REF!</v>
      </c>
      <c r="J19" s="17" t="e">
        <f ca="1">OFFSET(#REF!,ROW(I$1)-1,COLUMN($A13)-1)</f>
        <v>#REF!</v>
      </c>
      <c r="K19" s="17" t="e">
        <f ca="1">OFFSET(#REF!,ROW(J$1)-1,COLUMN($A13)-1)</f>
        <v>#REF!</v>
      </c>
      <c r="L19" s="17" t="e">
        <f ca="1">OFFSET(#REF!,ROW(K$1)-1,COLUMN($A13)-1)</f>
        <v>#REF!</v>
      </c>
      <c r="M19" s="17" t="e">
        <f ca="1">OFFSET(#REF!,ROW(L$1)-1,COLUMN($A13)-1)</f>
        <v>#REF!</v>
      </c>
      <c r="N19" s="20" t="e">
        <f ca="1">OFFSET(#REF!,ROW(M$1)-1,COLUMN($A13)-1)</f>
        <v>#REF!</v>
      </c>
      <c r="O19" s="20" t="e">
        <f ca="1">OFFSET(#REF!,ROW(N$1)-1,COLUMN($A13)-1)</f>
        <v>#REF!</v>
      </c>
      <c r="P19" s="20" t="e">
        <f ca="1">OFFSET(#REF!,ROW(O$1)-1,COLUMN($A13)-1)</f>
        <v>#REF!</v>
      </c>
      <c r="Q19" s="20" t="e">
        <f ca="1">OFFSET(#REF!,ROW(P$1)-1,COLUMN($A13)-1)</f>
        <v>#REF!</v>
      </c>
      <c r="R19" s="20" t="e">
        <f ca="1">OFFSET(#REF!,ROW(Q$1)-1,COLUMN($A13)-1)</f>
        <v>#REF!</v>
      </c>
      <c r="S19" s="20" t="e">
        <f ca="1">OFFSET(#REF!,ROW(R$1)-1,COLUMN($A13)-1)</f>
        <v>#REF!</v>
      </c>
      <c r="T19" s="20" t="e">
        <f ca="1">OFFSET(#REF!,ROW(S$1)-1,COLUMN($A13)-1)</f>
        <v>#REF!</v>
      </c>
      <c r="U19" s="20" t="e">
        <f ca="1">OFFSET(#REF!,ROW(T$1)-1,COLUMN($A13)-1)</f>
        <v>#REF!</v>
      </c>
      <c r="V19" s="20" t="e">
        <f ca="1">OFFSET(#REF!,ROW(U$1)-1,COLUMN($A13)-1)</f>
        <v>#REF!</v>
      </c>
      <c r="W19" s="20" t="e">
        <f ca="1">OFFSET(#REF!,ROW(V$1)-1,COLUMN($A13)-1)</f>
        <v>#REF!</v>
      </c>
      <c r="X19" s="20" t="e">
        <f ca="1">OFFSET(#REF!,ROW(W$1)-1,COLUMN($A13)-1)</f>
        <v>#REF!</v>
      </c>
      <c r="Y19" s="20" t="e">
        <f ca="1">OFFSET(#REF!,ROW(X$1)-1,COLUMN($A13)-1)</f>
        <v>#REF!</v>
      </c>
      <c r="Z19" s="20" t="e">
        <f ca="1">OFFSET(#REF!,ROW(Y$1)-1,COLUMN($A13)-1)</f>
        <v>#REF!</v>
      </c>
      <c r="AA19" s="20" t="e">
        <f ca="1">OFFSET(#REF!,ROW(Z$1)-1,COLUMN($A13)-1)</f>
        <v>#REF!</v>
      </c>
      <c r="AB19" s="7" t="e">
        <f ca="1">OFFSET(#REF!,ROW(AA$1)-1,COLUMN($A13)-1)</f>
        <v>#REF!</v>
      </c>
      <c r="AC19" s="7" t="e">
        <f ca="1">OFFSET(#REF!,ROW(AB$1)-1,COLUMN($A13)-1)</f>
        <v>#REF!</v>
      </c>
      <c r="AD19" s="7" t="e">
        <f ca="1">OFFSET(#REF!,ROW(AC$1)-1,COLUMN($A13)-1)</f>
        <v>#REF!</v>
      </c>
      <c r="AE19" s="7" t="e">
        <f ca="1">OFFSET(#REF!,ROW(AD$1)-1,COLUMN($A13)-1)</f>
        <v>#REF!</v>
      </c>
      <c r="AF19" s="7" t="e">
        <f ca="1">OFFSET(#REF!,ROW(AE$1)-1,COLUMN($A13)-1)</f>
        <v>#REF!</v>
      </c>
      <c r="AG19" s="7" t="e">
        <f ca="1">OFFSET(#REF!,ROW(AF$1)-1,COLUMN($A13)-1)</f>
        <v>#REF!</v>
      </c>
      <c r="AH19" s="7" t="e">
        <f ca="1">OFFSET(#REF!,ROW(AG$1)-1,COLUMN($A13)-1)</f>
        <v>#REF!</v>
      </c>
      <c r="AI19" s="7" t="e">
        <f ca="1">OFFSET(#REF!,ROW(AH$1)-1,COLUMN($A13)-1)</f>
        <v>#REF!</v>
      </c>
      <c r="AJ19" s="7" t="e">
        <f ca="1">OFFSET(#REF!,ROW(AI$1)-1,COLUMN($A13)-1)</f>
        <v>#REF!</v>
      </c>
      <c r="AK19" s="7" t="e">
        <f ca="1">OFFSET(#REF!,ROW(AJ$1)-1,COLUMN($A13)-1)</f>
        <v>#REF!</v>
      </c>
      <c r="AL19" s="6" t="e">
        <f t="shared" ca="1" si="4"/>
        <v>#REF!</v>
      </c>
      <c r="AM19" s="67">
        <f t="shared" si="3"/>
        <v>44562</v>
      </c>
    </row>
    <row r="20" spans="1:39" x14ac:dyDescent="0.3">
      <c r="A20" s="67" t="str">
        <f t="shared" si="2"/>
        <v>202202</v>
      </c>
      <c r="B20" s="17" t="e">
        <f ca="1">OFFSET(#REF!,ROW(A$1)-1,COLUMN($A14)-1)</f>
        <v>#REF!</v>
      </c>
      <c r="C20" s="17" t="e">
        <f ca="1">OFFSET(#REF!,ROW(B$1)-1,COLUMN($A14)-1)</f>
        <v>#REF!</v>
      </c>
      <c r="D20" s="17" t="e">
        <f ca="1">OFFSET(#REF!,ROW(C$1)-1,COLUMN($A14)-1)</f>
        <v>#REF!</v>
      </c>
      <c r="E20" s="17" t="e">
        <f ca="1">OFFSET(#REF!,ROW(D$1)-1,COLUMN($A14)-1)</f>
        <v>#REF!</v>
      </c>
      <c r="F20" s="17" t="e">
        <f ca="1">OFFSET(#REF!,ROW(E$1)-1,COLUMN($A14)-1)</f>
        <v>#REF!</v>
      </c>
      <c r="G20" s="17" t="e">
        <f ca="1">OFFSET(#REF!,ROW(F$1)-1,COLUMN($A14)-1)</f>
        <v>#REF!</v>
      </c>
      <c r="H20" s="17" t="e">
        <f ca="1">OFFSET(#REF!,ROW(G$1)-1,COLUMN($A14)-1)</f>
        <v>#REF!</v>
      </c>
      <c r="I20" s="17" t="e">
        <f ca="1">OFFSET(#REF!,ROW(H$1)-1,COLUMN($A14)-1)</f>
        <v>#REF!</v>
      </c>
      <c r="J20" s="17" t="e">
        <f ca="1">OFFSET(#REF!,ROW(I$1)-1,COLUMN($A14)-1)</f>
        <v>#REF!</v>
      </c>
      <c r="K20" s="17" t="e">
        <f ca="1">OFFSET(#REF!,ROW(J$1)-1,COLUMN($A14)-1)</f>
        <v>#REF!</v>
      </c>
      <c r="L20" s="17" t="e">
        <f ca="1">OFFSET(#REF!,ROW(K$1)-1,COLUMN($A14)-1)</f>
        <v>#REF!</v>
      </c>
      <c r="M20" s="17" t="e">
        <f ca="1">OFFSET(#REF!,ROW(L$1)-1,COLUMN($A14)-1)</f>
        <v>#REF!</v>
      </c>
      <c r="N20" s="20" t="e">
        <f ca="1">OFFSET(#REF!,ROW(M$1)-1,COLUMN($A14)-1)</f>
        <v>#REF!</v>
      </c>
      <c r="O20" s="20" t="e">
        <f ca="1">OFFSET(#REF!,ROW(N$1)-1,COLUMN($A14)-1)</f>
        <v>#REF!</v>
      </c>
      <c r="P20" s="20" t="e">
        <f ca="1">OFFSET(#REF!,ROW(O$1)-1,COLUMN($A14)-1)</f>
        <v>#REF!</v>
      </c>
      <c r="Q20" s="20" t="e">
        <f ca="1">OFFSET(#REF!,ROW(P$1)-1,COLUMN($A14)-1)</f>
        <v>#REF!</v>
      </c>
      <c r="R20" s="20" t="e">
        <f ca="1">OFFSET(#REF!,ROW(Q$1)-1,COLUMN($A14)-1)</f>
        <v>#REF!</v>
      </c>
      <c r="S20" s="20" t="e">
        <f ca="1">OFFSET(#REF!,ROW(R$1)-1,COLUMN($A14)-1)</f>
        <v>#REF!</v>
      </c>
      <c r="T20" s="20" t="e">
        <f ca="1">OFFSET(#REF!,ROW(S$1)-1,COLUMN($A14)-1)</f>
        <v>#REF!</v>
      </c>
      <c r="U20" s="20" t="e">
        <f ca="1">OFFSET(#REF!,ROW(T$1)-1,COLUMN($A14)-1)</f>
        <v>#REF!</v>
      </c>
      <c r="V20" s="20" t="e">
        <f ca="1">OFFSET(#REF!,ROW(U$1)-1,COLUMN($A14)-1)</f>
        <v>#REF!</v>
      </c>
      <c r="W20" s="20" t="e">
        <f ca="1">OFFSET(#REF!,ROW(V$1)-1,COLUMN($A14)-1)</f>
        <v>#REF!</v>
      </c>
      <c r="X20" s="20" t="e">
        <f ca="1">OFFSET(#REF!,ROW(W$1)-1,COLUMN($A14)-1)</f>
        <v>#REF!</v>
      </c>
      <c r="Y20" s="20" t="e">
        <f ca="1">OFFSET(#REF!,ROW(X$1)-1,COLUMN($A14)-1)</f>
        <v>#REF!</v>
      </c>
      <c r="Z20" s="20" t="e">
        <f ca="1">OFFSET(#REF!,ROW(Y$1)-1,COLUMN($A14)-1)</f>
        <v>#REF!</v>
      </c>
      <c r="AA20" s="20" t="e">
        <f ca="1">OFFSET(#REF!,ROW(Z$1)-1,COLUMN($A14)-1)</f>
        <v>#REF!</v>
      </c>
      <c r="AB20" s="7" t="e">
        <f ca="1">OFFSET(#REF!,ROW(AA$1)-1,COLUMN($A14)-1)</f>
        <v>#REF!</v>
      </c>
      <c r="AC20" s="7" t="e">
        <f ca="1">OFFSET(#REF!,ROW(AB$1)-1,COLUMN($A14)-1)</f>
        <v>#REF!</v>
      </c>
      <c r="AD20" s="7" t="e">
        <f ca="1">OFFSET(#REF!,ROW(AC$1)-1,COLUMN($A14)-1)</f>
        <v>#REF!</v>
      </c>
      <c r="AE20" s="7" t="e">
        <f ca="1">OFFSET(#REF!,ROW(AD$1)-1,COLUMN($A14)-1)</f>
        <v>#REF!</v>
      </c>
      <c r="AF20" s="7" t="e">
        <f ca="1">OFFSET(#REF!,ROW(AE$1)-1,COLUMN($A14)-1)</f>
        <v>#REF!</v>
      </c>
      <c r="AG20" s="7" t="e">
        <f ca="1">OFFSET(#REF!,ROW(AF$1)-1,COLUMN($A14)-1)</f>
        <v>#REF!</v>
      </c>
      <c r="AH20" s="7" t="e">
        <f ca="1">OFFSET(#REF!,ROW(AG$1)-1,COLUMN($A14)-1)</f>
        <v>#REF!</v>
      </c>
      <c r="AI20" s="7" t="e">
        <f ca="1">OFFSET(#REF!,ROW(AH$1)-1,COLUMN($A14)-1)</f>
        <v>#REF!</v>
      </c>
      <c r="AJ20" s="7" t="e">
        <f ca="1">OFFSET(#REF!,ROW(AI$1)-1,COLUMN($A14)-1)</f>
        <v>#REF!</v>
      </c>
      <c r="AK20" s="7" t="e">
        <f ca="1">OFFSET(#REF!,ROW(AJ$1)-1,COLUMN($A14)-1)</f>
        <v>#REF!</v>
      </c>
      <c r="AL20" s="6" t="e">
        <f t="shared" ca="1" si="4"/>
        <v>#REF!</v>
      </c>
      <c r="AM20" s="67">
        <f t="shared" si="3"/>
        <v>44593</v>
      </c>
    </row>
    <row r="21" spans="1:39" x14ac:dyDescent="0.3">
      <c r="A21" s="67" t="str">
        <f t="shared" si="2"/>
        <v>202203</v>
      </c>
      <c r="B21" s="17" t="e">
        <f ca="1">OFFSET(#REF!,ROW(A$1)-1,COLUMN($A15)-1)</f>
        <v>#REF!</v>
      </c>
      <c r="C21" s="17" t="e">
        <f ca="1">OFFSET(#REF!,ROW(B$1)-1,COLUMN($A15)-1)</f>
        <v>#REF!</v>
      </c>
      <c r="D21" s="17" t="e">
        <f ca="1">OFFSET(#REF!,ROW(C$1)-1,COLUMN($A15)-1)</f>
        <v>#REF!</v>
      </c>
      <c r="E21" s="17" t="e">
        <f ca="1">OFFSET(#REF!,ROW(D$1)-1,COLUMN($A15)-1)</f>
        <v>#REF!</v>
      </c>
      <c r="F21" s="17" t="e">
        <f ca="1">OFFSET(#REF!,ROW(E$1)-1,COLUMN($A15)-1)</f>
        <v>#REF!</v>
      </c>
      <c r="G21" s="17" t="e">
        <f ca="1">OFFSET(#REF!,ROW(F$1)-1,COLUMN($A15)-1)</f>
        <v>#REF!</v>
      </c>
      <c r="H21" s="17" t="e">
        <f ca="1">OFFSET(#REF!,ROW(G$1)-1,COLUMN($A15)-1)</f>
        <v>#REF!</v>
      </c>
      <c r="I21" s="17" t="e">
        <f ca="1">OFFSET(#REF!,ROW(H$1)-1,COLUMN($A15)-1)</f>
        <v>#REF!</v>
      </c>
      <c r="J21" s="17" t="e">
        <f ca="1">OFFSET(#REF!,ROW(I$1)-1,COLUMN($A15)-1)</f>
        <v>#REF!</v>
      </c>
      <c r="K21" s="17" t="e">
        <f ca="1">OFFSET(#REF!,ROW(J$1)-1,COLUMN($A15)-1)</f>
        <v>#REF!</v>
      </c>
      <c r="L21" s="17" t="e">
        <f ca="1">OFFSET(#REF!,ROW(K$1)-1,COLUMN($A15)-1)</f>
        <v>#REF!</v>
      </c>
      <c r="M21" s="17" t="e">
        <f ca="1">OFFSET(#REF!,ROW(L$1)-1,COLUMN($A15)-1)</f>
        <v>#REF!</v>
      </c>
      <c r="N21" s="20" t="e">
        <f ca="1">OFFSET(#REF!,ROW(M$1)-1,COLUMN($A15)-1)</f>
        <v>#REF!</v>
      </c>
      <c r="O21" s="20" t="e">
        <f ca="1">OFFSET(#REF!,ROW(N$1)-1,COLUMN($A15)-1)</f>
        <v>#REF!</v>
      </c>
      <c r="P21" s="20" t="e">
        <f ca="1">OFFSET(#REF!,ROW(O$1)-1,COLUMN($A15)-1)</f>
        <v>#REF!</v>
      </c>
      <c r="Q21" s="20" t="e">
        <f ca="1">OFFSET(#REF!,ROW(P$1)-1,COLUMN($A15)-1)</f>
        <v>#REF!</v>
      </c>
      <c r="R21" s="20" t="e">
        <f ca="1">OFFSET(#REF!,ROW(Q$1)-1,COLUMN($A15)-1)</f>
        <v>#REF!</v>
      </c>
      <c r="S21" s="20" t="e">
        <f ca="1">OFFSET(#REF!,ROW(R$1)-1,COLUMN($A15)-1)</f>
        <v>#REF!</v>
      </c>
      <c r="T21" s="20" t="e">
        <f ca="1">OFFSET(#REF!,ROW(S$1)-1,COLUMN($A15)-1)</f>
        <v>#REF!</v>
      </c>
      <c r="U21" s="20" t="e">
        <f ca="1">OFFSET(#REF!,ROW(T$1)-1,COLUMN($A15)-1)</f>
        <v>#REF!</v>
      </c>
      <c r="V21" s="20" t="e">
        <f ca="1">OFFSET(#REF!,ROW(U$1)-1,COLUMN($A15)-1)</f>
        <v>#REF!</v>
      </c>
      <c r="W21" s="20" t="e">
        <f ca="1">OFFSET(#REF!,ROW(V$1)-1,COLUMN($A15)-1)</f>
        <v>#REF!</v>
      </c>
      <c r="X21" s="20" t="e">
        <f ca="1">OFFSET(#REF!,ROW(W$1)-1,COLUMN($A15)-1)</f>
        <v>#REF!</v>
      </c>
      <c r="Y21" s="20" t="e">
        <f ca="1">OFFSET(#REF!,ROW(X$1)-1,COLUMN($A15)-1)</f>
        <v>#REF!</v>
      </c>
      <c r="Z21" s="20" t="e">
        <f ca="1">OFFSET(#REF!,ROW(Y$1)-1,COLUMN($A15)-1)</f>
        <v>#REF!</v>
      </c>
      <c r="AA21" s="20" t="e">
        <f ca="1">OFFSET(#REF!,ROW(Z$1)-1,COLUMN($A15)-1)</f>
        <v>#REF!</v>
      </c>
      <c r="AB21" s="7" t="e">
        <f ca="1">OFFSET(#REF!,ROW(AA$1)-1,COLUMN($A15)-1)</f>
        <v>#REF!</v>
      </c>
      <c r="AC21" s="7" t="e">
        <f ca="1">OFFSET(#REF!,ROW(AB$1)-1,COLUMN($A15)-1)</f>
        <v>#REF!</v>
      </c>
      <c r="AD21" s="7" t="e">
        <f ca="1">OFFSET(#REF!,ROW(AC$1)-1,COLUMN($A15)-1)</f>
        <v>#REF!</v>
      </c>
      <c r="AE21" s="7" t="e">
        <f ca="1">OFFSET(#REF!,ROW(AD$1)-1,COLUMN($A15)-1)</f>
        <v>#REF!</v>
      </c>
      <c r="AF21" s="7" t="e">
        <f ca="1">OFFSET(#REF!,ROW(AE$1)-1,COLUMN($A15)-1)</f>
        <v>#REF!</v>
      </c>
      <c r="AG21" s="7" t="e">
        <f ca="1">OFFSET(#REF!,ROW(AF$1)-1,COLUMN($A15)-1)</f>
        <v>#REF!</v>
      </c>
      <c r="AH21" s="7" t="e">
        <f ca="1">OFFSET(#REF!,ROW(AG$1)-1,COLUMN($A15)-1)</f>
        <v>#REF!</v>
      </c>
      <c r="AI21" s="7" t="e">
        <f ca="1">OFFSET(#REF!,ROW(AH$1)-1,COLUMN($A15)-1)</f>
        <v>#REF!</v>
      </c>
      <c r="AJ21" s="7" t="e">
        <f ca="1">OFFSET(#REF!,ROW(AI$1)-1,COLUMN($A15)-1)</f>
        <v>#REF!</v>
      </c>
      <c r="AK21" s="7" t="e">
        <f ca="1">OFFSET(#REF!,ROW(AJ$1)-1,COLUMN($A15)-1)</f>
        <v>#REF!</v>
      </c>
      <c r="AL21" s="6" t="e">
        <f t="shared" ca="1" si="4"/>
        <v>#REF!</v>
      </c>
      <c r="AM21" s="67">
        <f t="shared" si="3"/>
        <v>44621</v>
      </c>
    </row>
    <row r="22" spans="1:39" x14ac:dyDescent="0.3">
      <c r="A22" s="67" t="str">
        <f t="shared" si="2"/>
        <v>202204</v>
      </c>
      <c r="B22" s="17" t="e">
        <f ca="1">OFFSET(#REF!,ROW(A$1)-1,COLUMN($A16)-1)</f>
        <v>#REF!</v>
      </c>
      <c r="C22" s="17" t="e">
        <f ca="1">OFFSET(#REF!,ROW(B$1)-1,COLUMN($A16)-1)</f>
        <v>#REF!</v>
      </c>
      <c r="D22" s="17" t="e">
        <f ca="1">OFFSET(#REF!,ROW(C$1)-1,COLUMN($A16)-1)</f>
        <v>#REF!</v>
      </c>
      <c r="E22" s="17" t="e">
        <f ca="1">OFFSET(#REF!,ROW(D$1)-1,COLUMN($A16)-1)</f>
        <v>#REF!</v>
      </c>
      <c r="F22" s="17" t="e">
        <f ca="1">OFFSET(#REF!,ROW(E$1)-1,COLUMN($A16)-1)</f>
        <v>#REF!</v>
      </c>
      <c r="G22" s="17" t="e">
        <f ca="1">OFFSET(#REF!,ROW(F$1)-1,COLUMN($A16)-1)</f>
        <v>#REF!</v>
      </c>
      <c r="H22" s="17" t="e">
        <f ca="1">OFFSET(#REF!,ROW(G$1)-1,COLUMN($A16)-1)</f>
        <v>#REF!</v>
      </c>
      <c r="I22" s="17" t="e">
        <f ca="1">OFFSET(#REF!,ROW(H$1)-1,COLUMN($A16)-1)</f>
        <v>#REF!</v>
      </c>
      <c r="J22" s="17" t="e">
        <f ca="1">OFFSET(#REF!,ROW(I$1)-1,COLUMN($A16)-1)</f>
        <v>#REF!</v>
      </c>
      <c r="K22" s="17" t="e">
        <f ca="1">OFFSET(#REF!,ROW(J$1)-1,COLUMN($A16)-1)</f>
        <v>#REF!</v>
      </c>
      <c r="L22" s="17" t="e">
        <f ca="1">OFFSET(#REF!,ROW(K$1)-1,COLUMN($A16)-1)</f>
        <v>#REF!</v>
      </c>
      <c r="M22" s="17" t="e">
        <f ca="1">OFFSET(#REF!,ROW(L$1)-1,COLUMN($A16)-1)</f>
        <v>#REF!</v>
      </c>
      <c r="N22" s="20" t="e">
        <f ca="1">OFFSET(#REF!,ROW(M$1)-1,COLUMN($A16)-1)</f>
        <v>#REF!</v>
      </c>
      <c r="O22" s="20" t="e">
        <f ca="1">OFFSET(#REF!,ROW(N$1)-1,COLUMN($A16)-1)</f>
        <v>#REF!</v>
      </c>
      <c r="P22" s="20" t="e">
        <f ca="1">OFFSET(#REF!,ROW(O$1)-1,COLUMN($A16)-1)</f>
        <v>#REF!</v>
      </c>
      <c r="Q22" s="20" t="e">
        <f ca="1">OFFSET(#REF!,ROW(P$1)-1,COLUMN($A16)-1)</f>
        <v>#REF!</v>
      </c>
      <c r="R22" s="20" t="e">
        <f ca="1">OFFSET(#REF!,ROW(Q$1)-1,COLUMN($A16)-1)</f>
        <v>#REF!</v>
      </c>
      <c r="S22" s="20" t="e">
        <f ca="1">OFFSET(#REF!,ROW(R$1)-1,COLUMN($A16)-1)</f>
        <v>#REF!</v>
      </c>
      <c r="T22" s="20" t="e">
        <f ca="1">OFFSET(#REF!,ROW(S$1)-1,COLUMN($A16)-1)</f>
        <v>#REF!</v>
      </c>
      <c r="U22" s="20" t="e">
        <f ca="1">OFFSET(#REF!,ROW(T$1)-1,COLUMN($A16)-1)</f>
        <v>#REF!</v>
      </c>
      <c r="V22" s="20" t="e">
        <f ca="1">OFFSET(#REF!,ROW(U$1)-1,COLUMN($A16)-1)</f>
        <v>#REF!</v>
      </c>
      <c r="W22" s="20" t="e">
        <f ca="1">OFFSET(#REF!,ROW(V$1)-1,COLUMN($A16)-1)</f>
        <v>#REF!</v>
      </c>
      <c r="X22" s="20" t="e">
        <f ca="1">OFFSET(#REF!,ROW(W$1)-1,COLUMN($A16)-1)</f>
        <v>#REF!</v>
      </c>
      <c r="Y22" s="20" t="e">
        <f ca="1">OFFSET(#REF!,ROW(X$1)-1,COLUMN($A16)-1)</f>
        <v>#REF!</v>
      </c>
      <c r="Z22" s="20" t="e">
        <f ca="1">OFFSET(#REF!,ROW(Y$1)-1,COLUMN($A16)-1)</f>
        <v>#REF!</v>
      </c>
      <c r="AA22" s="20" t="e">
        <f ca="1">OFFSET(#REF!,ROW(Z$1)-1,COLUMN($A16)-1)</f>
        <v>#REF!</v>
      </c>
      <c r="AB22" s="7" t="e">
        <f ca="1">OFFSET(#REF!,ROW(AA$1)-1,COLUMN($A16)-1)</f>
        <v>#REF!</v>
      </c>
      <c r="AC22" s="7" t="e">
        <f ca="1">OFFSET(#REF!,ROW(AB$1)-1,COLUMN($A16)-1)</f>
        <v>#REF!</v>
      </c>
      <c r="AD22" s="7" t="e">
        <f ca="1">OFFSET(#REF!,ROW(AC$1)-1,COLUMN($A16)-1)</f>
        <v>#REF!</v>
      </c>
      <c r="AE22" s="7" t="e">
        <f ca="1">OFFSET(#REF!,ROW(AD$1)-1,COLUMN($A16)-1)</f>
        <v>#REF!</v>
      </c>
      <c r="AF22" s="7" t="e">
        <f ca="1">OFFSET(#REF!,ROW(AE$1)-1,COLUMN($A16)-1)</f>
        <v>#REF!</v>
      </c>
      <c r="AG22" s="7" t="e">
        <f ca="1">OFFSET(#REF!,ROW(AF$1)-1,COLUMN($A16)-1)</f>
        <v>#REF!</v>
      </c>
      <c r="AH22" s="7" t="e">
        <f ca="1">OFFSET(#REF!,ROW(AG$1)-1,COLUMN($A16)-1)</f>
        <v>#REF!</v>
      </c>
      <c r="AI22" s="7" t="e">
        <f ca="1">OFFSET(#REF!,ROW(AH$1)-1,COLUMN($A16)-1)</f>
        <v>#REF!</v>
      </c>
      <c r="AJ22" s="7" t="e">
        <f ca="1">OFFSET(#REF!,ROW(AI$1)-1,COLUMN($A16)-1)</f>
        <v>#REF!</v>
      </c>
      <c r="AK22" s="7" t="e">
        <f ca="1">OFFSET(#REF!,ROW(AJ$1)-1,COLUMN($A16)-1)</f>
        <v>#REF!</v>
      </c>
      <c r="AL22" s="6" t="e">
        <f t="shared" ca="1" si="4"/>
        <v>#REF!</v>
      </c>
      <c r="AM22" s="67">
        <f t="shared" si="3"/>
        <v>44652</v>
      </c>
    </row>
    <row r="23" spans="1:39" x14ac:dyDescent="0.3">
      <c r="A23" s="67" t="str">
        <f t="shared" si="2"/>
        <v>202205</v>
      </c>
      <c r="B23" s="17" t="e">
        <f ca="1">OFFSET(#REF!,ROW(A$1)-1,COLUMN($A17)-1)</f>
        <v>#REF!</v>
      </c>
      <c r="C23" s="17" t="e">
        <f ca="1">OFFSET(#REF!,ROW(B$1)-1,COLUMN($A17)-1)</f>
        <v>#REF!</v>
      </c>
      <c r="D23" s="17" t="e">
        <f ca="1">OFFSET(#REF!,ROW(C$1)-1,COLUMN($A17)-1)</f>
        <v>#REF!</v>
      </c>
      <c r="E23" s="17" t="e">
        <f ca="1">OFFSET(#REF!,ROW(D$1)-1,COLUMN($A17)-1)</f>
        <v>#REF!</v>
      </c>
      <c r="F23" s="17" t="e">
        <f ca="1">OFFSET(#REF!,ROW(E$1)-1,COLUMN($A17)-1)</f>
        <v>#REF!</v>
      </c>
      <c r="G23" s="17" t="e">
        <f ca="1">OFFSET(#REF!,ROW(F$1)-1,COLUMN($A17)-1)</f>
        <v>#REF!</v>
      </c>
      <c r="H23" s="17" t="e">
        <f ca="1">OFFSET(#REF!,ROW(G$1)-1,COLUMN($A17)-1)</f>
        <v>#REF!</v>
      </c>
      <c r="I23" s="17" t="e">
        <f ca="1">OFFSET(#REF!,ROW(H$1)-1,COLUMN($A17)-1)</f>
        <v>#REF!</v>
      </c>
      <c r="J23" s="17" t="e">
        <f ca="1">OFFSET(#REF!,ROW(I$1)-1,COLUMN($A17)-1)</f>
        <v>#REF!</v>
      </c>
      <c r="K23" s="17" t="e">
        <f ca="1">OFFSET(#REF!,ROW(J$1)-1,COLUMN($A17)-1)</f>
        <v>#REF!</v>
      </c>
      <c r="L23" s="17" t="e">
        <f ca="1">OFFSET(#REF!,ROW(K$1)-1,COLUMN($A17)-1)</f>
        <v>#REF!</v>
      </c>
      <c r="M23" s="17" t="e">
        <f ca="1">OFFSET(#REF!,ROW(L$1)-1,COLUMN($A17)-1)</f>
        <v>#REF!</v>
      </c>
      <c r="N23" s="20" t="e">
        <f ca="1">OFFSET(#REF!,ROW(M$1)-1,COLUMN($A17)-1)</f>
        <v>#REF!</v>
      </c>
      <c r="O23" s="20" t="e">
        <f ca="1">OFFSET(#REF!,ROW(N$1)-1,COLUMN($A17)-1)</f>
        <v>#REF!</v>
      </c>
      <c r="P23" s="20" t="e">
        <f ca="1">OFFSET(#REF!,ROW(O$1)-1,COLUMN($A17)-1)</f>
        <v>#REF!</v>
      </c>
      <c r="Q23" s="20" t="e">
        <f ca="1">OFFSET(#REF!,ROW(P$1)-1,COLUMN($A17)-1)</f>
        <v>#REF!</v>
      </c>
      <c r="R23" s="20" t="e">
        <f ca="1">OFFSET(#REF!,ROW(Q$1)-1,COLUMN($A17)-1)</f>
        <v>#REF!</v>
      </c>
      <c r="S23" s="20" t="e">
        <f ca="1">OFFSET(#REF!,ROW(R$1)-1,COLUMN($A17)-1)</f>
        <v>#REF!</v>
      </c>
      <c r="T23" s="20" t="e">
        <f ca="1">OFFSET(#REF!,ROW(S$1)-1,COLUMN($A17)-1)</f>
        <v>#REF!</v>
      </c>
      <c r="U23" s="20" t="e">
        <f ca="1">OFFSET(#REF!,ROW(T$1)-1,COLUMN($A17)-1)</f>
        <v>#REF!</v>
      </c>
      <c r="V23" s="20" t="e">
        <f ca="1">OFFSET(#REF!,ROW(U$1)-1,COLUMN($A17)-1)</f>
        <v>#REF!</v>
      </c>
      <c r="W23" s="20" t="e">
        <f ca="1">OFFSET(#REF!,ROW(V$1)-1,COLUMN($A17)-1)</f>
        <v>#REF!</v>
      </c>
      <c r="X23" s="20" t="e">
        <f ca="1">OFFSET(#REF!,ROW(W$1)-1,COLUMN($A17)-1)</f>
        <v>#REF!</v>
      </c>
      <c r="Y23" s="20" t="e">
        <f ca="1">OFFSET(#REF!,ROW(X$1)-1,COLUMN($A17)-1)</f>
        <v>#REF!</v>
      </c>
      <c r="Z23" s="20" t="e">
        <f ca="1">OFFSET(#REF!,ROW(Y$1)-1,COLUMN($A17)-1)</f>
        <v>#REF!</v>
      </c>
      <c r="AA23" s="20" t="e">
        <f ca="1">OFFSET(#REF!,ROW(Z$1)-1,COLUMN($A17)-1)</f>
        <v>#REF!</v>
      </c>
      <c r="AB23" s="7" t="e">
        <f ca="1">OFFSET(#REF!,ROW(AA$1)-1,COLUMN($A17)-1)</f>
        <v>#REF!</v>
      </c>
      <c r="AC23" s="7" t="e">
        <f ca="1">OFFSET(#REF!,ROW(AB$1)-1,COLUMN($A17)-1)</f>
        <v>#REF!</v>
      </c>
      <c r="AD23" s="7" t="e">
        <f ca="1">OFFSET(#REF!,ROW(AC$1)-1,COLUMN($A17)-1)</f>
        <v>#REF!</v>
      </c>
      <c r="AE23" s="7" t="e">
        <f ca="1">OFFSET(#REF!,ROW(AD$1)-1,COLUMN($A17)-1)</f>
        <v>#REF!</v>
      </c>
      <c r="AF23" s="7" t="e">
        <f ca="1">OFFSET(#REF!,ROW(AE$1)-1,COLUMN($A17)-1)</f>
        <v>#REF!</v>
      </c>
      <c r="AG23" s="7" t="e">
        <f ca="1">OFFSET(#REF!,ROW(AF$1)-1,COLUMN($A17)-1)</f>
        <v>#REF!</v>
      </c>
      <c r="AH23" s="7" t="e">
        <f ca="1">OFFSET(#REF!,ROW(AG$1)-1,COLUMN($A17)-1)</f>
        <v>#REF!</v>
      </c>
      <c r="AI23" s="7" t="e">
        <f ca="1">OFFSET(#REF!,ROW(AH$1)-1,COLUMN($A17)-1)</f>
        <v>#REF!</v>
      </c>
      <c r="AJ23" s="7" t="e">
        <f ca="1">OFFSET(#REF!,ROW(AI$1)-1,COLUMN($A17)-1)</f>
        <v>#REF!</v>
      </c>
      <c r="AK23" s="7" t="e">
        <f ca="1">OFFSET(#REF!,ROW(AJ$1)-1,COLUMN($A17)-1)</f>
        <v>#REF!</v>
      </c>
      <c r="AL23" s="6" t="e">
        <f t="shared" ca="1" si="4"/>
        <v>#REF!</v>
      </c>
      <c r="AM23" s="67">
        <f t="shared" si="3"/>
        <v>44682</v>
      </c>
    </row>
    <row r="24" spans="1:39" x14ac:dyDescent="0.3">
      <c r="A24" s="67" t="str">
        <f t="shared" si="2"/>
        <v>202206</v>
      </c>
      <c r="B24" s="17" t="e">
        <f ca="1">OFFSET(#REF!,ROW(A$1)-1,COLUMN($A18)-1)</f>
        <v>#REF!</v>
      </c>
      <c r="C24" s="17" t="e">
        <f ca="1">OFFSET(#REF!,ROW(B$1)-1,COLUMN($A18)-1)</f>
        <v>#REF!</v>
      </c>
      <c r="D24" s="17" t="e">
        <f ca="1">OFFSET(#REF!,ROW(C$1)-1,COLUMN($A18)-1)</f>
        <v>#REF!</v>
      </c>
      <c r="E24" s="17" t="e">
        <f ca="1">OFFSET(#REF!,ROW(D$1)-1,COLUMN($A18)-1)</f>
        <v>#REF!</v>
      </c>
      <c r="F24" s="17" t="e">
        <f ca="1">OFFSET(#REF!,ROW(E$1)-1,COLUMN($A18)-1)</f>
        <v>#REF!</v>
      </c>
      <c r="G24" s="17" t="e">
        <f ca="1">OFFSET(#REF!,ROW(F$1)-1,COLUMN($A18)-1)</f>
        <v>#REF!</v>
      </c>
      <c r="H24" s="17" t="e">
        <f ca="1">OFFSET(#REF!,ROW(G$1)-1,COLUMN($A18)-1)</f>
        <v>#REF!</v>
      </c>
      <c r="I24" s="17" t="e">
        <f ca="1">OFFSET(#REF!,ROW(H$1)-1,COLUMN($A18)-1)</f>
        <v>#REF!</v>
      </c>
      <c r="J24" s="17" t="e">
        <f ca="1">OFFSET(#REF!,ROW(I$1)-1,COLUMN($A18)-1)</f>
        <v>#REF!</v>
      </c>
      <c r="K24" s="17" t="e">
        <f ca="1">OFFSET(#REF!,ROW(J$1)-1,COLUMN($A18)-1)</f>
        <v>#REF!</v>
      </c>
      <c r="L24" s="17" t="e">
        <f ca="1">OFFSET(#REF!,ROW(K$1)-1,COLUMN($A18)-1)</f>
        <v>#REF!</v>
      </c>
      <c r="M24" s="17" t="e">
        <f ca="1">OFFSET(#REF!,ROW(L$1)-1,COLUMN($A18)-1)</f>
        <v>#REF!</v>
      </c>
      <c r="N24" s="20" t="e">
        <f ca="1">OFFSET(#REF!,ROW(M$1)-1,COLUMN($A18)-1)</f>
        <v>#REF!</v>
      </c>
      <c r="O24" s="20" t="e">
        <f ca="1">OFFSET(#REF!,ROW(N$1)-1,COLUMN($A18)-1)</f>
        <v>#REF!</v>
      </c>
      <c r="P24" s="20" t="e">
        <f ca="1">OFFSET(#REF!,ROW(O$1)-1,COLUMN($A18)-1)</f>
        <v>#REF!</v>
      </c>
      <c r="Q24" s="20" t="e">
        <f ca="1">OFFSET(#REF!,ROW(P$1)-1,COLUMN($A18)-1)</f>
        <v>#REF!</v>
      </c>
      <c r="R24" s="20" t="e">
        <f ca="1">OFFSET(#REF!,ROW(Q$1)-1,COLUMN($A18)-1)</f>
        <v>#REF!</v>
      </c>
      <c r="S24" s="20" t="e">
        <f ca="1">OFFSET(#REF!,ROW(R$1)-1,COLUMN($A18)-1)</f>
        <v>#REF!</v>
      </c>
      <c r="T24" s="20" t="e">
        <f ca="1">OFFSET(#REF!,ROW(S$1)-1,COLUMN($A18)-1)</f>
        <v>#REF!</v>
      </c>
      <c r="U24" s="20" t="e">
        <f ca="1">OFFSET(#REF!,ROW(T$1)-1,COLUMN($A18)-1)</f>
        <v>#REF!</v>
      </c>
      <c r="V24" s="20" t="e">
        <f ca="1">OFFSET(#REF!,ROW(U$1)-1,COLUMN($A18)-1)</f>
        <v>#REF!</v>
      </c>
      <c r="W24" s="20" t="e">
        <f ca="1">OFFSET(#REF!,ROW(V$1)-1,COLUMN($A18)-1)</f>
        <v>#REF!</v>
      </c>
      <c r="X24" s="20" t="e">
        <f ca="1">OFFSET(#REF!,ROW(W$1)-1,COLUMN($A18)-1)</f>
        <v>#REF!</v>
      </c>
      <c r="Y24" s="20" t="e">
        <f ca="1">OFFSET(#REF!,ROW(X$1)-1,COLUMN($A18)-1)</f>
        <v>#REF!</v>
      </c>
      <c r="Z24" s="20" t="e">
        <f ca="1">OFFSET(#REF!,ROW(Y$1)-1,COLUMN($A18)-1)</f>
        <v>#REF!</v>
      </c>
      <c r="AA24" s="20" t="e">
        <f ca="1">OFFSET(#REF!,ROW(Z$1)-1,COLUMN($A18)-1)</f>
        <v>#REF!</v>
      </c>
      <c r="AB24" s="7" t="e">
        <f ca="1">OFFSET(#REF!,ROW(AA$1)-1,COLUMN($A18)-1)</f>
        <v>#REF!</v>
      </c>
      <c r="AC24" s="7" t="e">
        <f ca="1">OFFSET(#REF!,ROW(AB$1)-1,COLUMN($A18)-1)</f>
        <v>#REF!</v>
      </c>
      <c r="AD24" s="7" t="e">
        <f ca="1">OFFSET(#REF!,ROW(AC$1)-1,COLUMN($A18)-1)</f>
        <v>#REF!</v>
      </c>
      <c r="AE24" s="7" t="e">
        <f ca="1">OFFSET(#REF!,ROW(AD$1)-1,COLUMN($A18)-1)</f>
        <v>#REF!</v>
      </c>
      <c r="AF24" s="7" t="e">
        <f ca="1">OFFSET(#REF!,ROW(AE$1)-1,COLUMN($A18)-1)</f>
        <v>#REF!</v>
      </c>
      <c r="AG24" s="7" t="e">
        <f ca="1">OFFSET(#REF!,ROW(AF$1)-1,COLUMN($A18)-1)</f>
        <v>#REF!</v>
      </c>
      <c r="AH24" s="7" t="e">
        <f ca="1">OFFSET(#REF!,ROW(AG$1)-1,COLUMN($A18)-1)</f>
        <v>#REF!</v>
      </c>
      <c r="AI24" s="7" t="e">
        <f ca="1">OFFSET(#REF!,ROW(AH$1)-1,COLUMN($A18)-1)</f>
        <v>#REF!</v>
      </c>
      <c r="AJ24" s="7" t="e">
        <f ca="1">OFFSET(#REF!,ROW(AI$1)-1,COLUMN($A18)-1)</f>
        <v>#REF!</v>
      </c>
      <c r="AK24" s="7" t="e">
        <f ca="1">OFFSET(#REF!,ROW(AJ$1)-1,COLUMN($A18)-1)</f>
        <v>#REF!</v>
      </c>
      <c r="AL24" s="6" t="e">
        <f t="shared" ca="1" si="4"/>
        <v>#REF!</v>
      </c>
      <c r="AM24" s="67">
        <f t="shared" si="3"/>
        <v>44713</v>
      </c>
    </row>
    <row r="25" spans="1:39" x14ac:dyDescent="0.3">
      <c r="A25" s="67" t="str">
        <f t="shared" si="2"/>
        <v>202207</v>
      </c>
      <c r="B25" s="17" t="e">
        <f ca="1">OFFSET(#REF!,ROW(A$1)-1,COLUMN($A19)-1)</f>
        <v>#REF!</v>
      </c>
      <c r="C25" s="17" t="e">
        <f ca="1">OFFSET(#REF!,ROW(B$1)-1,COLUMN($A19)-1)</f>
        <v>#REF!</v>
      </c>
      <c r="D25" s="17" t="e">
        <f ca="1">OFFSET(#REF!,ROW(C$1)-1,COLUMN($A19)-1)</f>
        <v>#REF!</v>
      </c>
      <c r="E25" s="17" t="e">
        <f ca="1">OFFSET(#REF!,ROW(D$1)-1,COLUMN($A19)-1)</f>
        <v>#REF!</v>
      </c>
      <c r="F25" s="17" t="e">
        <f ca="1">OFFSET(#REF!,ROW(E$1)-1,COLUMN($A19)-1)</f>
        <v>#REF!</v>
      </c>
      <c r="G25" s="17" t="e">
        <f ca="1">OFFSET(#REF!,ROW(F$1)-1,COLUMN($A19)-1)</f>
        <v>#REF!</v>
      </c>
      <c r="H25" s="17" t="e">
        <f ca="1">OFFSET(#REF!,ROW(G$1)-1,COLUMN($A19)-1)</f>
        <v>#REF!</v>
      </c>
      <c r="I25" s="17" t="e">
        <f ca="1">OFFSET(#REF!,ROW(H$1)-1,COLUMN($A19)-1)</f>
        <v>#REF!</v>
      </c>
      <c r="J25" s="17" t="e">
        <f ca="1">OFFSET(#REF!,ROW(I$1)-1,COLUMN($A19)-1)</f>
        <v>#REF!</v>
      </c>
      <c r="K25" s="17" t="e">
        <f ca="1">OFFSET(#REF!,ROW(J$1)-1,COLUMN($A19)-1)</f>
        <v>#REF!</v>
      </c>
      <c r="L25" s="17" t="e">
        <f ca="1">OFFSET(#REF!,ROW(K$1)-1,COLUMN($A19)-1)</f>
        <v>#REF!</v>
      </c>
      <c r="M25" s="17" t="e">
        <f ca="1">OFFSET(#REF!,ROW(L$1)-1,COLUMN($A19)-1)</f>
        <v>#REF!</v>
      </c>
      <c r="N25" s="20" t="e">
        <f ca="1">OFFSET(#REF!,ROW(M$1)-1,COLUMN($A19)-1)</f>
        <v>#REF!</v>
      </c>
      <c r="O25" s="20" t="e">
        <f ca="1">OFFSET(#REF!,ROW(N$1)-1,COLUMN($A19)-1)</f>
        <v>#REF!</v>
      </c>
      <c r="P25" s="20" t="e">
        <f ca="1">OFFSET(#REF!,ROW(O$1)-1,COLUMN($A19)-1)</f>
        <v>#REF!</v>
      </c>
      <c r="Q25" s="20" t="e">
        <f ca="1">OFFSET(#REF!,ROW(P$1)-1,COLUMN($A19)-1)</f>
        <v>#REF!</v>
      </c>
      <c r="R25" s="20" t="e">
        <f ca="1">OFFSET(#REF!,ROW(Q$1)-1,COLUMN($A19)-1)</f>
        <v>#REF!</v>
      </c>
      <c r="S25" s="20" t="e">
        <f ca="1">OFFSET(#REF!,ROW(R$1)-1,COLUMN($A19)-1)</f>
        <v>#REF!</v>
      </c>
      <c r="T25" s="20" t="e">
        <f ca="1">OFFSET(#REF!,ROW(S$1)-1,COLUMN($A19)-1)</f>
        <v>#REF!</v>
      </c>
      <c r="U25" s="20" t="e">
        <f ca="1">OFFSET(#REF!,ROW(T$1)-1,COLUMN($A19)-1)</f>
        <v>#REF!</v>
      </c>
      <c r="V25" s="20" t="e">
        <f ca="1">OFFSET(#REF!,ROW(U$1)-1,COLUMN($A19)-1)</f>
        <v>#REF!</v>
      </c>
      <c r="W25" s="20" t="e">
        <f ca="1">OFFSET(#REF!,ROW(V$1)-1,COLUMN($A19)-1)</f>
        <v>#REF!</v>
      </c>
      <c r="X25" s="20" t="e">
        <f ca="1">OFFSET(#REF!,ROW(W$1)-1,COLUMN($A19)-1)</f>
        <v>#REF!</v>
      </c>
      <c r="Y25" s="20" t="e">
        <f ca="1">OFFSET(#REF!,ROW(X$1)-1,COLUMN($A19)-1)</f>
        <v>#REF!</v>
      </c>
      <c r="Z25" s="20" t="e">
        <f ca="1">OFFSET(#REF!,ROW(Y$1)-1,COLUMN($A19)-1)</f>
        <v>#REF!</v>
      </c>
      <c r="AA25" s="20" t="e">
        <f ca="1">OFFSET(#REF!,ROW(Z$1)-1,COLUMN($A19)-1)</f>
        <v>#REF!</v>
      </c>
      <c r="AB25" s="7" t="e">
        <f ca="1">OFFSET(#REF!,ROW(AA$1)-1,COLUMN($A19)-1)</f>
        <v>#REF!</v>
      </c>
      <c r="AC25" s="7" t="e">
        <f ca="1">OFFSET(#REF!,ROW(AB$1)-1,COLUMN($A19)-1)</f>
        <v>#REF!</v>
      </c>
      <c r="AD25" s="7" t="e">
        <f ca="1">OFFSET(#REF!,ROW(AC$1)-1,COLUMN($A19)-1)</f>
        <v>#REF!</v>
      </c>
      <c r="AE25" s="7" t="e">
        <f ca="1">OFFSET(#REF!,ROW(AD$1)-1,COLUMN($A19)-1)</f>
        <v>#REF!</v>
      </c>
      <c r="AF25" s="7" t="e">
        <f ca="1">OFFSET(#REF!,ROW(AE$1)-1,COLUMN($A19)-1)</f>
        <v>#REF!</v>
      </c>
      <c r="AG25" s="7" t="e">
        <f ca="1">OFFSET(#REF!,ROW(AF$1)-1,COLUMN($A19)-1)</f>
        <v>#REF!</v>
      </c>
      <c r="AH25" s="7" t="e">
        <f ca="1">OFFSET(#REF!,ROW(AG$1)-1,COLUMN($A19)-1)</f>
        <v>#REF!</v>
      </c>
      <c r="AI25" s="7" t="e">
        <f ca="1">OFFSET(#REF!,ROW(AH$1)-1,COLUMN($A19)-1)</f>
        <v>#REF!</v>
      </c>
      <c r="AJ25" s="7" t="e">
        <f ca="1">OFFSET(#REF!,ROW(AI$1)-1,COLUMN($A19)-1)</f>
        <v>#REF!</v>
      </c>
      <c r="AK25" s="7" t="e">
        <f ca="1">OFFSET(#REF!,ROW(AJ$1)-1,COLUMN($A19)-1)</f>
        <v>#REF!</v>
      </c>
      <c r="AL25" s="6" t="e">
        <f t="shared" ca="1" si="4"/>
        <v>#REF!</v>
      </c>
      <c r="AM25" s="67">
        <f t="shared" si="3"/>
        <v>44743</v>
      </c>
    </row>
    <row r="26" spans="1:39" x14ac:dyDescent="0.3">
      <c r="A26" s="67" t="str">
        <f t="shared" si="2"/>
        <v>202208</v>
      </c>
      <c r="B26" s="17" t="e">
        <f ca="1">OFFSET(#REF!,ROW(A$1)-1,COLUMN($A20)-1)</f>
        <v>#REF!</v>
      </c>
      <c r="C26" s="17" t="e">
        <f ca="1">OFFSET(#REF!,ROW(B$1)-1,COLUMN($A20)-1)</f>
        <v>#REF!</v>
      </c>
      <c r="D26" s="17" t="e">
        <f ca="1">OFFSET(#REF!,ROW(C$1)-1,COLUMN($A20)-1)</f>
        <v>#REF!</v>
      </c>
      <c r="E26" s="17" t="e">
        <f ca="1">OFFSET(#REF!,ROW(D$1)-1,COLUMN($A20)-1)</f>
        <v>#REF!</v>
      </c>
      <c r="F26" s="17" t="e">
        <f ca="1">OFFSET(#REF!,ROW(E$1)-1,COLUMN($A20)-1)</f>
        <v>#REF!</v>
      </c>
      <c r="G26" s="17" t="e">
        <f ca="1">OFFSET(#REF!,ROW(F$1)-1,COLUMN($A20)-1)</f>
        <v>#REF!</v>
      </c>
      <c r="H26" s="17" t="e">
        <f ca="1">OFFSET(#REF!,ROW(G$1)-1,COLUMN($A20)-1)</f>
        <v>#REF!</v>
      </c>
      <c r="I26" s="17" t="e">
        <f ca="1">OFFSET(#REF!,ROW(H$1)-1,COLUMN($A20)-1)</f>
        <v>#REF!</v>
      </c>
      <c r="J26" s="17" t="e">
        <f ca="1">OFFSET(#REF!,ROW(I$1)-1,COLUMN($A20)-1)</f>
        <v>#REF!</v>
      </c>
      <c r="K26" s="17" t="e">
        <f ca="1">OFFSET(#REF!,ROW(J$1)-1,COLUMN($A20)-1)</f>
        <v>#REF!</v>
      </c>
      <c r="L26" s="17" t="e">
        <f ca="1">OFFSET(#REF!,ROW(K$1)-1,COLUMN($A20)-1)</f>
        <v>#REF!</v>
      </c>
      <c r="M26" s="17" t="e">
        <f ca="1">OFFSET(#REF!,ROW(L$1)-1,COLUMN($A20)-1)</f>
        <v>#REF!</v>
      </c>
      <c r="N26" s="20" t="e">
        <f ca="1">OFFSET(#REF!,ROW(M$1)-1,COLUMN($A20)-1)</f>
        <v>#REF!</v>
      </c>
      <c r="O26" s="20" t="e">
        <f ca="1">OFFSET(#REF!,ROW(N$1)-1,COLUMN($A20)-1)</f>
        <v>#REF!</v>
      </c>
      <c r="P26" s="20" t="e">
        <f ca="1">OFFSET(#REF!,ROW(O$1)-1,COLUMN($A20)-1)</f>
        <v>#REF!</v>
      </c>
      <c r="Q26" s="20" t="e">
        <f ca="1">OFFSET(#REF!,ROW(P$1)-1,COLUMN($A20)-1)</f>
        <v>#REF!</v>
      </c>
      <c r="R26" s="20" t="e">
        <f ca="1">OFFSET(#REF!,ROW(Q$1)-1,COLUMN($A20)-1)</f>
        <v>#REF!</v>
      </c>
      <c r="S26" s="20" t="e">
        <f ca="1">OFFSET(#REF!,ROW(R$1)-1,COLUMN($A20)-1)</f>
        <v>#REF!</v>
      </c>
      <c r="T26" s="20" t="e">
        <f ca="1">OFFSET(#REF!,ROW(S$1)-1,COLUMN($A20)-1)</f>
        <v>#REF!</v>
      </c>
      <c r="U26" s="20" t="e">
        <f ca="1">OFFSET(#REF!,ROW(T$1)-1,COLUMN($A20)-1)</f>
        <v>#REF!</v>
      </c>
      <c r="V26" s="20" t="e">
        <f ca="1">OFFSET(#REF!,ROW(U$1)-1,COLUMN($A20)-1)</f>
        <v>#REF!</v>
      </c>
      <c r="W26" s="20" t="e">
        <f ca="1">OFFSET(#REF!,ROW(V$1)-1,COLUMN($A20)-1)</f>
        <v>#REF!</v>
      </c>
      <c r="X26" s="20" t="e">
        <f ca="1">OFFSET(#REF!,ROW(W$1)-1,COLUMN($A20)-1)</f>
        <v>#REF!</v>
      </c>
      <c r="Y26" s="20" t="e">
        <f ca="1">OFFSET(#REF!,ROW(X$1)-1,COLUMN($A20)-1)</f>
        <v>#REF!</v>
      </c>
      <c r="Z26" s="20" t="e">
        <f ca="1">OFFSET(#REF!,ROW(Y$1)-1,COLUMN($A20)-1)</f>
        <v>#REF!</v>
      </c>
      <c r="AA26" s="20" t="e">
        <f ca="1">OFFSET(#REF!,ROW(Z$1)-1,COLUMN($A20)-1)</f>
        <v>#REF!</v>
      </c>
      <c r="AB26" s="7" t="e">
        <f ca="1">OFFSET(#REF!,ROW(AA$1)-1,COLUMN($A20)-1)</f>
        <v>#REF!</v>
      </c>
      <c r="AC26" s="7" t="e">
        <f ca="1">OFFSET(#REF!,ROW(AB$1)-1,COLUMN($A20)-1)</f>
        <v>#REF!</v>
      </c>
      <c r="AD26" s="7" t="e">
        <f ca="1">OFFSET(#REF!,ROW(AC$1)-1,COLUMN($A20)-1)</f>
        <v>#REF!</v>
      </c>
      <c r="AE26" s="7" t="e">
        <f ca="1">OFFSET(#REF!,ROW(AD$1)-1,COLUMN($A20)-1)</f>
        <v>#REF!</v>
      </c>
      <c r="AF26" s="7" t="e">
        <f ca="1">OFFSET(#REF!,ROW(AE$1)-1,COLUMN($A20)-1)</f>
        <v>#REF!</v>
      </c>
      <c r="AG26" s="7" t="e">
        <f ca="1">OFFSET(#REF!,ROW(AF$1)-1,COLUMN($A20)-1)</f>
        <v>#REF!</v>
      </c>
      <c r="AH26" s="7" t="e">
        <f ca="1">OFFSET(#REF!,ROW(AG$1)-1,COLUMN($A20)-1)</f>
        <v>#REF!</v>
      </c>
      <c r="AI26" s="7" t="e">
        <f ca="1">OFFSET(#REF!,ROW(AH$1)-1,COLUMN($A20)-1)</f>
        <v>#REF!</v>
      </c>
      <c r="AJ26" s="7" t="e">
        <f ca="1">OFFSET(#REF!,ROW(AI$1)-1,COLUMN($A20)-1)</f>
        <v>#REF!</v>
      </c>
      <c r="AK26" s="7" t="e">
        <f ca="1">OFFSET(#REF!,ROW(AJ$1)-1,COLUMN($A20)-1)</f>
        <v>#REF!</v>
      </c>
      <c r="AL26" s="6" t="e">
        <f t="shared" ca="1" si="4"/>
        <v>#REF!</v>
      </c>
      <c r="AM26" s="67">
        <f t="shared" si="3"/>
        <v>44774</v>
      </c>
    </row>
    <row r="27" spans="1:39" x14ac:dyDescent="0.3">
      <c r="A27" s="67" t="str">
        <f t="shared" si="2"/>
        <v>202209</v>
      </c>
      <c r="B27" s="17" t="e">
        <f ca="1">OFFSET(#REF!,ROW(A$1)-1,COLUMN($A21)-1)</f>
        <v>#REF!</v>
      </c>
      <c r="C27" s="17" t="e">
        <f ca="1">OFFSET(#REF!,ROW(B$1)-1,COLUMN($A21)-1)</f>
        <v>#REF!</v>
      </c>
      <c r="D27" s="17" t="e">
        <f ca="1">OFFSET(#REF!,ROW(C$1)-1,COLUMN($A21)-1)</f>
        <v>#REF!</v>
      </c>
      <c r="E27" s="17" t="e">
        <f ca="1">OFFSET(#REF!,ROW(D$1)-1,COLUMN($A21)-1)</f>
        <v>#REF!</v>
      </c>
      <c r="F27" s="17" t="e">
        <f ca="1">OFFSET(#REF!,ROW(E$1)-1,COLUMN($A21)-1)</f>
        <v>#REF!</v>
      </c>
      <c r="G27" s="17" t="e">
        <f ca="1">OFFSET(#REF!,ROW(F$1)-1,COLUMN($A21)-1)</f>
        <v>#REF!</v>
      </c>
      <c r="H27" s="17" t="e">
        <f ca="1">OFFSET(#REF!,ROW(G$1)-1,COLUMN($A21)-1)</f>
        <v>#REF!</v>
      </c>
      <c r="I27" s="17" t="e">
        <f ca="1">OFFSET(#REF!,ROW(H$1)-1,COLUMN($A21)-1)</f>
        <v>#REF!</v>
      </c>
      <c r="J27" s="17" t="e">
        <f ca="1">OFFSET(#REF!,ROW(I$1)-1,COLUMN($A21)-1)</f>
        <v>#REF!</v>
      </c>
      <c r="K27" s="17" t="e">
        <f ca="1">OFFSET(#REF!,ROW(J$1)-1,COLUMN($A21)-1)</f>
        <v>#REF!</v>
      </c>
      <c r="L27" s="17" t="e">
        <f ca="1">OFFSET(#REF!,ROW(K$1)-1,COLUMN($A21)-1)</f>
        <v>#REF!</v>
      </c>
      <c r="M27" s="17" t="e">
        <f ca="1">OFFSET(#REF!,ROW(L$1)-1,COLUMN($A21)-1)</f>
        <v>#REF!</v>
      </c>
      <c r="N27" s="20" t="e">
        <f ca="1">OFFSET(#REF!,ROW(M$1)-1,COLUMN($A21)-1)</f>
        <v>#REF!</v>
      </c>
      <c r="O27" s="20" t="e">
        <f ca="1">OFFSET(#REF!,ROW(N$1)-1,COLUMN($A21)-1)</f>
        <v>#REF!</v>
      </c>
      <c r="P27" s="20" t="e">
        <f ca="1">OFFSET(#REF!,ROW(O$1)-1,COLUMN($A21)-1)</f>
        <v>#REF!</v>
      </c>
      <c r="Q27" s="20" t="e">
        <f ca="1">OFFSET(#REF!,ROW(P$1)-1,COLUMN($A21)-1)</f>
        <v>#REF!</v>
      </c>
      <c r="R27" s="20" t="e">
        <f ca="1">OFFSET(#REF!,ROW(Q$1)-1,COLUMN($A21)-1)</f>
        <v>#REF!</v>
      </c>
      <c r="S27" s="20" t="e">
        <f ca="1">OFFSET(#REF!,ROW(R$1)-1,COLUMN($A21)-1)</f>
        <v>#REF!</v>
      </c>
      <c r="T27" s="20" t="e">
        <f ca="1">OFFSET(#REF!,ROW(S$1)-1,COLUMN($A21)-1)</f>
        <v>#REF!</v>
      </c>
      <c r="U27" s="20" t="e">
        <f ca="1">OFFSET(#REF!,ROW(T$1)-1,COLUMN($A21)-1)</f>
        <v>#REF!</v>
      </c>
      <c r="V27" s="20" t="e">
        <f ca="1">OFFSET(#REF!,ROW(U$1)-1,COLUMN($A21)-1)</f>
        <v>#REF!</v>
      </c>
      <c r="W27" s="20" t="e">
        <f ca="1">OFFSET(#REF!,ROW(V$1)-1,COLUMN($A21)-1)</f>
        <v>#REF!</v>
      </c>
      <c r="X27" s="20" t="e">
        <f ca="1">OFFSET(#REF!,ROW(W$1)-1,COLUMN($A21)-1)</f>
        <v>#REF!</v>
      </c>
      <c r="Y27" s="20" t="e">
        <f ca="1">OFFSET(#REF!,ROW(X$1)-1,COLUMN($A21)-1)</f>
        <v>#REF!</v>
      </c>
      <c r="Z27" s="20" t="e">
        <f ca="1">OFFSET(#REF!,ROW(Y$1)-1,COLUMN($A21)-1)</f>
        <v>#REF!</v>
      </c>
      <c r="AA27" s="20" t="e">
        <f ca="1">OFFSET(#REF!,ROW(Z$1)-1,COLUMN($A21)-1)</f>
        <v>#REF!</v>
      </c>
      <c r="AB27" s="7" t="e">
        <f ca="1">OFFSET(#REF!,ROW(AA$1)-1,COLUMN($A21)-1)</f>
        <v>#REF!</v>
      </c>
      <c r="AC27" s="7" t="e">
        <f ca="1">OFFSET(#REF!,ROW(AB$1)-1,COLUMN($A21)-1)</f>
        <v>#REF!</v>
      </c>
      <c r="AD27" s="7" t="e">
        <f ca="1">OFFSET(#REF!,ROW(AC$1)-1,COLUMN($A21)-1)</f>
        <v>#REF!</v>
      </c>
      <c r="AE27" s="7" t="e">
        <f ca="1">OFFSET(#REF!,ROW(AD$1)-1,COLUMN($A21)-1)</f>
        <v>#REF!</v>
      </c>
      <c r="AF27" s="7" t="e">
        <f ca="1">OFFSET(#REF!,ROW(AE$1)-1,COLUMN($A21)-1)</f>
        <v>#REF!</v>
      </c>
      <c r="AG27" s="7" t="e">
        <f ca="1">OFFSET(#REF!,ROW(AF$1)-1,COLUMN($A21)-1)</f>
        <v>#REF!</v>
      </c>
      <c r="AH27" s="7" t="e">
        <f ca="1">OFFSET(#REF!,ROW(AG$1)-1,COLUMN($A21)-1)</f>
        <v>#REF!</v>
      </c>
      <c r="AI27" s="7" t="e">
        <f ca="1">OFFSET(#REF!,ROW(AH$1)-1,COLUMN($A21)-1)</f>
        <v>#REF!</v>
      </c>
      <c r="AJ27" s="7" t="e">
        <f ca="1">OFFSET(#REF!,ROW(AI$1)-1,COLUMN($A21)-1)</f>
        <v>#REF!</v>
      </c>
      <c r="AK27" s="7" t="e">
        <f ca="1">OFFSET(#REF!,ROW(AJ$1)-1,COLUMN($A21)-1)</f>
        <v>#REF!</v>
      </c>
      <c r="AL27" s="6" t="e">
        <f t="shared" ca="1" si="4"/>
        <v>#REF!</v>
      </c>
      <c r="AM27" s="67">
        <f t="shared" si="3"/>
        <v>44805</v>
      </c>
    </row>
    <row r="28" spans="1:39" x14ac:dyDescent="0.3">
      <c r="A28" s="67" t="str">
        <f t="shared" si="2"/>
        <v>202210</v>
      </c>
      <c r="B28" s="17" t="e">
        <f ca="1">OFFSET(#REF!,ROW(A$1)-1,COLUMN($A22)-1)</f>
        <v>#REF!</v>
      </c>
      <c r="C28" s="17" t="e">
        <f ca="1">OFFSET(#REF!,ROW(B$1)-1,COLUMN($A22)-1)</f>
        <v>#REF!</v>
      </c>
      <c r="D28" s="17" t="e">
        <f ca="1">OFFSET(#REF!,ROW(C$1)-1,COLUMN($A22)-1)</f>
        <v>#REF!</v>
      </c>
      <c r="E28" s="17" t="e">
        <f ca="1">OFFSET(#REF!,ROW(D$1)-1,COLUMN($A22)-1)</f>
        <v>#REF!</v>
      </c>
      <c r="F28" s="17" t="e">
        <f ca="1">OFFSET(#REF!,ROW(E$1)-1,COLUMN($A22)-1)</f>
        <v>#REF!</v>
      </c>
      <c r="G28" s="17" t="e">
        <f ca="1">OFFSET(#REF!,ROW(F$1)-1,COLUMN($A22)-1)</f>
        <v>#REF!</v>
      </c>
      <c r="H28" s="17" t="e">
        <f ca="1">OFFSET(#REF!,ROW(G$1)-1,COLUMN($A22)-1)</f>
        <v>#REF!</v>
      </c>
      <c r="I28" s="17" t="e">
        <f ca="1">OFFSET(#REF!,ROW(H$1)-1,COLUMN($A22)-1)</f>
        <v>#REF!</v>
      </c>
      <c r="J28" s="17" t="e">
        <f ca="1">OFFSET(#REF!,ROW(I$1)-1,COLUMN($A22)-1)</f>
        <v>#REF!</v>
      </c>
      <c r="K28" s="17" t="e">
        <f ca="1">OFFSET(#REF!,ROW(J$1)-1,COLUMN($A22)-1)</f>
        <v>#REF!</v>
      </c>
      <c r="L28" s="17" t="e">
        <f ca="1">OFFSET(#REF!,ROW(K$1)-1,COLUMN($A22)-1)</f>
        <v>#REF!</v>
      </c>
      <c r="M28" s="17" t="e">
        <f ca="1">OFFSET(#REF!,ROW(L$1)-1,COLUMN($A22)-1)</f>
        <v>#REF!</v>
      </c>
      <c r="N28" s="20" t="e">
        <f ca="1">OFFSET(#REF!,ROW(M$1)-1,COLUMN($A22)-1)</f>
        <v>#REF!</v>
      </c>
      <c r="O28" s="20" t="e">
        <f ca="1">OFFSET(#REF!,ROW(N$1)-1,COLUMN($A22)-1)</f>
        <v>#REF!</v>
      </c>
      <c r="P28" s="20" t="e">
        <f ca="1">OFFSET(#REF!,ROW(O$1)-1,COLUMN($A22)-1)</f>
        <v>#REF!</v>
      </c>
      <c r="Q28" s="20" t="e">
        <f ca="1">OFFSET(#REF!,ROW(P$1)-1,COLUMN($A22)-1)</f>
        <v>#REF!</v>
      </c>
      <c r="R28" s="20" t="e">
        <f ca="1">OFFSET(#REF!,ROW(Q$1)-1,COLUMN($A22)-1)</f>
        <v>#REF!</v>
      </c>
      <c r="S28" s="20" t="e">
        <f ca="1">OFFSET(#REF!,ROW(R$1)-1,COLUMN($A22)-1)</f>
        <v>#REF!</v>
      </c>
      <c r="T28" s="20" t="e">
        <f ca="1">OFFSET(#REF!,ROW(S$1)-1,COLUMN($A22)-1)</f>
        <v>#REF!</v>
      </c>
      <c r="U28" s="20" t="e">
        <f ca="1">OFFSET(#REF!,ROW(T$1)-1,COLUMN($A22)-1)</f>
        <v>#REF!</v>
      </c>
      <c r="V28" s="20" t="e">
        <f ca="1">OFFSET(#REF!,ROW(U$1)-1,COLUMN($A22)-1)</f>
        <v>#REF!</v>
      </c>
      <c r="W28" s="20" t="e">
        <f ca="1">OFFSET(#REF!,ROW(V$1)-1,COLUMN($A22)-1)</f>
        <v>#REF!</v>
      </c>
      <c r="X28" s="20" t="e">
        <f ca="1">OFFSET(#REF!,ROW(W$1)-1,COLUMN($A22)-1)</f>
        <v>#REF!</v>
      </c>
      <c r="Y28" s="20" t="e">
        <f ca="1">OFFSET(#REF!,ROW(X$1)-1,COLUMN($A22)-1)</f>
        <v>#REF!</v>
      </c>
      <c r="Z28" s="20" t="e">
        <f ca="1">OFFSET(#REF!,ROW(Y$1)-1,COLUMN($A22)-1)</f>
        <v>#REF!</v>
      </c>
      <c r="AA28" s="20" t="e">
        <f ca="1">OFFSET(#REF!,ROW(Z$1)-1,COLUMN($A22)-1)</f>
        <v>#REF!</v>
      </c>
      <c r="AB28" s="7" t="e">
        <f ca="1">OFFSET(#REF!,ROW(AA$1)-1,COLUMN($A22)-1)</f>
        <v>#REF!</v>
      </c>
      <c r="AC28" s="7" t="e">
        <f ca="1">OFFSET(#REF!,ROW(AB$1)-1,COLUMN($A22)-1)</f>
        <v>#REF!</v>
      </c>
      <c r="AD28" s="7" t="e">
        <f ca="1">OFFSET(#REF!,ROW(AC$1)-1,COLUMN($A22)-1)</f>
        <v>#REF!</v>
      </c>
      <c r="AE28" s="7" t="e">
        <f ca="1">OFFSET(#REF!,ROW(AD$1)-1,COLUMN($A22)-1)</f>
        <v>#REF!</v>
      </c>
      <c r="AF28" s="7" t="e">
        <f ca="1">OFFSET(#REF!,ROW(AE$1)-1,COLUMN($A22)-1)</f>
        <v>#REF!</v>
      </c>
      <c r="AG28" s="7" t="e">
        <f ca="1">OFFSET(#REF!,ROW(AF$1)-1,COLUMN($A22)-1)</f>
        <v>#REF!</v>
      </c>
      <c r="AH28" s="7" t="e">
        <f ca="1">OFFSET(#REF!,ROW(AG$1)-1,COLUMN($A22)-1)</f>
        <v>#REF!</v>
      </c>
      <c r="AI28" s="7" t="e">
        <f ca="1">OFFSET(#REF!,ROW(AH$1)-1,COLUMN($A22)-1)</f>
        <v>#REF!</v>
      </c>
      <c r="AJ28" s="7" t="e">
        <f ca="1">OFFSET(#REF!,ROW(AI$1)-1,COLUMN($A22)-1)</f>
        <v>#REF!</v>
      </c>
      <c r="AK28" s="7" t="e">
        <f ca="1">OFFSET(#REF!,ROW(AJ$1)-1,COLUMN($A22)-1)</f>
        <v>#REF!</v>
      </c>
      <c r="AL28" s="6" t="e">
        <f t="shared" ca="1" si="4"/>
        <v>#REF!</v>
      </c>
      <c r="AM28" s="67">
        <f t="shared" si="3"/>
        <v>44835</v>
      </c>
    </row>
    <row r="29" spans="1:39" x14ac:dyDescent="0.3">
      <c r="A29" s="67" t="str">
        <f t="shared" si="2"/>
        <v>202211</v>
      </c>
      <c r="B29" s="17" t="e">
        <f ca="1">OFFSET(#REF!,ROW(A$1)-1,COLUMN($A23)-1)</f>
        <v>#REF!</v>
      </c>
      <c r="C29" s="17" t="e">
        <f ca="1">OFFSET(#REF!,ROW(B$1)-1,COLUMN($A23)-1)</f>
        <v>#REF!</v>
      </c>
      <c r="D29" s="17" t="e">
        <f ca="1">OFFSET(#REF!,ROW(C$1)-1,COLUMN($A23)-1)</f>
        <v>#REF!</v>
      </c>
      <c r="E29" s="17" t="e">
        <f ca="1">OFFSET(#REF!,ROW(D$1)-1,COLUMN($A23)-1)</f>
        <v>#REF!</v>
      </c>
      <c r="F29" s="17" t="e">
        <f ca="1">OFFSET(#REF!,ROW(E$1)-1,COLUMN($A23)-1)</f>
        <v>#REF!</v>
      </c>
      <c r="G29" s="17" t="e">
        <f ca="1">OFFSET(#REF!,ROW(F$1)-1,COLUMN($A23)-1)</f>
        <v>#REF!</v>
      </c>
      <c r="H29" s="17" t="e">
        <f ca="1">OFFSET(#REF!,ROW(G$1)-1,COLUMN($A23)-1)</f>
        <v>#REF!</v>
      </c>
      <c r="I29" s="17" t="e">
        <f ca="1">OFFSET(#REF!,ROW(H$1)-1,COLUMN($A23)-1)</f>
        <v>#REF!</v>
      </c>
      <c r="J29" s="17" t="e">
        <f ca="1">OFFSET(#REF!,ROW(I$1)-1,COLUMN($A23)-1)</f>
        <v>#REF!</v>
      </c>
      <c r="K29" s="17" t="e">
        <f ca="1">OFFSET(#REF!,ROW(J$1)-1,COLUMN($A23)-1)</f>
        <v>#REF!</v>
      </c>
      <c r="L29" s="17" t="e">
        <f ca="1">OFFSET(#REF!,ROW(K$1)-1,COLUMN($A23)-1)</f>
        <v>#REF!</v>
      </c>
      <c r="M29" s="17" t="e">
        <f ca="1">OFFSET(#REF!,ROW(L$1)-1,COLUMN($A23)-1)</f>
        <v>#REF!</v>
      </c>
      <c r="N29" s="20" t="e">
        <f ca="1">OFFSET(#REF!,ROW(M$1)-1,COLUMN($A23)-1)</f>
        <v>#REF!</v>
      </c>
      <c r="O29" s="20" t="e">
        <f ca="1">OFFSET(#REF!,ROW(N$1)-1,COLUMN($A23)-1)</f>
        <v>#REF!</v>
      </c>
      <c r="P29" s="20" t="e">
        <f ca="1">OFFSET(#REF!,ROW(O$1)-1,COLUMN($A23)-1)</f>
        <v>#REF!</v>
      </c>
      <c r="Q29" s="20" t="e">
        <f ca="1">OFFSET(#REF!,ROW(P$1)-1,COLUMN($A23)-1)</f>
        <v>#REF!</v>
      </c>
      <c r="R29" s="20" t="e">
        <f ca="1">OFFSET(#REF!,ROW(Q$1)-1,COLUMN($A23)-1)</f>
        <v>#REF!</v>
      </c>
      <c r="S29" s="20" t="e">
        <f ca="1">OFFSET(#REF!,ROW(R$1)-1,COLUMN($A23)-1)</f>
        <v>#REF!</v>
      </c>
      <c r="T29" s="20" t="e">
        <f ca="1">OFFSET(#REF!,ROW(S$1)-1,COLUMN($A23)-1)</f>
        <v>#REF!</v>
      </c>
      <c r="U29" s="20" t="e">
        <f ca="1">OFFSET(#REF!,ROW(T$1)-1,COLUMN($A23)-1)</f>
        <v>#REF!</v>
      </c>
      <c r="V29" s="20" t="e">
        <f ca="1">OFFSET(#REF!,ROW(U$1)-1,COLUMN($A23)-1)</f>
        <v>#REF!</v>
      </c>
      <c r="W29" s="20" t="e">
        <f ca="1">OFFSET(#REF!,ROW(V$1)-1,COLUMN($A23)-1)</f>
        <v>#REF!</v>
      </c>
      <c r="X29" s="20" t="e">
        <f ca="1">OFFSET(#REF!,ROW(W$1)-1,COLUMN($A23)-1)</f>
        <v>#REF!</v>
      </c>
      <c r="Y29" s="20" t="e">
        <f ca="1">OFFSET(#REF!,ROW(X$1)-1,COLUMN($A23)-1)</f>
        <v>#REF!</v>
      </c>
      <c r="Z29" s="20" t="e">
        <f ca="1">OFFSET(#REF!,ROW(Y$1)-1,COLUMN($A23)-1)</f>
        <v>#REF!</v>
      </c>
      <c r="AA29" s="20" t="e">
        <f ca="1">OFFSET(#REF!,ROW(Z$1)-1,COLUMN($A23)-1)</f>
        <v>#REF!</v>
      </c>
      <c r="AB29" s="7" t="e">
        <f ca="1">OFFSET(#REF!,ROW(AA$1)-1,COLUMN($A23)-1)</f>
        <v>#REF!</v>
      </c>
      <c r="AC29" s="7" t="e">
        <f ca="1">OFFSET(#REF!,ROW(AB$1)-1,COLUMN($A23)-1)</f>
        <v>#REF!</v>
      </c>
      <c r="AD29" s="7" t="e">
        <f ca="1">OFFSET(#REF!,ROW(AC$1)-1,COLUMN($A23)-1)</f>
        <v>#REF!</v>
      </c>
      <c r="AE29" s="7" t="e">
        <f ca="1">OFFSET(#REF!,ROW(AD$1)-1,COLUMN($A23)-1)</f>
        <v>#REF!</v>
      </c>
      <c r="AF29" s="7" t="e">
        <f ca="1">OFFSET(#REF!,ROW(AE$1)-1,COLUMN($A23)-1)</f>
        <v>#REF!</v>
      </c>
      <c r="AG29" s="7" t="e">
        <f ca="1">OFFSET(#REF!,ROW(AF$1)-1,COLUMN($A23)-1)</f>
        <v>#REF!</v>
      </c>
      <c r="AH29" s="7" t="e">
        <f ca="1">OFFSET(#REF!,ROW(AG$1)-1,COLUMN($A23)-1)</f>
        <v>#REF!</v>
      </c>
      <c r="AI29" s="7" t="e">
        <f ca="1">OFFSET(#REF!,ROW(AH$1)-1,COLUMN($A23)-1)</f>
        <v>#REF!</v>
      </c>
      <c r="AJ29" s="7" t="e">
        <f ca="1">OFFSET(#REF!,ROW(AI$1)-1,COLUMN($A23)-1)</f>
        <v>#REF!</v>
      </c>
      <c r="AK29" s="7" t="e">
        <f ca="1">OFFSET(#REF!,ROW(AJ$1)-1,COLUMN($A23)-1)</f>
        <v>#REF!</v>
      </c>
      <c r="AL29" s="6" t="e">
        <f t="shared" ca="1" si="4"/>
        <v>#REF!</v>
      </c>
      <c r="AM29" s="67">
        <f t="shared" si="3"/>
        <v>44866</v>
      </c>
    </row>
    <row r="30" spans="1:39" x14ac:dyDescent="0.3">
      <c r="A30" s="67" t="str">
        <f t="shared" si="2"/>
        <v>202212</v>
      </c>
      <c r="B30" s="17" t="e">
        <f ca="1">OFFSET(#REF!,ROW(A$1)-1,COLUMN($A24)-1)</f>
        <v>#REF!</v>
      </c>
      <c r="C30" s="17" t="e">
        <f ca="1">OFFSET(#REF!,ROW(B$1)-1,COLUMN($A24)-1)</f>
        <v>#REF!</v>
      </c>
      <c r="D30" s="17" t="e">
        <f ca="1">OFFSET(#REF!,ROW(C$1)-1,COLUMN($A24)-1)</f>
        <v>#REF!</v>
      </c>
      <c r="E30" s="17" t="e">
        <f ca="1">OFFSET(#REF!,ROW(D$1)-1,COLUMN($A24)-1)</f>
        <v>#REF!</v>
      </c>
      <c r="F30" s="17" t="e">
        <f ca="1">OFFSET(#REF!,ROW(E$1)-1,COLUMN($A24)-1)</f>
        <v>#REF!</v>
      </c>
      <c r="G30" s="17" t="e">
        <f ca="1">OFFSET(#REF!,ROW(F$1)-1,COLUMN($A24)-1)</f>
        <v>#REF!</v>
      </c>
      <c r="H30" s="17" t="e">
        <f ca="1">OFFSET(#REF!,ROW(G$1)-1,COLUMN($A24)-1)</f>
        <v>#REF!</v>
      </c>
      <c r="I30" s="17" t="e">
        <f ca="1">OFFSET(#REF!,ROW(H$1)-1,COLUMN($A24)-1)</f>
        <v>#REF!</v>
      </c>
      <c r="J30" s="17" t="e">
        <f ca="1">OFFSET(#REF!,ROW(I$1)-1,COLUMN($A24)-1)</f>
        <v>#REF!</v>
      </c>
      <c r="K30" s="17" t="e">
        <f ca="1">OFFSET(#REF!,ROW(J$1)-1,COLUMN($A24)-1)</f>
        <v>#REF!</v>
      </c>
      <c r="L30" s="17" t="e">
        <f ca="1">OFFSET(#REF!,ROW(K$1)-1,COLUMN($A24)-1)</f>
        <v>#REF!</v>
      </c>
      <c r="M30" s="17" t="e">
        <f ca="1">OFFSET(#REF!,ROW(L$1)-1,COLUMN($A24)-1)</f>
        <v>#REF!</v>
      </c>
      <c r="N30" s="20" t="e">
        <f ca="1">OFFSET(#REF!,ROW(M$1)-1,COLUMN($A24)-1)</f>
        <v>#REF!</v>
      </c>
      <c r="O30" s="20" t="e">
        <f ca="1">OFFSET(#REF!,ROW(N$1)-1,COLUMN($A24)-1)</f>
        <v>#REF!</v>
      </c>
      <c r="P30" s="20" t="e">
        <f ca="1">OFFSET(#REF!,ROW(O$1)-1,COLUMN($A24)-1)</f>
        <v>#REF!</v>
      </c>
      <c r="Q30" s="20" t="e">
        <f ca="1">OFFSET(#REF!,ROW(P$1)-1,COLUMN($A24)-1)</f>
        <v>#REF!</v>
      </c>
      <c r="R30" s="20" t="e">
        <f ca="1">OFFSET(#REF!,ROW(Q$1)-1,COLUMN($A24)-1)</f>
        <v>#REF!</v>
      </c>
      <c r="S30" s="20" t="e">
        <f ca="1">OFFSET(#REF!,ROW(R$1)-1,COLUMN($A24)-1)</f>
        <v>#REF!</v>
      </c>
      <c r="T30" s="20" t="e">
        <f ca="1">OFFSET(#REF!,ROW(S$1)-1,COLUMN($A24)-1)</f>
        <v>#REF!</v>
      </c>
      <c r="U30" s="20" t="e">
        <f ca="1">OFFSET(#REF!,ROW(T$1)-1,COLUMN($A24)-1)</f>
        <v>#REF!</v>
      </c>
      <c r="V30" s="20" t="e">
        <f ca="1">OFFSET(#REF!,ROW(U$1)-1,COLUMN($A24)-1)</f>
        <v>#REF!</v>
      </c>
      <c r="W30" s="20" t="e">
        <f ca="1">OFFSET(#REF!,ROW(V$1)-1,COLUMN($A24)-1)</f>
        <v>#REF!</v>
      </c>
      <c r="X30" s="20" t="e">
        <f ca="1">OFFSET(#REF!,ROW(W$1)-1,COLUMN($A24)-1)</f>
        <v>#REF!</v>
      </c>
      <c r="Y30" s="20" t="e">
        <f ca="1">OFFSET(#REF!,ROW(X$1)-1,COLUMN($A24)-1)</f>
        <v>#REF!</v>
      </c>
      <c r="Z30" s="20" t="e">
        <f ca="1">OFFSET(#REF!,ROW(Y$1)-1,COLUMN($A24)-1)</f>
        <v>#REF!</v>
      </c>
      <c r="AA30" s="20" t="e">
        <f ca="1">OFFSET(#REF!,ROW(Z$1)-1,COLUMN($A24)-1)</f>
        <v>#REF!</v>
      </c>
      <c r="AB30" s="7" t="e">
        <f ca="1">OFFSET(#REF!,ROW(AA$1)-1,COLUMN($A24)-1)</f>
        <v>#REF!</v>
      </c>
      <c r="AC30" s="7" t="e">
        <f ca="1">OFFSET(#REF!,ROW(AB$1)-1,COLUMN($A24)-1)</f>
        <v>#REF!</v>
      </c>
      <c r="AD30" s="7" t="e">
        <f ca="1">OFFSET(#REF!,ROW(AC$1)-1,COLUMN($A24)-1)</f>
        <v>#REF!</v>
      </c>
      <c r="AE30" s="7" t="e">
        <f ca="1">OFFSET(#REF!,ROW(AD$1)-1,COLUMN($A24)-1)</f>
        <v>#REF!</v>
      </c>
      <c r="AF30" s="7" t="e">
        <f ca="1">OFFSET(#REF!,ROW(AE$1)-1,COLUMN($A24)-1)</f>
        <v>#REF!</v>
      </c>
      <c r="AG30" s="7" t="e">
        <f ca="1">OFFSET(#REF!,ROW(AF$1)-1,COLUMN($A24)-1)</f>
        <v>#REF!</v>
      </c>
      <c r="AH30" s="7" t="e">
        <f ca="1">OFFSET(#REF!,ROW(AG$1)-1,COLUMN($A24)-1)</f>
        <v>#REF!</v>
      </c>
      <c r="AI30" s="7" t="e">
        <f ca="1">OFFSET(#REF!,ROW(AH$1)-1,COLUMN($A24)-1)</f>
        <v>#REF!</v>
      </c>
      <c r="AJ30" s="7" t="e">
        <f ca="1">OFFSET(#REF!,ROW(AI$1)-1,COLUMN($A24)-1)</f>
        <v>#REF!</v>
      </c>
      <c r="AK30" s="7" t="e">
        <f ca="1">OFFSET(#REF!,ROW(AJ$1)-1,COLUMN($A24)-1)</f>
        <v>#REF!</v>
      </c>
      <c r="AL30" s="6" t="e">
        <f t="shared" ca="1" si="4"/>
        <v>#REF!</v>
      </c>
      <c r="AM30" s="67">
        <f t="shared" si="3"/>
        <v>44896</v>
      </c>
    </row>
    <row r="31" spans="1:39" x14ac:dyDescent="0.3">
      <c r="A31" s="67" t="str">
        <f t="shared" si="2"/>
        <v>202301</v>
      </c>
      <c r="B31" s="17" t="e">
        <f ca="1">OFFSET(#REF!,ROW(A$1)-1,COLUMN($A25)-1)</f>
        <v>#REF!</v>
      </c>
      <c r="C31" s="17" t="e">
        <f ca="1">OFFSET(#REF!,ROW(B$1)-1,COLUMN($A25)-1)</f>
        <v>#REF!</v>
      </c>
      <c r="D31" s="17" t="e">
        <f ca="1">OFFSET(#REF!,ROW(C$1)-1,COLUMN($A25)-1)</f>
        <v>#REF!</v>
      </c>
      <c r="E31" s="17" t="e">
        <f ca="1">OFFSET(#REF!,ROW(D$1)-1,COLUMN($A25)-1)</f>
        <v>#REF!</v>
      </c>
      <c r="F31" s="17" t="e">
        <f ca="1">OFFSET(#REF!,ROW(E$1)-1,COLUMN($A25)-1)</f>
        <v>#REF!</v>
      </c>
      <c r="G31" s="17" t="e">
        <f ca="1">OFFSET(#REF!,ROW(F$1)-1,COLUMN($A25)-1)</f>
        <v>#REF!</v>
      </c>
      <c r="H31" s="17" t="e">
        <f ca="1">OFFSET(#REF!,ROW(G$1)-1,COLUMN($A25)-1)</f>
        <v>#REF!</v>
      </c>
      <c r="I31" s="17" t="e">
        <f ca="1">OFFSET(#REF!,ROW(H$1)-1,COLUMN($A25)-1)</f>
        <v>#REF!</v>
      </c>
      <c r="J31" s="17" t="e">
        <f ca="1">OFFSET(#REF!,ROW(I$1)-1,COLUMN($A25)-1)</f>
        <v>#REF!</v>
      </c>
      <c r="K31" s="17" t="e">
        <f ca="1">OFFSET(#REF!,ROW(J$1)-1,COLUMN($A25)-1)</f>
        <v>#REF!</v>
      </c>
      <c r="L31" s="17" t="e">
        <f ca="1">OFFSET(#REF!,ROW(K$1)-1,COLUMN($A25)-1)</f>
        <v>#REF!</v>
      </c>
      <c r="M31" s="17" t="e">
        <f ca="1">OFFSET(#REF!,ROW(L$1)-1,COLUMN($A25)-1)</f>
        <v>#REF!</v>
      </c>
      <c r="N31" s="20" t="e">
        <f ca="1">OFFSET(#REF!,ROW(M$1)-1,COLUMN($A25)-1)</f>
        <v>#REF!</v>
      </c>
      <c r="O31" s="20" t="e">
        <f ca="1">OFFSET(#REF!,ROW(N$1)-1,COLUMN($A25)-1)</f>
        <v>#REF!</v>
      </c>
      <c r="P31" s="20" t="e">
        <f ca="1">OFFSET(#REF!,ROW(O$1)-1,COLUMN($A25)-1)</f>
        <v>#REF!</v>
      </c>
      <c r="Q31" s="20" t="e">
        <f ca="1">OFFSET(#REF!,ROW(P$1)-1,COLUMN($A25)-1)</f>
        <v>#REF!</v>
      </c>
      <c r="R31" s="20" t="e">
        <f ca="1">OFFSET(#REF!,ROW(Q$1)-1,COLUMN($A25)-1)</f>
        <v>#REF!</v>
      </c>
      <c r="S31" s="20" t="e">
        <f ca="1">OFFSET(#REF!,ROW(R$1)-1,COLUMN($A25)-1)</f>
        <v>#REF!</v>
      </c>
      <c r="T31" s="20" t="e">
        <f ca="1">OFFSET(#REF!,ROW(S$1)-1,COLUMN($A25)-1)</f>
        <v>#REF!</v>
      </c>
      <c r="U31" s="20" t="e">
        <f ca="1">OFFSET(#REF!,ROW(T$1)-1,COLUMN($A25)-1)</f>
        <v>#REF!</v>
      </c>
      <c r="V31" s="20" t="e">
        <f ca="1">OFFSET(#REF!,ROW(U$1)-1,COLUMN($A25)-1)</f>
        <v>#REF!</v>
      </c>
      <c r="W31" s="20" t="e">
        <f ca="1">OFFSET(#REF!,ROW(V$1)-1,COLUMN($A25)-1)</f>
        <v>#REF!</v>
      </c>
      <c r="X31" s="20" t="e">
        <f ca="1">OFFSET(#REF!,ROW(W$1)-1,COLUMN($A25)-1)</f>
        <v>#REF!</v>
      </c>
      <c r="Y31" s="20" t="e">
        <f ca="1">OFFSET(#REF!,ROW(X$1)-1,COLUMN($A25)-1)</f>
        <v>#REF!</v>
      </c>
      <c r="Z31" s="20" t="e">
        <f ca="1">OFFSET(#REF!,ROW(Y$1)-1,COLUMN($A25)-1)</f>
        <v>#REF!</v>
      </c>
      <c r="AA31" s="20" t="e">
        <f ca="1">OFFSET(#REF!,ROW(Z$1)-1,COLUMN($A25)-1)</f>
        <v>#REF!</v>
      </c>
      <c r="AB31" s="7" t="e">
        <f ca="1">OFFSET(#REF!,ROW(AA$1)-1,COLUMN($A25)-1)</f>
        <v>#REF!</v>
      </c>
      <c r="AC31" s="7" t="e">
        <f ca="1">OFFSET(#REF!,ROW(AB$1)-1,COLUMN($A25)-1)</f>
        <v>#REF!</v>
      </c>
      <c r="AD31" s="7" t="e">
        <f ca="1">OFFSET(#REF!,ROW(AC$1)-1,COLUMN($A25)-1)</f>
        <v>#REF!</v>
      </c>
      <c r="AE31" s="7" t="e">
        <f ca="1">OFFSET(#REF!,ROW(AD$1)-1,COLUMN($A25)-1)</f>
        <v>#REF!</v>
      </c>
      <c r="AF31" s="7" t="e">
        <f ca="1">OFFSET(#REF!,ROW(AE$1)-1,COLUMN($A25)-1)</f>
        <v>#REF!</v>
      </c>
      <c r="AG31" s="7" t="e">
        <f ca="1">OFFSET(#REF!,ROW(AF$1)-1,COLUMN($A25)-1)</f>
        <v>#REF!</v>
      </c>
      <c r="AH31" s="7" t="e">
        <f ca="1">OFFSET(#REF!,ROW(AG$1)-1,COLUMN($A25)-1)</f>
        <v>#REF!</v>
      </c>
      <c r="AI31" s="7" t="e">
        <f ca="1">OFFSET(#REF!,ROW(AH$1)-1,COLUMN($A25)-1)</f>
        <v>#REF!</v>
      </c>
      <c r="AJ31" s="7" t="e">
        <f ca="1">OFFSET(#REF!,ROW(AI$1)-1,COLUMN($A25)-1)</f>
        <v>#REF!</v>
      </c>
      <c r="AK31" s="7" t="e">
        <f ca="1">OFFSET(#REF!,ROW(AJ$1)-1,COLUMN($A25)-1)</f>
        <v>#REF!</v>
      </c>
      <c r="AL31" s="6" t="e">
        <f t="shared" ca="1" si="4"/>
        <v>#REF!</v>
      </c>
      <c r="AM31" s="67">
        <f t="shared" si="3"/>
        <v>44927</v>
      </c>
    </row>
    <row r="32" spans="1:39" x14ac:dyDescent="0.3">
      <c r="A32" s="67" t="str">
        <f t="shared" si="2"/>
        <v>202302</v>
      </c>
      <c r="B32" s="17" t="e">
        <f ca="1">OFFSET(#REF!,ROW(A$1)-1,COLUMN($A26)-1)</f>
        <v>#REF!</v>
      </c>
      <c r="C32" s="17" t="e">
        <f ca="1">OFFSET(#REF!,ROW(B$1)-1,COLUMN($A26)-1)</f>
        <v>#REF!</v>
      </c>
      <c r="D32" s="17" t="e">
        <f ca="1">OFFSET(#REF!,ROW(C$1)-1,COLUMN($A26)-1)</f>
        <v>#REF!</v>
      </c>
      <c r="E32" s="17" t="e">
        <f ca="1">OFFSET(#REF!,ROW(D$1)-1,COLUMN($A26)-1)</f>
        <v>#REF!</v>
      </c>
      <c r="F32" s="17" t="e">
        <f ca="1">OFFSET(#REF!,ROW(E$1)-1,COLUMN($A26)-1)</f>
        <v>#REF!</v>
      </c>
      <c r="G32" s="17" t="e">
        <f ca="1">OFFSET(#REF!,ROW(F$1)-1,COLUMN($A26)-1)</f>
        <v>#REF!</v>
      </c>
      <c r="H32" s="17" t="e">
        <f ca="1">OFFSET(#REF!,ROW(G$1)-1,COLUMN($A26)-1)</f>
        <v>#REF!</v>
      </c>
      <c r="I32" s="17" t="e">
        <f ca="1">OFFSET(#REF!,ROW(H$1)-1,COLUMN($A26)-1)</f>
        <v>#REF!</v>
      </c>
      <c r="J32" s="17" t="e">
        <f ca="1">OFFSET(#REF!,ROW(I$1)-1,COLUMN($A26)-1)</f>
        <v>#REF!</v>
      </c>
      <c r="K32" s="17" t="e">
        <f ca="1">OFFSET(#REF!,ROW(J$1)-1,COLUMN($A26)-1)</f>
        <v>#REF!</v>
      </c>
      <c r="L32" s="17" t="e">
        <f ca="1">OFFSET(#REF!,ROW(K$1)-1,COLUMN($A26)-1)</f>
        <v>#REF!</v>
      </c>
      <c r="M32" s="17" t="e">
        <f ca="1">OFFSET(#REF!,ROW(L$1)-1,COLUMN($A26)-1)</f>
        <v>#REF!</v>
      </c>
      <c r="N32" s="20" t="e">
        <f ca="1">OFFSET(#REF!,ROW(M$1)-1,COLUMN($A26)-1)</f>
        <v>#REF!</v>
      </c>
      <c r="O32" s="20" t="e">
        <f ca="1">OFFSET(#REF!,ROW(N$1)-1,COLUMN($A26)-1)</f>
        <v>#REF!</v>
      </c>
      <c r="P32" s="20" t="e">
        <f ca="1">OFFSET(#REF!,ROW(O$1)-1,COLUMN($A26)-1)</f>
        <v>#REF!</v>
      </c>
      <c r="Q32" s="20" t="e">
        <f ca="1">OFFSET(#REF!,ROW(P$1)-1,COLUMN($A26)-1)</f>
        <v>#REF!</v>
      </c>
      <c r="R32" s="20" t="e">
        <f ca="1">OFFSET(#REF!,ROW(Q$1)-1,COLUMN($A26)-1)</f>
        <v>#REF!</v>
      </c>
      <c r="S32" s="20" t="e">
        <f ca="1">OFFSET(#REF!,ROW(R$1)-1,COLUMN($A26)-1)</f>
        <v>#REF!</v>
      </c>
      <c r="T32" s="20" t="e">
        <f ca="1">OFFSET(#REF!,ROW(S$1)-1,COLUMN($A26)-1)</f>
        <v>#REF!</v>
      </c>
      <c r="U32" s="20" t="e">
        <f ca="1">OFFSET(#REF!,ROW(T$1)-1,COLUMN($A26)-1)</f>
        <v>#REF!</v>
      </c>
      <c r="V32" s="20" t="e">
        <f ca="1">OFFSET(#REF!,ROW(U$1)-1,COLUMN($A26)-1)</f>
        <v>#REF!</v>
      </c>
      <c r="W32" s="20" t="e">
        <f ca="1">OFFSET(#REF!,ROW(V$1)-1,COLUMN($A26)-1)</f>
        <v>#REF!</v>
      </c>
      <c r="X32" s="20" t="e">
        <f ca="1">OFFSET(#REF!,ROW(W$1)-1,COLUMN($A26)-1)</f>
        <v>#REF!</v>
      </c>
      <c r="Y32" s="20" t="e">
        <f ca="1">OFFSET(#REF!,ROW(X$1)-1,COLUMN($A26)-1)</f>
        <v>#REF!</v>
      </c>
      <c r="Z32" s="20" t="e">
        <f ca="1">OFFSET(#REF!,ROW(Y$1)-1,COLUMN($A26)-1)</f>
        <v>#REF!</v>
      </c>
      <c r="AA32" s="20" t="e">
        <f ca="1">OFFSET(#REF!,ROW(Z$1)-1,COLUMN($A26)-1)</f>
        <v>#REF!</v>
      </c>
      <c r="AB32" s="7" t="e">
        <f ca="1">OFFSET(#REF!,ROW(AA$1)-1,COLUMN($A26)-1)</f>
        <v>#REF!</v>
      </c>
      <c r="AC32" s="7" t="e">
        <f ca="1">OFFSET(#REF!,ROW(AB$1)-1,COLUMN($A26)-1)</f>
        <v>#REF!</v>
      </c>
      <c r="AD32" s="7" t="e">
        <f ca="1">OFFSET(#REF!,ROW(AC$1)-1,COLUMN($A26)-1)</f>
        <v>#REF!</v>
      </c>
      <c r="AE32" s="7" t="e">
        <f ca="1">OFFSET(#REF!,ROW(AD$1)-1,COLUMN($A26)-1)</f>
        <v>#REF!</v>
      </c>
      <c r="AF32" s="7" t="e">
        <f ca="1">OFFSET(#REF!,ROW(AE$1)-1,COLUMN($A26)-1)</f>
        <v>#REF!</v>
      </c>
      <c r="AG32" s="7" t="e">
        <f ca="1">OFFSET(#REF!,ROW(AF$1)-1,COLUMN($A26)-1)</f>
        <v>#REF!</v>
      </c>
      <c r="AH32" s="7" t="e">
        <f ca="1">OFFSET(#REF!,ROW(AG$1)-1,COLUMN($A26)-1)</f>
        <v>#REF!</v>
      </c>
      <c r="AI32" s="7" t="e">
        <f ca="1">OFFSET(#REF!,ROW(AH$1)-1,COLUMN($A26)-1)</f>
        <v>#REF!</v>
      </c>
      <c r="AJ32" s="7" t="e">
        <f ca="1">OFFSET(#REF!,ROW(AI$1)-1,COLUMN($A26)-1)</f>
        <v>#REF!</v>
      </c>
      <c r="AK32" s="7" t="e">
        <f ca="1">OFFSET(#REF!,ROW(AJ$1)-1,COLUMN($A26)-1)</f>
        <v>#REF!</v>
      </c>
      <c r="AL32" s="6" t="e">
        <f t="shared" ca="1" si="4"/>
        <v>#REF!</v>
      </c>
      <c r="AM32" s="67">
        <f t="shared" si="3"/>
        <v>44958</v>
      </c>
    </row>
    <row r="33" spans="1:49" x14ac:dyDescent="0.3">
      <c r="A33" s="67" t="str">
        <f t="shared" si="2"/>
        <v>202303</v>
      </c>
      <c r="B33" s="17" t="e">
        <f ca="1">OFFSET(#REF!,ROW(A$1)-1,COLUMN($A27)-1)</f>
        <v>#REF!</v>
      </c>
      <c r="C33" s="17" t="e">
        <f ca="1">OFFSET(#REF!,ROW(B$1)-1,COLUMN($A27)-1)</f>
        <v>#REF!</v>
      </c>
      <c r="D33" s="17" t="e">
        <f ca="1">OFFSET(#REF!,ROW(C$1)-1,COLUMN($A27)-1)</f>
        <v>#REF!</v>
      </c>
      <c r="E33" s="17" t="e">
        <f ca="1">OFFSET(#REF!,ROW(D$1)-1,COLUMN($A27)-1)</f>
        <v>#REF!</v>
      </c>
      <c r="F33" s="17" t="e">
        <f ca="1">OFFSET(#REF!,ROW(E$1)-1,COLUMN($A27)-1)</f>
        <v>#REF!</v>
      </c>
      <c r="G33" s="17" t="e">
        <f ca="1">OFFSET(#REF!,ROW(F$1)-1,COLUMN($A27)-1)</f>
        <v>#REF!</v>
      </c>
      <c r="H33" s="17" t="e">
        <f ca="1">OFFSET(#REF!,ROW(G$1)-1,COLUMN($A27)-1)</f>
        <v>#REF!</v>
      </c>
      <c r="I33" s="17" t="e">
        <f ca="1">OFFSET(#REF!,ROW(H$1)-1,COLUMN($A27)-1)</f>
        <v>#REF!</v>
      </c>
      <c r="J33" s="17" t="e">
        <f ca="1">OFFSET(#REF!,ROW(I$1)-1,COLUMN($A27)-1)</f>
        <v>#REF!</v>
      </c>
      <c r="K33" s="17" t="e">
        <f ca="1">OFFSET(#REF!,ROW(J$1)-1,COLUMN($A27)-1)</f>
        <v>#REF!</v>
      </c>
      <c r="L33" s="17" t="e">
        <f ca="1">OFFSET(#REF!,ROW(K$1)-1,COLUMN($A27)-1)</f>
        <v>#REF!</v>
      </c>
      <c r="M33" s="17" t="e">
        <f ca="1">OFFSET(#REF!,ROW(L$1)-1,COLUMN($A27)-1)</f>
        <v>#REF!</v>
      </c>
      <c r="N33" s="20" t="e">
        <f ca="1">OFFSET(#REF!,ROW(M$1)-1,COLUMN($A27)-1)</f>
        <v>#REF!</v>
      </c>
      <c r="O33" s="20" t="e">
        <f ca="1">OFFSET(#REF!,ROW(N$1)-1,COLUMN($A27)-1)</f>
        <v>#REF!</v>
      </c>
      <c r="P33" s="20" t="e">
        <f ca="1">OFFSET(#REF!,ROW(O$1)-1,COLUMN($A27)-1)</f>
        <v>#REF!</v>
      </c>
      <c r="Q33" s="20" t="e">
        <f ca="1">OFFSET(#REF!,ROW(P$1)-1,COLUMN($A27)-1)</f>
        <v>#REF!</v>
      </c>
      <c r="R33" s="20" t="e">
        <f ca="1">OFFSET(#REF!,ROW(Q$1)-1,COLUMN($A27)-1)</f>
        <v>#REF!</v>
      </c>
      <c r="S33" s="20" t="e">
        <f ca="1">OFFSET(#REF!,ROW(R$1)-1,COLUMN($A27)-1)</f>
        <v>#REF!</v>
      </c>
      <c r="T33" s="20" t="e">
        <f ca="1">OFFSET(#REF!,ROW(S$1)-1,COLUMN($A27)-1)</f>
        <v>#REF!</v>
      </c>
      <c r="U33" s="20" t="e">
        <f ca="1">OFFSET(#REF!,ROW(T$1)-1,COLUMN($A27)-1)</f>
        <v>#REF!</v>
      </c>
      <c r="V33" s="20" t="e">
        <f ca="1">OFFSET(#REF!,ROW(U$1)-1,COLUMN($A27)-1)</f>
        <v>#REF!</v>
      </c>
      <c r="W33" s="20" t="e">
        <f ca="1">OFFSET(#REF!,ROW(V$1)-1,COLUMN($A27)-1)</f>
        <v>#REF!</v>
      </c>
      <c r="X33" s="20" t="e">
        <f ca="1">OFFSET(#REF!,ROW(W$1)-1,COLUMN($A27)-1)</f>
        <v>#REF!</v>
      </c>
      <c r="Y33" s="20" t="e">
        <f ca="1">OFFSET(#REF!,ROW(X$1)-1,COLUMN($A27)-1)</f>
        <v>#REF!</v>
      </c>
      <c r="Z33" s="20" t="e">
        <f ca="1">OFFSET(#REF!,ROW(Y$1)-1,COLUMN($A27)-1)</f>
        <v>#REF!</v>
      </c>
      <c r="AA33" s="20" t="e">
        <f ca="1">OFFSET(#REF!,ROW(Z$1)-1,COLUMN($A27)-1)</f>
        <v>#REF!</v>
      </c>
      <c r="AB33" s="7" t="e">
        <f ca="1">OFFSET(#REF!,ROW(AA$1)-1,COLUMN($A27)-1)</f>
        <v>#REF!</v>
      </c>
      <c r="AC33" s="7" t="e">
        <f ca="1">OFFSET(#REF!,ROW(AB$1)-1,COLUMN($A27)-1)</f>
        <v>#REF!</v>
      </c>
      <c r="AD33" s="7" t="e">
        <f ca="1">OFFSET(#REF!,ROW(AC$1)-1,COLUMN($A27)-1)</f>
        <v>#REF!</v>
      </c>
      <c r="AE33" s="7" t="e">
        <f ca="1">OFFSET(#REF!,ROW(AD$1)-1,COLUMN($A27)-1)</f>
        <v>#REF!</v>
      </c>
      <c r="AF33" s="7" t="e">
        <f ca="1">OFFSET(#REF!,ROW(AE$1)-1,COLUMN($A27)-1)</f>
        <v>#REF!</v>
      </c>
      <c r="AG33" s="7" t="e">
        <f ca="1">OFFSET(#REF!,ROW(AF$1)-1,COLUMN($A27)-1)</f>
        <v>#REF!</v>
      </c>
      <c r="AH33" s="7" t="e">
        <f ca="1">OFFSET(#REF!,ROW(AG$1)-1,COLUMN($A27)-1)</f>
        <v>#REF!</v>
      </c>
      <c r="AI33" s="7" t="e">
        <f ca="1">OFFSET(#REF!,ROW(AH$1)-1,COLUMN($A27)-1)</f>
        <v>#REF!</v>
      </c>
      <c r="AJ33" s="7" t="e">
        <f ca="1">OFFSET(#REF!,ROW(AI$1)-1,COLUMN($A27)-1)</f>
        <v>#REF!</v>
      </c>
      <c r="AK33" s="7" t="e">
        <f ca="1">OFFSET(#REF!,ROW(AJ$1)-1,COLUMN($A27)-1)</f>
        <v>#REF!</v>
      </c>
      <c r="AL33" s="6" t="e">
        <f t="shared" ca="1" si="4"/>
        <v>#REF!</v>
      </c>
      <c r="AM33" s="67">
        <f t="shared" si="3"/>
        <v>44986</v>
      </c>
    </row>
    <row r="34" spans="1:49" x14ac:dyDescent="0.3">
      <c r="A34" s="67" t="str">
        <f t="shared" si="2"/>
        <v>202304</v>
      </c>
      <c r="B34" s="17" t="e">
        <f ca="1">OFFSET(#REF!,ROW(A$1)-1,COLUMN($A28)-1)</f>
        <v>#REF!</v>
      </c>
      <c r="C34" s="17" t="e">
        <f ca="1">OFFSET(#REF!,ROW(B$1)-1,COLUMN($A28)-1)</f>
        <v>#REF!</v>
      </c>
      <c r="D34" s="17" t="e">
        <f ca="1">OFFSET(#REF!,ROW(C$1)-1,COLUMN($A28)-1)</f>
        <v>#REF!</v>
      </c>
      <c r="E34" s="17" t="e">
        <f ca="1">OFFSET(#REF!,ROW(D$1)-1,COLUMN($A28)-1)</f>
        <v>#REF!</v>
      </c>
      <c r="F34" s="17" t="e">
        <f ca="1">OFFSET(#REF!,ROW(E$1)-1,COLUMN($A28)-1)</f>
        <v>#REF!</v>
      </c>
      <c r="G34" s="17" t="e">
        <f ca="1">OFFSET(#REF!,ROW(F$1)-1,COLUMN($A28)-1)</f>
        <v>#REF!</v>
      </c>
      <c r="H34" s="17" t="e">
        <f ca="1">OFFSET(#REF!,ROW(G$1)-1,COLUMN($A28)-1)</f>
        <v>#REF!</v>
      </c>
      <c r="I34" s="17" t="e">
        <f ca="1">OFFSET(#REF!,ROW(H$1)-1,COLUMN($A28)-1)</f>
        <v>#REF!</v>
      </c>
      <c r="J34" s="17" t="e">
        <f ca="1">OFFSET(#REF!,ROW(I$1)-1,COLUMN($A28)-1)</f>
        <v>#REF!</v>
      </c>
      <c r="K34" s="17" t="e">
        <f ca="1">OFFSET(#REF!,ROW(J$1)-1,COLUMN($A28)-1)</f>
        <v>#REF!</v>
      </c>
      <c r="L34" s="17" t="e">
        <f ca="1">OFFSET(#REF!,ROW(K$1)-1,COLUMN($A28)-1)</f>
        <v>#REF!</v>
      </c>
      <c r="M34" s="17" t="e">
        <f ca="1">OFFSET(#REF!,ROW(L$1)-1,COLUMN($A28)-1)</f>
        <v>#REF!</v>
      </c>
      <c r="N34" s="20" t="e">
        <f ca="1">OFFSET(#REF!,ROW(M$1)-1,COLUMN($A28)-1)</f>
        <v>#REF!</v>
      </c>
      <c r="O34" s="20" t="e">
        <f ca="1">OFFSET(#REF!,ROW(N$1)-1,COLUMN($A28)-1)</f>
        <v>#REF!</v>
      </c>
      <c r="P34" s="20" t="e">
        <f ca="1">OFFSET(#REF!,ROW(O$1)-1,COLUMN($A28)-1)</f>
        <v>#REF!</v>
      </c>
      <c r="Q34" s="20" t="e">
        <f ca="1">OFFSET(#REF!,ROW(P$1)-1,COLUMN($A28)-1)</f>
        <v>#REF!</v>
      </c>
      <c r="R34" s="20" t="e">
        <f ca="1">OFFSET(#REF!,ROW(Q$1)-1,COLUMN($A28)-1)</f>
        <v>#REF!</v>
      </c>
      <c r="S34" s="20" t="e">
        <f ca="1">OFFSET(#REF!,ROW(R$1)-1,COLUMN($A28)-1)</f>
        <v>#REF!</v>
      </c>
      <c r="T34" s="20" t="e">
        <f ca="1">OFFSET(#REF!,ROW(S$1)-1,COLUMN($A28)-1)</f>
        <v>#REF!</v>
      </c>
      <c r="U34" s="20" t="e">
        <f ca="1">OFFSET(#REF!,ROW(T$1)-1,COLUMN($A28)-1)</f>
        <v>#REF!</v>
      </c>
      <c r="V34" s="20" t="e">
        <f ca="1">OFFSET(#REF!,ROW(U$1)-1,COLUMN($A28)-1)</f>
        <v>#REF!</v>
      </c>
      <c r="W34" s="20" t="e">
        <f ca="1">OFFSET(#REF!,ROW(V$1)-1,COLUMN($A28)-1)</f>
        <v>#REF!</v>
      </c>
      <c r="X34" s="20" t="e">
        <f ca="1">OFFSET(#REF!,ROW(W$1)-1,COLUMN($A28)-1)</f>
        <v>#REF!</v>
      </c>
      <c r="Y34" s="20" t="e">
        <f ca="1">OFFSET(#REF!,ROW(X$1)-1,COLUMN($A28)-1)</f>
        <v>#REF!</v>
      </c>
      <c r="Z34" s="20" t="e">
        <f ca="1">OFFSET(#REF!,ROW(Y$1)-1,COLUMN($A28)-1)</f>
        <v>#REF!</v>
      </c>
      <c r="AA34" s="20" t="e">
        <f ca="1">OFFSET(#REF!,ROW(Z$1)-1,COLUMN($A28)-1)</f>
        <v>#REF!</v>
      </c>
      <c r="AB34" s="7" t="e">
        <f ca="1">OFFSET(#REF!,ROW(AA$1)-1,COLUMN($A28)-1)</f>
        <v>#REF!</v>
      </c>
      <c r="AC34" s="7" t="e">
        <f ca="1">OFFSET(#REF!,ROW(AB$1)-1,COLUMN($A28)-1)</f>
        <v>#REF!</v>
      </c>
      <c r="AD34" s="7" t="e">
        <f ca="1">OFFSET(#REF!,ROW(AC$1)-1,COLUMN($A28)-1)</f>
        <v>#REF!</v>
      </c>
      <c r="AE34" s="7" t="e">
        <f ca="1">OFFSET(#REF!,ROW(AD$1)-1,COLUMN($A28)-1)</f>
        <v>#REF!</v>
      </c>
      <c r="AF34" s="7" t="e">
        <f ca="1">OFFSET(#REF!,ROW(AE$1)-1,COLUMN($A28)-1)</f>
        <v>#REF!</v>
      </c>
      <c r="AG34" s="7" t="e">
        <f ca="1">OFFSET(#REF!,ROW(AF$1)-1,COLUMN($A28)-1)</f>
        <v>#REF!</v>
      </c>
      <c r="AH34" s="7" t="e">
        <f ca="1">OFFSET(#REF!,ROW(AG$1)-1,COLUMN($A28)-1)</f>
        <v>#REF!</v>
      </c>
      <c r="AI34" s="7" t="e">
        <f ca="1">OFFSET(#REF!,ROW(AH$1)-1,COLUMN($A28)-1)</f>
        <v>#REF!</v>
      </c>
      <c r="AJ34" s="7" t="e">
        <f ca="1">OFFSET(#REF!,ROW(AI$1)-1,COLUMN($A28)-1)</f>
        <v>#REF!</v>
      </c>
      <c r="AK34" s="7" t="e">
        <f ca="1">OFFSET(#REF!,ROW(AJ$1)-1,COLUMN($A28)-1)</f>
        <v>#REF!</v>
      </c>
      <c r="AL34" s="6" t="e">
        <f t="shared" ca="1" si="4"/>
        <v>#REF!</v>
      </c>
      <c r="AM34" s="67">
        <f t="shared" si="3"/>
        <v>45017</v>
      </c>
    </row>
    <row r="35" spans="1:49" x14ac:dyDescent="0.3">
      <c r="A35" s="67" t="str">
        <f t="shared" si="2"/>
        <v>202305</v>
      </c>
      <c r="B35" s="17" t="e">
        <f ca="1">OFFSET(#REF!,ROW(A$1)-1,COLUMN($A29)-1)</f>
        <v>#REF!</v>
      </c>
      <c r="C35" s="17" t="e">
        <f ca="1">OFFSET(#REF!,ROW(B$1)-1,COLUMN($A29)-1)</f>
        <v>#REF!</v>
      </c>
      <c r="D35" s="17" t="e">
        <f ca="1">OFFSET(#REF!,ROW(C$1)-1,COLUMN($A29)-1)</f>
        <v>#REF!</v>
      </c>
      <c r="E35" s="17" t="e">
        <f ca="1">OFFSET(#REF!,ROW(D$1)-1,COLUMN($A29)-1)</f>
        <v>#REF!</v>
      </c>
      <c r="F35" s="17" t="e">
        <f ca="1">OFFSET(#REF!,ROW(E$1)-1,COLUMN($A29)-1)</f>
        <v>#REF!</v>
      </c>
      <c r="G35" s="17" t="e">
        <f ca="1">OFFSET(#REF!,ROW(F$1)-1,COLUMN($A29)-1)</f>
        <v>#REF!</v>
      </c>
      <c r="H35" s="17" t="e">
        <f ca="1">OFFSET(#REF!,ROW(G$1)-1,COLUMN($A29)-1)</f>
        <v>#REF!</v>
      </c>
      <c r="I35" s="17" t="e">
        <f ca="1">OFFSET(#REF!,ROW(H$1)-1,COLUMN($A29)-1)</f>
        <v>#REF!</v>
      </c>
      <c r="J35" s="17" t="e">
        <f ca="1">OFFSET(#REF!,ROW(I$1)-1,COLUMN($A29)-1)</f>
        <v>#REF!</v>
      </c>
      <c r="K35" s="17" t="e">
        <f ca="1">OFFSET(#REF!,ROW(J$1)-1,COLUMN($A29)-1)</f>
        <v>#REF!</v>
      </c>
      <c r="L35" s="17" t="e">
        <f ca="1">OFFSET(#REF!,ROW(K$1)-1,COLUMN($A29)-1)</f>
        <v>#REF!</v>
      </c>
      <c r="M35" s="17" t="e">
        <f ca="1">OFFSET(#REF!,ROW(L$1)-1,COLUMN($A29)-1)</f>
        <v>#REF!</v>
      </c>
      <c r="N35" s="20" t="e">
        <f ca="1">OFFSET(#REF!,ROW(M$1)-1,COLUMN($A29)-1)</f>
        <v>#REF!</v>
      </c>
      <c r="O35" s="20" t="e">
        <f ca="1">OFFSET(#REF!,ROW(N$1)-1,COLUMN($A29)-1)</f>
        <v>#REF!</v>
      </c>
      <c r="P35" s="20" t="e">
        <f ca="1">OFFSET(#REF!,ROW(O$1)-1,COLUMN($A29)-1)</f>
        <v>#REF!</v>
      </c>
      <c r="Q35" s="20" t="e">
        <f ca="1">OFFSET(#REF!,ROW(P$1)-1,COLUMN($A29)-1)</f>
        <v>#REF!</v>
      </c>
      <c r="R35" s="20" t="e">
        <f ca="1">OFFSET(#REF!,ROW(Q$1)-1,COLUMN($A29)-1)</f>
        <v>#REF!</v>
      </c>
      <c r="S35" s="20" t="e">
        <f ca="1">OFFSET(#REF!,ROW(R$1)-1,COLUMN($A29)-1)</f>
        <v>#REF!</v>
      </c>
      <c r="T35" s="20" t="e">
        <f ca="1">OFFSET(#REF!,ROW(S$1)-1,COLUMN($A29)-1)</f>
        <v>#REF!</v>
      </c>
      <c r="U35" s="20" t="e">
        <f ca="1">OFFSET(#REF!,ROW(T$1)-1,COLUMN($A29)-1)</f>
        <v>#REF!</v>
      </c>
      <c r="V35" s="20" t="e">
        <f ca="1">OFFSET(#REF!,ROW(U$1)-1,COLUMN($A29)-1)</f>
        <v>#REF!</v>
      </c>
      <c r="W35" s="20" t="e">
        <f ca="1">OFFSET(#REF!,ROW(V$1)-1,COLUMN($A29)-1)</f>
        <v>#REF!</v>
      </c>
      <c r="X35" s="20" t="e">
        <f ca="1">OFFSET(#REF!,ROW(W$1)-1,COLUMN($A29)-1)</f>
        <v>#REF!</v>
      </c>
      <c r="Y35" s="20" t="e">
        <f ca="1">OFFSET(#REF!,ROW(X$1)-1,COLUMN($A29)-1)</f>
        <v>#REF!</v>
      </c>
      <c r="Z35" s="20" t="e">
        <f ca="1">OFFSET(#REF!,ROW(Y$1)-1,COLUMN($A29)-1)</f>
        <v>#REF!</v>
      </c>
      <c r="AA35" s="20" t="e">
        <f ca="1">OFFSET(#REF!,ROW(Z$1)-1,COLUMN($A29)-1)</f>
        <v>#REF!</v>
      </c>
      <c r="AB35" s="7" t="e">
        <f ca="1">OFFSET(#REF!,ROW(AA$1)-1,COLUMN($A29)-1)</f>
        <v>#REF!</v>
      </c>
      <c r="AC35" s="7" t="e">
        <f ca="1">OFFSET(#REF!,ROW(AB$1)-1,COLUMN($A29)-1)</f>
        <v>#REF!</v>
      </c>
      <c r="AD35" s="7" t="e">
        <f ca="1">OFFSET(#REF!,ROW(AC$1)-1,COLUMN($A29)-1)</f>
        <v>#REF!</v>
      </c>
      <c r="AE35" s="7" t="e">
        <f ca="1">OFFSET(#REF!,ROW(AD$1)-1,COLUMN($A29)-1)</f>
        <v>#REF!</v>
      </c>
      <c r="AF35" s="7" t="e">
        <f ca="1">OFFSET(#REF!,ROW(AE$1)-1,COLUMN($A29)-1)</f>
        <v>#REF!</v>
      </c>
      <c r="AG35" s="7" t="e">
        <f ca="1">OFFSET(#REF!,ROW(AF$1)-1,COLUMN($A29)-1)</f>
        <v>#REF!</v>
      </c>
      <c r="AH35" s="7" t="e">
        <f ca="1">OFFSET(#REF!,ROW(AG$1)-1,COLUMN($A29)-1)</f>
        <v>#REF!</v>
      </c>
      <c r="AI35" s="7" t="e">
        <f ca="1">OFFSET(#REF!,ROW(AH$1)-1,COLUMN($A29)-1)</f>
        <v>#REF!</v>
      </c>
      <c r="AJ35" s="7" t="e">
        <f ca="1">OFFSET(#REF!,ROW(AI$1)-1,COLUMN($A29)-1)</f>
        <v>#REF!</v>
      </c>
      <c r="AK35" s="7" t="e">
        <f ca="1">OFFSET(#REF!,ROW(AJ$1)-1,COLUMN($A29)-1)</f>
        <v>#REF!</v>
      </c>
      <c r="AL35" s="6" t="e">
        <f t="shared" ca="1" si="4"/>
        <v>#REF!</v>
      </c>
      <c r="AM35" s="67">
        <f t="shared" si="3"/>
        <v>45047</v>
      </c>
    </row>
    <row r="36" spans="1:49" x14ac:dyDescent="0.3">
      <c r="A36" s="67" t="str">
        <f t="shared" si="2"/>
        <v>202306</v>
      </c>
      <c r="B36" s="17" t="e">
        <f ca="1">OFFSET(#REF!,ROW(A$1)-1,COLUMN($A30)-1)</f>
        <v>#REF!</v>
      </c>
      <c r="C36" s="17" t="e">
        <f ca="1">OFFSET(#REF!,ROW(B$1)-1,COLUMN($A30)-1)</f>
        <v>#REF!</v>
      </c>
      <c r="D36" s="17" t="e">
        <f ca="1">OFFSET(#REF!,ROW(C$1)-1,COLUMN($A30)-1)</f>
        <v>#REF!</v>
      </c>
      <c r="E36" s="17" t="e">
        <f ca="1">OFFSET(#REF!,ROW(D$1)-1,COLUMN($A30)-1)</f>
        <v>#REF!</v>
      </c>
      <c r="F36" s="17" t="e">
        <f ca="1">OFFSET(#REF!,ROW(E$1)-1,COLUMN($A30)-1)</f>
        <v>#REF!</v>
      </c>
      <c r="G36" s="17" t="e">
        <f ca="1">OFFSET(#REF!,ROW(F$1)-1,COLUMN($A30)-1)</f>
        <v>#REF!</v>
      </c>
      <c r="H36" s="17" t="e">
        <f ca="1">OFFSET(#REF!,ROW(G$1)-1,COLUMN($A30)-1)</f>
        <v>#REF!</v>
      </c>
      <c r="I36" s="17" t="e">
        <f ca="1">OFFSET(#REF!,ROW(H$1)-1,COLUMN($A30)-1)</f>
        <v>#REF!</v>
      </c>
      <c r="J36" s="17" t="e">
        <f ca="1">OFFSET(#REF!,ROW(I$1)-1,COLUMN($A30)-1)</f>
        <v>#REF!</v>
      </c>
      <c r="K36" s="17" t="e">
        <f ca="1">OFFSET(#REF!,ROW(J$1)-1,COLUMN($A30)-1)</f>
        <v>#REF!</v>
      </c>
      <c r="L36" s="17" t="e">
        <f ca="1">OFFSET(#REF!,ROW(K$1)-1,COLUMN($A30)-1)</f>
        <v>#REF!</v>
      </c>
      <c r="M36" s="17" t="e">
        <f ca="1">OFFSET(#REF!,ROW(L$1)-1,COLUMN($A30)-1)</f>
        <v>#REF!</v>
      </c>
      <c r="N36" s="20" t="e">
        <f ca="1">OFFSET(#REF!,ROW(M$1)-1,COLUMN($A30)-1)</f>
        <v>#REF!</v>
      </c>
      <c r="O36" s="20" t="e">
        <f ca="1">OFFSET(#REF!,ROW(N$1)-1,COLUMN($A30)-1)</f>
        <v>#REF!</v>
      </c>
      <c r="P36" s="20" t="e">
        <f ca="1">OFFSET(#REF!,ROW(O$1)-1,COLUMN($A30)-1)</f>
        <v>#REF!</v>
      </c>
      <c r="Q36" s="20" t="e">
        <f ca="1">OFFSET(#REF!,ROW(P$1)-1,COLUMN($A30)-1)</f>
        <v>#REF!</v>
      </c>
      <c r="R36" s="20" t="e">
        <f ca="1">OFFSET(#REF!,ROW(Q$1)-1,COLUMN($A30)-1)</f>
        <v>#REF!</v>
      </c>
      <c r="S36" s="20" t="e">
        <f ca="1">OFFSET(#REF!,ROW(R$1)-1,COLUMN($A30)-1)</f>
        <v>#REF!</v>
      </c>
      <c r="T36" s="20" t="e">
        <f ca="1">OFFSET(#REF!,ROW(S$1)-1,COLUMN($A30)-1)</f>
        <v>#REF!</v>
      </c>
      <c r="U36" s="20" t="e">
        <f ca="1">OFFSET(#REF!,ROW(T$1)-1,COLUMN($A30)-1)</f>
        <v>#REF!</v>
      </c>
      <c r="V36" s="20" t="e">
        <f ca="1">OFFSET(#REF!,ROW(U$1)-1,COLUMN($A30)-1)</f>
        <v>#REF!</v>
      </c>
      <c r="W36" s="20" t="e">
        <f ca="1">OFFSET(#REF!,ROW(V$1)-1,COLUMN($A30)-1)</f>
        <v>#REF!</v>
      </c>
      <c r="X36" s="20" t="e">
        <f ca="1">OFFSET(#REF!,ROW(W$1)-1,COLUMN($A30)-1)</f>
        <v>#REF!</v>
      </c>
      <c r="Y36" s="20" t="e">
        <f ca="1">OFFSET(#REF!,ROW(X$1)-1,COLUMN($A30)-1)</f>
        <v>#REF!</v>
      </c>
      <c r="Z36" s="20" t="e">
        <f ca="1">OFFSET(#REF!,ROW(Y$1)-1,COLUMN($A30)-1)</f>
        <v>#REF!</v>
      </c>
      <c r="AA36" s="20" t="e">
        <f ca="1">OFFSET(#REF!,ROW(Z$1)-1,COLUMN($A30)-1)</f>
        <v>#REF!</v>
      </c>
      <c r="AB36" s="7" t="e">
        <f ca="1">OFFSET(#REF!,ROW(AA$1)-1,COLUMN($A30)-1)</f>
        <v>#REF!</v>
      </c>
      <c r="AC36" s="7" t="e">
        <f ca="1">OFFSET(#REF!,ROW(AB$1)-1,COLUMN($A30)-1)</f>
        <v>#REF!</v>
      </c>
      <c r="AD36" s="7" t="e">
        <f ca="1">OFFSET(#REF!,ROW(AC$1)-1,COLUMN($A30)-1)</f>
        <v>#REF!</v>
      </c>
      <c r="AE36" s="7" t="e">
        <f ca="1">OFFSET(#REF!,ROW(AD$1)-1,COLUMN($A30)-1)</f>
        <v>#REF!</v>
      </c>
      <c r="AF36" s="7" t="e">
        <f ca="1">OFFSET(#REF!,ROW(AE$1)-1,COLUMN($A30)-1)</f>
        <v>#REF!</v>
      </c>
      <c r="AG36" s="7" t="e">
        <f ca="1">OFFSET(#REF!,ROW(AF$1)-1,COLUMN($A30)-1)</f>
        <v>#REF!</v>
      </c>
      <c r="AH36" s="7" t="e">
        <f ca="1">OFFSET(#REF!,ROW(AG$1)-1,COLUMN($A30)-1)</f>
        <v>#REF!</v>
      </c>
      <c r="AI36" s="7" t="e">
        <f ca="1">OFFSET(#REF!,ROW(AH$1)-1,COLUMN($A30)-1)</f>
        <v>#REF!</v>
      </c>
      <c r="AJ36" s="7" t="e">
        <f ca="1">OFFSET(#REF!,ROW(AI$1)-1,COLUMN($A30)-1)</f>
        <v>#REF!</v>
      </c>
      <c r="AK36" s="7" t="e">
        <f ca="1">OFFSET(#REF!,ROW(AJ$1)-1,COLUMN($A30)-1)</f>
        <v>#REF!</v>
      </c>
      <c r="AL36" s="6" t="e">
        <f t="shared" ca="1" si="4"/>
        <v>#REF!</v>
      </c>
      <c r="AM36" s="67">
        <f t="shared" si="3"/>
        <v>45078</v>
      </c>
    </row>
    <row r="37" spans="1:49" x14ac:dyDescent="0.3">
      <c r="A37" s="67" t="str">
        <f t="shared" si="2"/>
        <v>202307</v>
      </c>
      <c r="B37" s="17" t="e">
        <f ca="1">OFFSET(#REF!,ROW(A$1)-1,COLUMN($A31)-1)</f>
        <v>#REF!</v>
      </c>
      <c r="C37" s="17" t="e">
        <f ca="1">OFFSET(#REF!,ROW(B$1)-1,COLUMN($A31)-1)</f>
        <v>#REF!</v>
      </c>
      <c r="D37" s="17" t="e">
        <f ca="1">OFFSET(#REF!,ROW(C$1)-1,COLUMN($A31)-1)</f>
        <v>#REF!</v>
      </c>
      <c r="E37" s="17" t="e">
        <f ca="1">OFFSET(#REF!,ROW(D$1)-1,COLUMN($A31)-1)</f>
        <v>#REF!</v>
      </c>
      <c r="F37" s="17" t="e">
        <f ca="1">OFFSET(#REF!,ROW(E$1)-1,COLUMN($A31)-1)</f>
        <v>#REF!</v>
      </c>
      <c r="G37" s="17" t="e">
        <f ca="1">OFFSET(#REF!,ROW(F$1)-1,COLUMN($A31)-1)</f>
        <v>#REF!</v>
      </c>
      <c r="H37" s="17" t="e">
        <f ca="1">OFFSET(#REF!,ROW(G$1)-1,COLUMN($A31)-1)</f>
        <v>#REF!</v>
      </c>
      <c r="I37" s="17" t="e">
        <f ca="1">OFFSET(#REF!,ROW(H$1)-1,COLUMN($A31)-1)</f>
        <v>#REF!</v>
      </c>
      <c r="J37" s="17" t="e">
        <f ca="1">OFFSET(#REF!,ROW(I$1)-1,COLUMN($A31)-1)</f>
        <v>#REF!</v>
      </c>
      <c r="K37" s="17" t="e">
        <f ca="1">OFFSET(#REF!,ROW(J$1)-1,COLUMN($A31)-1)</f>
        <v>#REF!</v>
      </c>
      <c r="L37" s="17" t="e">
        <f ca="1">OFFSET(#REF!,ROW(K$1)-1,COLUMN($A31)-1)</f>
        <v>#REF!</v>
      </c>
      <c r="M37" s="17" t="e">
        <f ca="1">OFFSET(#REF!,ROW(L$1)-1,COLUMN($A31)-1)</f>
        <v>#REF!</v>
      </c>
      <c r="N37" s="20" t="e">
        <f ca="1">OFFSET(#REF!,ROW(M$1)-1,COLUMN($A31)-1)</f>
        <v>#REF!</v>
      </c>
      <c r="O37" s="20" t="e">
        <f ca="1">OFFSET(#REF!,ROW(N$1)-1,COLUMN($A31)-1)</f>
        <v>#REF!</v>
      </c>
      <c r="P37" s="20" t="e">
        <f ca="1">OFFSET(#REF!,ROW(O$1)-1,COLUMN($A31)-1)</f>
        <v>#REF!</v>
      </c>
      <c r="Q37" s="20" t="e">
        <f ca="1">OFFSET(#REF!,ROW(P$1)-1,COLUMN($A31)-1)</f>
        <v>#REF!</v>
      </c>
      <c r="R37" s="20" t="e">
        <f ca="1">OFFSET(#REF!,ROW(Q$1)-1,COLUMN($A31)-1)</f>
        <v>#REF!</v>
      </c>
      <c r="S37" s="20" t="e">
        <f ca="1">OFFSET(#REF!,ROW(R$1)-1,COLUMN($A31)-1)</f>
        <v>#REF!</v>
      </c>
      <c r="T37" s="20" t="e">
        <f ca="1">OFFSET(#REF!,ROW(S$1)-1,COLUMN($A31)-1)</f>
        <v>#REF!</v>
      </c>
      <c r="U37" s="20" t="e">
        <f ca="1">OFFSET(#REF!,ROW(T$1)-1,COLUMN($A31)-1)</f>
        <v>#REF!</v>
      </c>
      <c r="V37" s="20" t="e">
        <f ca="1">OFFSET(#REF!,ROW(U$1)-1,COLUMN($A31)-1)</f>
        <v>#REF!</v>
      </c>
      <c r="W37" s="20" t="e">
        <f ca="1">OFFSET(#REF!,ROW(V$1)-1,COLUMN($A31)-1)</f>
        <v>#REF!</v>
      </c>
      <c r="X37" s="20" t="e">
        <f ca="1">OFFSET(#REF!,ROW(W$1)-1,COLUMN($A31)-1)</f>
        <v>#REF!</v>
      </c>
      <c r="Y37" s="20" t="e">
        <f ca="1">OFFSET(#REF!,ROW(X$1)-1,COLUMN($A31)-1)</f>
        <v>#REF!</v>
      </c>
      <c r="Z37" s="20" t="e">
        <f ca="1">OFFSET(#REF!,ROW(Y$1)-1,COLUMN($A31)-1)</f>
        <v>#REF!</v>
      </c>
      <c r="AA37" s="20" t="e">
        <f ca="1">OFFSET(#REF!,ROW(Z$1)-1,COLUMN($A31)-1)</f>
        <v>#REF!</v>
      </c>
      <c r="AB37" s="7" t="e">
        <f ca="1">OFFSET(#REF!,ROW(AA$1)-1,COLUMN($A31)-1)</f>
        <v>#REF!</v>
      </c>
      <c r="AC37" s="7" t="e">
        <f ca="1">OFFSET(#REF!,ROW(AB$1)-1,COLUMN($A31)-1)</f>
        <v>#REF!</v>
      </c>
      <c r="AD37" s="7" t="e">
        <f ca="1">OFFSET(#REF!,ROW(AC$1)-1,COLUMN($A31)-1)</f>
        <v>#REF!</v>
      </c>
      <c r="AE37" s="7" t="e">
        <f ca="1">OFFSET(#REF!,ROW(AD$1)-1,COLUMN($A31)-1)</f>
        <v>#REF!</v>
      </c>
      <c r="AF37" s="7" t="e">
        <f ca="1">OFFSET(#REF!,ROW(AE$1)-1,COLUMN($A31)-1)</f>
        <v>#REF!</v>
      </c>
      <c r="AG37" s="7" t="e">
        <f ca="1">OFFSET(#REF!,ROW(AF$1)-1,COLUMN($A31)-1)</f>
        <v>#REF!</v>
      </c>
      <c r="AH37" s="7" t="e">
        <f ca="1">OFFSET(#REF!,ROW(AG$1)-1,COLUMN($A31)-1)</f>
        <v>#REF!</v>
      </c>
      <c r="AI37" s="7" t="e">
        <f ca="1">OFFSET(#REF!,ROW(AH$1)-1,COLUMN($A31)-1)</f>
        <v>#REF!</v>
      </c>
      <c r="AJ37" s="7" t="e">
        <f ca="1">OFFSET(#REF!,ROW(AI$1)-1,COLUMN($A31)-1)</f>
        <v>#REF!</v>
      </c>
      <c r="AK37" s="7" t="e">
        <f ca="1">OFFSET(#REF!,ROW(AJ$1)-1,COLUMN($A31)-1)</f>
        <v>#REF!</v>
      </c>
      <c r="AL37" s="6" t="e">
        <f t="shared" ca="1" si="4"/>
        <v>#REF!</v>
      </c>
      <c r="AM37" s="67">
        <f t="shared" si="3"/>
        <v>45108</v>
      </c>
    </row>
    <row r="38" spans="1:49" x14ac:dyDescent="0.3">
      <c r="A38" s="67" t="str">
        <f t="shared" si="2"/>
        <v>202308</v>
      </c>
      <c r="B38" s="17" t="e">
        <f ca="1">OFFSET(#REF!,ROW(A$1)-1,COLUMN($A32)-1)</f>
        <v>#REF!</v>
      </c>
      <c r="C38" s="17" t="e">
        <f ca="1">OFFSET(#REF!,ROW(B$1)-1,COLUMN($A32)-1)</f>
        <v>#REF!</v>
      </c>
      <c r="D38" s="17" t="e">
        <f ca="1">OFFSET(#REF!,ROW(C$1)-1,COLUMN($A32)-1)</f>
        <v>#REF!</v>
      </c>
      <c r="E38" s="17" t="e">
        <f ca="1">OFFSET(#REF!,ROW(D$1)-1,COLUMN($A32)-1)</f>
        <v>#REF!</v>
      </c>
      <c r="F38" s="17" t="e">
        <f ca="1">OFFSET(#REF!,ROW(E$1)-1,COLUMN($A32)-1)</f>
        <v>#REF!</v>
      </c>
      <c r="G38" s="17" t="e">
        <f ca="1">OFFSET(#REF!,ROW(F$1)-1,COLUMN($A32)-1)</f>
        <v>#REF!</v>
      </c>
      <c r="H38" s="17" t="e">
        <f ca="1">OFFSET(#REF!,ROW(G$1)-1,COLUMN($A32)-1)</f>
        <v>#REF!</v>
      </c>
      <c r="I38" s="17" t="e">
        <f ca="1">OFFSET(#REF!,ROW(H$1)-1,COLUMN($A32)-1)</f>
        <v>#REF!</v>
      </c>
      <c r="J38" s="17" t="e">
        <f ca="1">OFFSET(#REF!,ROW(I$1)-1,COLUMN($A32)-1)</f>
        <v>#REF!</v>
      </c>
      <c r="K38" s="17" t="e">
        <f ca="1">OFFSET(#REF!,ROW(J$1)-1,COLUMN($A32)-1)</f>
        <v>#REF!</v>
      </c>
      <c r="L38" s="17" t="e">
        <f ca="1">OFFSET(#REF!,ROW(K$1)-1,COLUMN($A32)-1)</f>
        <v>#REF!</v>
      </c>
      <c r="M38" s="17" t="e">
        <f ca="1">OFFSET(#REF!,ROW(L$1)-1,COLUMN($A32)-1)</f>
        <v>#REF!</v>
      </c>
      <c r="N38" s="20" t="e">
        <f ca="1">OFFSET(#REF!,ROW(M$1)-1,COLUMN($A32)-1)</f>
        <v>#REF!</v>
      </c>
      <c r="O38" s="20" t="e">
        <f ca="1">OFFSET(#REF!,ROW(N$1)-1,COLUMN($A32)-1)</f>
        <v>#REF!</v>
      </c>
      <c r="P38" s="20" t="e">
        <f ca="1">OFFSET(#REF!,ROW(O$1)-1,COLUMN($A32)-1)</f>
        <v>#REF!</v>
      </c>
      <c r="Q38" s="20" t="e">
        <f ca="1">OFFSET(#REF!,ROW(P$1)-1,COLUMN($A32)-1)</f>
        <v>#REF!</v>
      </c>
      <c r="R38" s="20" t="e">
        <f ca="1">OFFSET(#REF!,ROW(Q$1)-1,COLUMN($A32)-1)</f>
        <v>#REF!</v>
      </c>
      <c r="S38" s="20" t="e">
        <f ca="1">OFFSET(#REF!,ROW(R$1)-1,COLUMN($A32)-1)</f>
        <v>#REF!</v>
      </c>
      <c r="T38" s="20" t="e">
        <f ca="1">OFFSET(#REF!,ROW(S$1)-1,COLUMN($A32)-1)</f>
        <v>#REF!</v>
      </c>
      <c r="U38" s="20" t="e">
        <f ca="1">OFFSET(#REF!,ROW(T$1)-1,COLUMN($A32)-1)</f>
        <v>#REF!</v>
      </c>
      <c r="V38" s="20" t="e">
        <f ca="1">OFFSET(#REF!,ROW(U$1)-1,COLUMN($A32)-1)</f>
        <v>#REF!</v>
      </c>
      <c r="W38" s="20" t="e">
        <f ca="1">OFFSET(#REF!,ROW(V$1)-1,COLUMN($A32)-1)</f>
        <v>#REF!</v>
      </c>
      <c r="X38" s="20" t="e">
        <f ca="1">OFFSET(#REF!,ROW(W$1)-1,COLUMN($A32)-1)</f>
        <v>#REF!</v>
      </c>
      <c r="Y38" s="20" t="e">
        <f ca="1">OFFSET(#REF!,ROW(X$1)-1,COLUMN($A32)-1)</f>
        <v>#REF!</v>
      </c>
      <c r="Z38" s="20" t="e">
        <f ca="1">OFFSET(#REF!,ROW(Y$1)-1,COLUMN($A32)-1)</f>
        <v>#REF!</v>
      </c>
      <c r="AA38" s="20" t="e">
        <f ca="1">OFFSET(#REF!,ROW(Z$1)-1,COLUMN($A32)-1)</f>
        <v>#REF!</v>
      </c>
      <c r="AB38" s="7" t="e">
        <f ca="1">OFFSET(#REF!,ROW(AA$1)-1,COLUMN($A32)-1)</f>
        <v>#REF!</v>
      </c>
      <c r="AC38" s="7" t="e">
        <f ca="1">OFFSET(#REF!,ROW(AB$1)-1,COLUMN($A32)-1)</f>
        <v>#REF!</v>
      </c>
      <c r="AD38" s="7" t="e">
        <f ca="1">OFFSET(#REF!,ROW(AC$1)-1,COLUMN($A32)-1)</f>
        <v>#REF!</v>
      </c>
      <c r="AE38" s="7" t="e">
        <f ca="1">OFFSET(#REF!,ROW(AD$1)-1,COLUMN($A32)-1)</f>
        <v>#REF!</v>
      </c>
      <c r="AF38" s="7" t="e">
        <f ca="1">OFFSET(#REF!,ROW(AE$1)-1,COLUMN($A32)-1)</f>
        <v>#REF!</v>
      </c>
      <c r="AG38" s="7" t="e">
        <f ca="1">OFFSET(#REF!,ROW(AF$1)-1,COLUMN($A32)-1)</f>
        <v>#REF!</v>
      </c>
      <c r="AH38" s="7" t="e">
        <f ca="1">OFFSET(#REF!,ROW(AG$1)-1,COLUMN($A32)-1)</f>
        <v>#REF!</v>
      </c>
      <c r="AI38" s="7" t="e">
        <f ca="1">OFFSET(#REF!,ROW(AH$1)-1,COLUMN($A32)-1)</f>
        <v>#REF!</v>
      </c>
      <c r="AJ38" s="7" t="e">
        <f ca="1">OFFSET(#REF!,ROW(AI$1)-1,COLUMN($A32)-1)</f>
        <v>#REF!</v>
      </c>
      <c r="AK38" s="7" t="e">
        <f ca="1">OFFSET(#REF!,ROW(AJ$1)-1,COLUMN($A32)-1)</f>
        <v>#REF!</v>
      </c>
      <c r="AL38" s="6" t="e">
        <f t="shared" ca="1" si="4"/>
        <v>#REF!</v>
      </c>
      <c r="AM38" s="67">
        <f t="shared" si="3"/>
        <v>45139</v>
      </c>
    </row>
    <row r="39" spans="1:49" x14ac:dyDescent="0.3">
      <c r="A39" s="67" t="str">
        <f t="shared" si="2"/>
        <v>202309</v>
      </c>
      <c r="B39" s="17" t="e">
        <f ca="1">OFFSET(#REF!,ROW(A$1)-1,COLUMN($A33)-1)</f>
        <v>#REF!</v>
      </c>
      <c r="C39" s="17" t="e">
        <f ca="1">OFFSET(#REF!,ROW(B$1)-1,COLUMN($A33)-1)</f>
        <v>#REF!</v>
      </c>
      <c r="D39" s="17" t="e">
        <f ca="1">OFFSET(#REF!,ROW(C$1)-1,COLUMN($A33)-1)</f>
        <v>#REF!</v>
      </c>
      <c r="E39" s="17" t="e">
        <f ca="1">OFFSET(#REF!,ROW(D$1)-1,COLUMN($A33)-1)</f>
        <v>#REF!</v>
      </c>
      <c r="F39" s="17" t="e">
        <f ca="1">OFFSET(#REF!,ROW(E$1)-1,COLUMN($A33)-1)</f>
        <v>#REF!</v>
      </c>
      <c r="G39" s="17" t="e">
        <f ca="1">OFFSET(#REF!,ROW(F$1)-1,COLUMN($A33)-1)</f>
        <v>#REF!</v>
      </c>
      <c r="H39" s="17" t="e">
        <f ca="1">OFFSET(#REF!,ROW(G$1)-1,COLUMN($A33)-1)</f>
        <v>#REF!</v>
      </c>
      <c r="I39" s="17" t="e">
        <f ca="1">OFFSET(#REF!,ROW(H$1)-1,COLUMN($A33)-1)</f>
        <v>#REF!</v>
      </c>
      <c r="J39" s="17" t="e">
        <f ca="1">OFFSET(#REF!,ROW(I$1)-1,COLUMN($A33)-1)</f>
        <v>#REF!</v>
      </c>
      <c r="K39" s="17" t="e">
        <f ca="1">OFFSET(#REF!,ROW(J$1)-1,COLUMN($A33)-1)</f>
        <v>#REF!</v>
      </c>
      <c r="L39" s="17" t="e">
        <f ca="1">OFFSET(#REF!,ROW(K$1)-1,COLUMN($A33)-1)</f>
        <v>#REF!</v>
      </c>
      <c r="M39" s="17" t="e">
        <f ca="1">OFFSET(#REF!,ROW(L$1)-1,COLUMN($A33)-1)</f>
        <v>#REF!</v>
      </c>
      <c r="N39" s="20" t="e">
        <f ca="1">OFFSET(#REF!,ROW(M$1)-1,COLUMN($A33)-1)</f>
        <v>#REF!</v>
      </c>
      <c r="O39" s="20" t="e">
        <f ca="1">OFFSET(#REF!,ROW(N$1)-1,COLUMN($A33)-1)</f>
        <v>#REF!</v>
      </c>
      <c r="P39" s="20" t="e">
        <f ca="1">OFFSET(#REF!,ROW(O$1)-1,COLUMN($A33)-1)</f>
        <v>#REF!</v>
      </c>
      <c r="Q39" s="20" t="e">
        <f ca="1">OFFSET(#REF!,ROW(P$1)-1,COLUMN($A33)-1)</f>
        <v>#REF!</v>
      </c>
      <c r="R39" s="20" t="e">
        <f ca="1">OFFSET(#REF!,ROW(Q$1)-1,COLUMN($A33)-1)</f>
        <v>#REF!</v>
      </c>
      <c r="S39" s="20" t="e">
        <f ca="1">OFFSET(#REF!,ROW(R$1)-1,COLUMN($A33)-1)</f>
        <v>#REF!</v>
      </c>
      <c r="T39" s="20" t="e">
        <f ca="1">OFFSET(#REF!,ROW(S$1)-1,COLUMN($A33)-1)</f>
        <v>#REF!</v>
      </c>
      <c r="U39" s="20" t="e">
        <f ca="1">OFFSET(#REF!,ROW(T$1)-1,COLUMN($A33)-1)</f>
        <v>#REF!</v>
      </c>
      <c r="V39" s="20" t="e">
        <f ca="1">OFFSET(#REF!,ROW(U$1)-1,COLUMN($A33)-1)</f>
        <v>#REF!</v>
      </c>
      <c r="W39" s="20" t="e">
        <f ca="1">OFFSET(#REF!,ROW(V$1)-1,COLUMN($A33)-1)</f>
        <v>#REF!</v>
      </c>
      <c r="X39" s="20" t="e">
        <f ca="1">OFFSET(#REF!,ROW(W$1)-1,COLUMN($A33)-1)</f>
        <v>#REF!</v>
      </c>
      <c r="Y39" s="20" t="e">
        <f ca="1">OFFSET(#REF!,ROW(X$1)-1,COLUMN($A33)-1)</f>
        <v>#REF!</v>
      </c>
      <c r="Z39" s="20" t="e">
        <f ca="1">OFFSET(#REF!,ROW(Y$1)-1,COLUMN($A33)-1)</f>
        <v>#REF!</v>
      </c>
      <c r="AA39" s="20" t="e">
        <f ca="1">OFFSET(#REF!,ROW(Z$1)-1,COLUMN($A33)-1)</f>
        <v>#REF!</v>
      </c>
      <c r="AB39" s="7" t="e">
        <f ca="1">OFFSET(#REF!,ROW(AA$1)-1,COLUMN($A33)-1)</f>
        <v>#REF!</v>
      </c>
      <c r="AC39" s="7" t="e">
        <f ca="1">OFFSET(#REF!,ROW(AB$1)-1,COLUMN($A33)-1)</f>
        <v>#REF!</v>
      </c>
      <c r="AD39" s="7" t="e">
        <f ca="1">OFFSET(#REF!,ROW(AC$1)-1,COLUMN($A33)-1)</f>
        <v>#REF!</v>
      </c>
      <c r="AE39" s="7" t="e">
        <f ca="1">OFFSET(#REF!,ROW(AD$1)-1,COLUMN($A33)-1)</f>
        <v>#REF!</v>
      </c>
      <c r="AF39" s="7" t="e">
        <f ca="1">OFFSET(#REF!,ROW(AE$1)-1,COLUMN($A33)-1)</f>
        <v>#REF!</v>
      </c>
      <c r="AG39" s="7" t="e">
        <f ca="1">OFFSET(#REF!,ROW(AF$1)-1,COLUMN($A33)-1)</f>
        <v>#REF!</v>
      </c>
      <c r="AH39" s="7" t="e">
        <f ca="1">OFFSET(#REF!,ROW(AG$1)-1,COLUMN($A33)-1)</f>
        <v>#REF!</v>
      </c>
      <c r="AI39" s="7" t="e">
        <f ca="1">OFFSET(#REF!,ROW(AH$1)-1,COLUMN($A33)-1)</f>
        <v>#REF!</v>
      </c>
      <c r="AJ39" s="7" t="e">
        <f ca="1">OFFSET(#REF!,ROW(AI$1)-1,COLUMN($A33)-1)</f>
        <v>#REF!</v>
      </c>
      <c r="AK39" s="7" t="e">
        <f ca="1">OFFSET(#REF!,ROW(AJ$1)-1,COLUMN($A33)-1)</f>
        <v>#REF!</v>
      </c>
      <c r="AL39" s="6" t="e">
        <f t="shared" ca="1" si="4"/>
        <v>#REF!</v>
      </c>
      <c r="AM39" s="67">
        <f t="shared" si="3"/>
        <v>45170</v>
      </c>
    </row>
    <row r="40" spans="1:49" x14ac:dyDescent="0.3">
      <c r="A40" s="67" t="str">
        <f t="shared" si="2"/>
        <v>202310</v>
      </c>
      <c r="B40" s="17" t="e">
        <f ca="1">OFFSET(#REF!,ROW(A$1)-1,COLUMN($A34)-1)</f>
        <v>#REF!</v>
      </c>
      <c r="C40" s="17" t="e">
        <f ca="1">OFFSET(#REF!,ROW(B$1)-1,COLUMN($A34)-1)</f>
        <v>#REF!</v>
      </c>
      <c r="D40" s="17" t="e">
        <f ca="1">OFFSET(#REF!,ROW(C$1)-1,COLUMN($A34)-1)</f>
        <v>#REF!</v>
      </c>
      <c r="E40" s="17" t="e">
        <f ca="1">OFFSET(#REF!,ROW(D$1)-1,COLUMN($A34)-1)</f>
        <v>#REF!</v>
      </c>
      <c r="F40" s="17" t="e">
        <f ca="1">OFFSET(#REF!,ROW(E$1)-1,COLUMN($A34)-1)</f>
        <v>#REF!</v>
      </c>
      <c r="G40" s="17" t="e">
        <f ca="1">OFFSET(#REF!,ROW(F$1)-1,COLUMN($A34)-1)</f>
        <v>#REF!</v>
      </c>
      <c r="H40" s="17" t="e">
        <f ca="1">OFFSET(#REF!,ROW(G$1)-1,COLUMN($A34)-1)</f>
        <v>#REF!</v>
      </c>
      <c r="I40" s="17" t="e">
        <f ca="1">OFFSET(#REF!,ROW(H$1)-1,COLUMN($A34)-1)</f>
        <v>#REF!</v>
      </c>
      <c r="J40" s="17" t="e">
        <f ca="1">OFFSET(#REF!,ROW(I$1)-1,COLUMN($A34)-1)</f>
        <v>#REF!</v>
      </c>
      <c r="K40" s="17" t="e">
        <f ca="1">OFFSET(#REF!,ROW(J$1)-1,COLUMN($A34)-1)</f>
        <v>#REF!</v>
      </c>
      <c r="L40" s="17" t="e">
        <f ca="1">OFFSET(#REF!,ROW(K$1)-1,COLUMN($A34)-1)</f>
        <v>#REF!</v>
      </c>
      <c r="M40" s="17" t="e">
        <f ca="1">OFFSET(#REF!,ROW(L$1)-1,COLUMN($A34)-1)</f>
        <v>#REF!</v>
      </c>
      <c r="N40" s="20" t="e">
        <f ca="1">OFFSET(#REF!,ROW(M$1)-1,COLUMN($A34)-1)</f>
        <v>#REF!</v>
      </c>
      <c r="O40" s="20" t="e">
        <f ca="1">OFFSET(#REF!,ROW(N$1)-1,COLUMN($A34)-1)</f>
        <v>#REF!</v>
      </c>
      <c r="P40" s="20" t="e">
        <f ca="1">OFFSET(#REF!,ROW(O$1)-1,COLUMN($A34)-1)</f>
        <v>#REF!</v>
      </c>
      <c r="Q40" s="20" t="e">
        <f ca="1">OFFSET(#REF!,ROW(P$1)-1,COLUMN($A34)-1)</f>
        <v>#REF!</v>
      </c>
      <c r="R40" s="20" t="e">
        <f ca="1">OFFSET(#REF!,ROW(Q$1)-1,COLUMN($A34)-1)</f>
        <v>#REF!</v>
      </c>
      <c r="S40" s="20" t="e">
        <f ca="1">OFFSET(#REF!,ROW(R$1)-1,COLUMN($A34)-1)</f>
        <v>#REF!</v>
      </c>
      <c r="T40" s="20" t="e">
        <f ca="1">OFFSET(#REF!,ROW(S$1)-1,COLUMN($A34)-1)</f>
        <v>#REF!</v>
      </c>
      <c r="U40" s="20" t="e">
        <f ca="1">OFFSET(#REF!,ROW(T$1)-1,COLUMN($A34)-1)</f>
        <v>#REF!</v>
      </c>
      <c r="V40" s="20" t="e">
        <f ca="1">OFFSET(#REF!,ROW(U$1)-1,COLUMN($A34)-1)</f>
        <v>#REF!</v>
      </c>
      <c r="W40" s="20" t="e">
        <f ca="1">OFFSET(#REF!,ROW(V$1)-1,COLUMN($A34)-1)</f>
        <v>#REF!</v>
      </c>
      <c r="X40" s="20" t="e">
        <f ca="1">OFFSET(#REF!,ROW(W$1)-1,COLUMN($A34)-1)</f>
        <v>#REF!</v>
      </c>
      <c r="Y40" s="20" t="e">
        <f ca="1">OFFSET(#REF!,ROW(X$1)-1,COLUMN($A34)-1)</f>
        <v>#REF!</v>
      </c>
      <c r="Z40" s="20" t="e">
        <f ca="1">OFFSET(#REF!,ROW(Y$1)-1,COLUMN($A34)-1)</f>
        <v>#REF!</v>
      </c>
      <c r="AA40" s="20" t="e">
        <f ca="1">OFFSET(#REF!,ROW(Z$1)-1,COLUMN($A34)-1)</f>
        <v>#REF!</v>
      </c>
      <c r="AB40" s="7" t="e">
        <f ca="1">OFFSET(#REF!,ROW(AA$1)-1,COLUMN($A34)-1)</f>
        <v>#REF!</v>
      </c>
      <c r="AC40" s="7" t="e">
        <f ca="1">OFFSET(#REF!,ROW(AB$1)-1,COLUMN($A34)-1)</f>
        <v>#REF!</v>
      </c>
      <c r="AD40" s="7" t="e">
        <f ca="1">OFFSET(#REF!,ROW(AC$1)-1,COLUMN($A34)-1)</f>
        <v>#REF!</v>
      </c>
      <c r="AE40" s="7" t="e">
        <f ca="1">OFFSET(#REF!,ROW(AD$1)-1,COLUMN($A34)-1)</f>
        <v>#REF!</v>
      </c>
      <c r="AF40" s="7" t="e">
        <f ca="1">OFFSET(#REF!,ROW(AE$1)-1,COLUMN($A34)-1)</f>
        <v>#REF!</v>
      </c>
      <c r="AG40" s="7" t="e">
        <f ca="1">OFFSET(#REF!,ROW(AF$1)-1,COLUMN($A34)-1)</f>
        <v>#REF!</v>
      </c>
      <c r="AH40" s="7" t="e">
        <f ca="1">OFFSET(#REF!,ROW(AG$1)-1,COLUMN($A34)-1)</f>
        <v>#REF!</v>
      </c>
      <c r="AI40" s="7" t="e">
        <f ca="1">OFFSET(#REF!,ROW(AH$1)-1,COLUMN($A34)-1)</f>
        <v>#REF!</v>
      </c>
      <c r="AJ40" s="7" t="e">
        <f ca="1">OFFSET(#REF!,ROW(AI$1)-1,COLUMN($A34)-1)</f>
        <v>#REF!</v>
      </c>
      <c r="AK40" s="7" t="e">
        <f ca="1">OFFSET(#REF!,ROW(AJ$1)-1,COLUMN($A34)-1)</f>
        <v>#REF!</v>
      </c>
      <c r="AL40" s="6" t="e">
        <f t="shared" ca="1" si="4"/>
        <v>#REF!</v>
      </c>
      <c r="AM40" s="67">
        <f t="shared" si="3"/>
        <v>45200</v>
      </c>
    </row>
    <row r="41" spans="1:49" x14ac:dyDescent="0.3">
      <c r="A41" s="67" t="str">
        <f t="shared" si="2"/>
        <v>202311</v>
      </c>
      <c r="B41" s="17" t="e">
        <f ca="1">OFFSET(#REF!,ROW(A$1)-1,COLUMN($A35)-1)</f>
        <v>#REF!</v>
      </c>
      <c r="C41" s="17" t="e">
        <f ca="1">OFFSET(#REF!,ROW(B$1)-1,COLUMN($A35)-1)</f>
        <v>#REF!</v>
      </c>
      <c r="D41" s="17" t="e">
        <f ca="1">OFFSET(#REF!,ROW(C$1)-1,COLUMN($A35)-1)</f>
        <v>#REF!</v>
      </c>
      <c r="E41" s="17" t="e">
        <f ca="1">OFFSET(#REF!,ROW(D$1)-1,COLUMN($A35)-1)</f>
        <v>#REF!</v>
      </c>
      <c r="F41" s="17" t="e">
        <f ca="1">OFFSET(#REF!,ROW(E$1)-1,COLUMN($A35)-1)</f>
        <v>#REF!</v>
      </c>
      <c r="G41" s="17" t="e">
        <f ca="1">OFFSET(#REF!,ROW(F$1)-1,COLUMN($A35)-1)</f>
        <v>#REF!</v>
      </c>
      <c r="H41" s="17" t="e">
        <f ca="1">OFFSET(#REF!,ROW(G$1)-1,COLUMN($A35)-1)</f>
        <v>#REF!</v>
      </c>
      <c r="I41" s="17" t="e">
        <f ca="1">OFFSET(#REF!,ROW(H$1)-1,COLUMN($A35)-1)</f>
        <v>#REF!</v>
      </c>
      <c r="J41" s="17" t="e">
        <f ca="1">OFFSET(#REF!,ROW(I$1)-1,COLUMN($A35)-1)</f>
        <v>#REF!</v>
      </c>
      <c r="K41" s="17" t="e">
        <f ca="1">OFFSET(#REF!,ROW(J$1)-1,COLUMN($A35)-1)</f>
        <v>#REF!</v>
      </c>
      <c r="L41" s="17" t="e">
        <f ca="1">OFFSET(#REF!,ROW(K$1)-1,COLUMN($A35)-1)</f>
        <v>#REF!</v>
      </c>
      <c r="M41" s="17" t="e">
        <f ca="1">OFFSET(#REF!,ROW(L$1)-1,COLUMN($A35)-1)</f>
        <v>#REF!</v>
      </c>
      <c r="N41" s="20" t="e">
        <f ca="1">OFFSET(#REF!,ROW(M$1)-1,COLUMN($A35)-1)</f>
        <v>#REF!</v>
      </c>
      <c r="O41" s="20" t="e">
        <f ca="1">OFFSET(#REF!,ROW(N$1)-1,COLUMN($A35)-1)</f>
        <v>#REF!</v>
      </c>
      <c r="P41" s="20" t="e">
        <f ca="1">OFFSET(#REF!,ROW(O$1)-1,COLUMN($A35)-1)</f>
        <v>#REF!</v>
      </c>
      <c r="Q41" s="20" t="e">
        <f ca="1">OFFSET(#REF!,ROW(P$1)-1,COLUMN($A35)-1)</f>
        <v>#REF!</v>
      </c>
      <c r="R41" s="20" t="e">
        <f ca="1">OFFSET(#REF!,ROW(Q$1)-1,COLUMN($A35)-1)</f>
        <v>#REF!</v>
      </c>
      <c r="S41" s="20" t="e">
        <f ca="1">OFFSET(#REF!,ROW(R$1)-1,COLUMN($A35)-1)</f>
        <v>#REF!</v>
      </c>
      <c r="T41" s="20" t="e">
        <f ca="1">OFFSET(#REF!,ROW(S$1)-1,COLUMN($A35)-1)</f>
        <v>#REF!</v>
      </c>
      <c r="U41" s="20" t="e">
        <f ca="1">OFFSET(#REF!,ROW(T$1)-1,COLUMN($A35)-1)</f>
        <v>#REF!</v>
      </c>
      <c r="V41" s="20" t="e">
        <f ca="1">OFFSET(#REF!,ROW(U$1)-1,COLUMN($A35)-1)</f>
        <v>#REF!</v>
      </c>
      <c r="W41" s="20" t="e">
        <f ca="1">OFFSET(#REF!,ROW(V$1)-1,COLUMN($A35)-1)</f>
        <v>#REF!</v>
      </c>
      <c r="X41" s="20" t="e">
        <f ca="1">OFFSET(#REF!,ROW(W$1)-1,COLUMN($A35)-1)</f>
        <v>#REF!</v>
      </c>
      <c r="Y41" s="20" t="e">
        <f ca="1">OFFSET(#REF!,ROW(X$1)-1,COLUMN($A35)-1)</f>
        <v>#REF!</v>
      </c>
      <c r="Z41" s="20" t="e">
        <f ca="1">OFFSET(#REF!,ROW(Y$1)-1,COLUMN($A35)-1)</f>
        <v>#REF!</v>
      </c>
      <c r="AA41" s="20" t="e">
        <f ca="1">OFFSET(#REF!,ROW(Z$1)-1,COLUMN($A35)-1)</f>
        <v>#REF!</v>
      </c>
      <c r="AB41" s="7" t="e">
        <f ca="1">OFFSET(#REF!,ROW(AA$1)-1,COLUMN($A35)-1)</f>
        <v>#REF!</v>
      </c>
      <c r="AC41" s="7" t="e">
        <f ca="1">OFFSET(#REF!,ROW(AB$1)-1,COLUMN($A35)-1)</f>
        <v>#REF!</v>
      </c>
      <c r="AD41" s="7" t="e">
        <f ca="1">OFFSET(#REF!,ROW(AC$1)-1,COLUMN($A35)-1)</f>
        <v>#REF!</v>
      </c>
      <c r="AE41" s="7" t="e">
        <f ca="1">OFFSET(#REF!,ROW(AD$1)-1,COLUMN($A35)-1)</f>
        <v>#REF!</v>
      </c>
      <c r="AF41" s="7" t="e">
        <f ca="1">OFFSET(#REF!,ROW(AE$1)-1,COLUMN($A35)-1)</f>
        <v>#REF!</v>
      </c>
      <c r="AG41" s="7" t="e">
        <f ca="1">OFFSET(#REF!,ROW(AF$1)-1,COLUMN($A35)-1)</f>
        <v>#REF!</v>
      </c>
      <c r="AH41" s="7" t="e">
        <f ca="1">OFFSET(#REF!,ROW(AG$1)-1,COLUMN($A35)-1)</f>
        <v>#REF!</v>
      </c>
      <c r="AI41" s="7" t="e">
        <f ca="1">OFFSET(#REF!,ROW(AH$1)-1,COLUMN($A35)-1)</f>
        <v>#REF!</v>
      </c>
      <c r="AJ41" s="7" t="e">
        <f ca="1">OFFSET(#REF!,ROW(AI$1)-1,COLUMN($A35)-1)</f>
        <v>#REF!</v>
      </c>
      <c r="AK41" s="7" t="e">
        <f ca="1">OFFSET(#REF!,ROW(AJ$1)-1,COLUMN($A35)-1)</f>
        <v>#REF!</v>
      </c>
      <c r="AL41" s="6" t="e">
        <f t="shared" ca="1" si="4"/>
        <v>#REF!</v>
      </c>
      <c r="AM41" s="67">
        <f>EDATE(AM42,-1)</f>
        <v>45231</v>
      </c>
    </row>
    <row r="42" spans="1:49" x14ac:dyDescent="0.3">
      <c r="A42" s="67" t="str">
        <f t="shared" si="2"/>
        <v>202312</v>
      </c>
      <c r="B42" s="17" t="e">
        <f ca="1">OFFSET(#REF!,ROW(A$1)-1,COLUMN($A36)-1)</f>
        <v>#REF!</v>
      </c>
      <c r="C42" s="17" t="e">
        <f ca="1">OFFSET(#REF!,ROW(B$1)-1,COLUMN($A36)-1)</f>
        <v>#REF!</v>
      </c>
      <c r="D42" s="17" t="e">
        <f ca="1">OFFSET(#REF!,ROW(C$1)-1,COLUMN($A36)-1)</f>
        <v>#REF!</v>
      </c>
      <c r="E42" s="17" t="e">
        <f ca="1">OFFSET(#REF!,ROW(D$1)-1,COLUMN($A36)-1)</f>
        <v>#REF!</v>
      </c>
      <c r="F42" s="17" t="e">
        <f ca="1">OFFSET(#REF!,ROW(E$1)-1,COLUMN($A36)-1)</f>
        <v>#REF!</v>
      </c>
      <c r="G42" s="17" t="e">
        <f ca="1">OFFSET(#REF!,ROW(F$1)-1,COLUMN($A36)-1)</f>
        <v>#REF!</v>
      </c>
      <c r="H42" s="17" t="e">
        <f ca="1">OFFSET(#REF!,ROW(G$1)-1,COLUMN($A36)-1)</f>
        <v>#REF!</v>
      </c>
      <c r="I42" s="17" t="e">
        <f ca="1">OFFSET(#REF!,ROW(H$1)-1,COLUMN($A36)-1)</f>
        <v>#REF!</v>
      </c>
      <c r="J42" s="17" t="e">
        <f ca="1">OFFSET(#REF!,ROW(I$1)-1,COLUMN($A36)-1)</f>
        <v>#REF!</v>
      </c>
      <c r="K42" s="17" t="e">
        <f ca="1">OFFSET(#REF!,ROW(J$1)-1,COLUMN($A36)-1)</f>
        <v>#REF!</v>
      </c>
      <c r="L42" s="17" t="e">
        <f ca="1">OFFSET(#REF!,ROW(K$1)-1,COLUMN($A36)-1)</f>
        <v>#REF!</v>
      </c>
      <c r="M42" s="17" t="e">
        <f ca="1">OFFSET(#REF!,ROW(L$1)-1,COLUMN($A36)-1)</f>
        <v>#REF!</v>
      </c>
      <c r="N42" s="20" t="e">
        <f ca="1">OFFSET(#REF!,ROW(M$1)-1,COLUMN($A36)-1)</f>
        <v>#REF!</v>
      </c>
      <c r="O42" s="20" t="e">
        <f ca="1">OFFSET(#REF!,ROW(N$1)-1,COLUMN($A36)-1)</f>
        <v>#REF!</v>
      </c>
      <c r="P42" s="20" t="e">
        <f ca="1">OFFSET(#REF!,ROW(O$1)-1,COLUMN($A36)-1)</f>
        <v>#REF!</v>
      </c>
      <c r="Q42" s="20" t="e">
        <f ca="1">OFFSET(#REF!,ROW(P$1)-1,COLUMN($A36)-1)</f>
        <v>#REF!</v>
      </c>
      <c r="R42" s="20" t="e">
        <f ca="1">OFFSET(#REF!,ROW(Q$1)-1,COLUMN($A36)-1)</f>
        <v>#REF!</v>
      </c>
      <c r="S42" s="20" t="e">
        <f ca="1">OFFSET(#REF!,ROW(R$1)-1,COLUMN($A36)-1)</f>
        <v>#REF!</v>
      </c>
      <c r="T42" s="20" t="e">
        <f ca="1">OFFSET(#REF!,ROW(S$1)-1,COLUMN($A36)-1)</f>
        <v>#REF!</v>
      </c>
      <c r="U42" s="20" t="e">
        <f ca="1">OFFSET(#REF!,ROW(T$1)-1,COLUMN($A36)-1)</f>
        <v>#REF!</v>
      </c>
      <c r="V42" s="20" t="e">
        <f ca="1">OFFSET(#REF!,ROW(U$1)-1,COLUMN($A36)-1)</f>
        <v>#REF!</v>
      </c>
      <c r="W42" s="20" t="e">
        <f ca="1">OFFSET(#REF!,ROW(V$1)-1,COLUMN($A36)-1)</f>
        <v>#REF!</v>
      </c>
      <c r="X42" s="20" t="e">
        <f ca="1">OFFSET(#REF!,ROW(W$1)-1,COLUMN($A36)-1)</f>
        <v>#REF!</v>
      </c>
      <c r="Y42" s="20" t="e">
        <f ca="1">OFFSET(#REF!,ROW(X$1)-1,COLUMN($A36)-1)</f>
        <v>#REF!</v>
      </c>
      <c r="Z42" s="20" t="e">
        <f ca="1">OFFSET(#REF!,ROW(Y$1)-1,COLUMN($A36)-1)</f>
        <v>#REF!</v>
      </c>
      <c r="AA42" s="20" t="e">
        <f ca="1">OFFSET(#REF!,ROW(Z$1)-1,COLUMN($A36)-1)</f>
        <v>#REF!</v>
      </c>
      <c r="AB42" s="7" t="e">
        <f ca="1">OFFSET(#REF!,ROW(AA$1)-1,COLUMN($A36)-1)</f>
        <v>#REF!</v>
      </c>
      <c r="AC42" s="7" t="e">
        <f ca="1">OFFSET(#REF!,ROW(AB$1)-1,COLUMN($A36)-1)</f>
        <v>#REF!</v>
      </c>
      <c r="AD42" s="7" t="e">
        <f ca="1">OFFSET(#REF!,ROW(AC$1)-1,COLUMN($A36)-1)</f>
        <v>#REF!</v>
      </c>
      <c r="AE42" s="7" t="e">
        <f ca="1">OFFSET(#REF!,ROW(AD$1)-1,COLUMN($A36)-1)</f>
        <v>#REF!</v>
      </c>
      <c r="AF42" s="7" t="e">
        <f ca="1">OFFSET(#REF!,ROW(AE$1)-1,COLUMN($A36)-1)</f>
        <v>#REF!</v>
      </c>
      <c r="AG42" s="7" t="e">
        <f ca="1">OFFSET(#REF!,ROW(AF$1)-1,COLUMN($A36)-1)</f>
        <v>#REF!</v>
      </c>
      <c r="AH42" s="7" t="e">
        <f ca="1">OFFSET(#REF!,ROW(AG$1)-1,COLUMN($A36)-1)</f>
        <v>#REF!</v>
      </c>
      <c r="AI42" s="7" t="e">
        <f ca="1">OFFSET(#REF!,ROW(AH$1)-1,COLUMN($A36)-1)</f>
        <v>#REF!</v>
      </c>
      <c r="AJ42" s="7" t="e">
        <f ca="1">OFFSET(#REF!,ROW(AI$1)-1,COLUMN($A36)-1)</f>
        <v>#REF!</v>
      </c>
      <c r="AK42" s="7" t="e">
        <f ca="1">OFFSET(#REF!,ROW(AJ$1)-1,COLUMN($A36)-1)</f>
        <v>#REF!</v>
      </c>
      <c r="AL42" s="6" t="e">
        <f t="shared" ca="1" si="4"/>
        <v>#REF!</v>
      </c>
      <c r="AM42" s="67">
        <f>EDATE(B1,-1)</f>
        <v>45261</v>
      </c>
    </row>
    <row r="43" spans="1:49" x14ac:dyDescent="0.3">
      <c r="A43" s="4" t="s">
        <v>1</v>
      </c>
      <c r="B43" s="8" t="e">
        <f ca="1">SUM(B7:B42)</f>
        <v>#REF!</v>
      </c>
      <c r="C43" s="8" t="e">
        <f t="shared" ref="C43:AK43" ca="1" si="5">SUM(C7:C42)</f>
        <v>#REF!</v>
      </c>
      <c r="D43" s="8" t="e">
        <f t="shared" ca="1" si="5"/>
        <v>#REF!</v>
      </c>
      <c r="E43" s="8" t="e">
        <f t="shared" ca="1" si="5"/>
        <v>#REF!</v>
      </c>
      <c r="F43" s="8" t="e">
        <f t="shared" ca="1" si="5"/>
        <v>#REF!</v>
      </c>
      <c r="G43" s="8" t="e">
        <f t="shared" ca="1" si="5"/>
        <v>#REF!</v>
      </c>
      <c r="H43" s="8" t="e">
        <f t="shared" ca="1" si="5"/>
        <v>#REF!</v>
      </c>
      <c r="I43" s="8" t="e">
        <f t="shared" ca="1" si="5"/>
        <v>#REF!</v>
      </c>
      <c r="J43" s="8" t="e">
        <f t="shared" ca="1" si="5"/>
        <v>#REF!</v>
      </c>
      <c r="K43" s="8" t="e">
        <f t="shared" ca="1" si="5"/>
        <v>#REF!</v>
      </c>
      <c r="L43" s="8" t="e">
        <f t="shared" ca="1" si="5"/>
        <v>#REF!</v>
      </c>
      <c r="M43" s="8" t="e">
        <f t="shared" ca="1" si="5"/>
        <v>#REF!</v>
      </c>
      <c r="N43" s="8" t="e">
        <f t="shared" ca="1" si="5"/>
        <v>#REF!</v>
      </c>
      <c r="O43" s="8" t="e">
        <f t="shared" ca="1" si="5"/>
        <v>#REF!</v>
      </c>
      <c r="P43" s="8" t="e">
        <f t="shared" ca="1" si="5"/>
        <v>#REF!</v>
      </c>
      <c r="Q43" s="8" t="e">
        <f t="shared" ca="1" si="5"/>
        <v>#REF!</v>
      </c>
      <c r="R43" s="8" t="e">
        <f t="shared" ca="1" si="5"/>
        <v>#REF!</v>
      </c>
      <c r="S43" s="8" t="e">
        <f t="shared" ca="1" si="5"/>
        <v>#REF!</v>
      </c>
      <c r="T43" s="8" t="e">
        <f t="shared" ca="1" si="5"/>
        <v>#REF!</v>
      </c>
      <c r="U43" s="8" t="e">
        <f t="shared" ca="1" si="5"/>
        <v>#REF!</v>
      </c>
      <c r="V43" s="8" t="e">
        <f t="shared" ca="1" si="5"/>
        <v>#REF!</v>
      </c>
      <c r="W43" s="8" t="e">
        <f t="shared" ca="1" si="5"/>
        <v>#REF!</v>
      </c>
      <c r="X43" s="8" t="e">
        <f t="shared" ca="1" si="5"/>
        <v>#REF!</v>
      </c>
      <c r="Y43" s="8" t="e">
        <f t="shared" ca="1" si="5"/>
        <v>#REF!</v>
      </c>
      <c r="Z43" s="8" t="e">
        <f t="shared" ca="1" si="5"/>
        <v>#REF!</v>
      </c>
      <c r="AA43" s="8" t="e">
        <f t="shared" ca="1" si="5"/>
        <v>#REF!</v>
      </c>
      <c r="AB43" s="8" t="e">
        <f t="shared" ca="1" si="5"/>
        <v>#REF!</v>
      </c>
      <c r="AC43" s="8" t="e">
        <f t="shared" ca="1" si="5"/>
        <v>#REF!</v>
      </c>
      <c r="AD43" s="8" t="e">
        <f t="shared" ca="1" si="5"/>
        <v>#REF!</v>
      </c>
      <c r="AE43" s="8" t="e">
        <f t="shared" ca="1" si="5"/>
        <v>#REF!</v>
      </c>
      <c r="AF43" s="8" t="e">
        <f t="shared" ca="1" si="5"/>
        <v>#REF!</v>
      </c>
      <c r="AG43" s="8" t="e">
        <f t="shared" ca="1" si="5"/>
        <v>#REF!</v>
      </c>
      <c r="AH43" s="8" t="e">
        <f t="shared" ca="1" si="5"/>
        <v>#REF!</v>
      </c>
      <c r="AI43" s="8" t="e">
        <f t="shared" ca="1" si="5"/>
        <v>#REF!</v>
      </c>
      <c r="AJ43" s="8" t="e">
        <f t="shared" ca="1" si="5"/>
        <v>#REF!</v>
      </c>
      <c r="AK43" s="8" t="e">
        <f t="shared" ca="1" si="5"/>
        <v>#REF!</v>
      </c>
      <c r="AL43" s="8" t="e">
        <f ca="1">SUM(B43:AK43)</f>
        <v>#REF!</v>
      </c>
    </row>
    <row r="44" spans="1:49" x14ac:dyDescent="0.3">
      <c r="AJ44" s="21" t="s">
        <v>5</v>
      </c>
      <c r="AK44" s="22">
        <v>1881479.28</v>
      </c>
      <c r="AL44" s="23" t="e">
        <f ca="1">AK44-AK43</f>
        <v>#REF!</v>
      </c>
      <c r="AM44" s="24"/>
    </row>
    <row r="45" spans="1:49" x14ac:dyDescent="0.3">
      <c r="AK45" s="24"/>
    </row>
    <row r="46" spans="1:49" x14ac:dyDescent="0.3">
      <c r="A46" s="25" t="s">
        <v>6</v>
      </c>
      <c r="B46" s="25" t="s">
        <v>7</v>
      </c>
      <c r="C46" s="25" t="s">
        <v>8</v>
      </c>
      <c r="D46" s="25" t="s">
        <v>9</v>
      </c>
      <c r="E46" s="25" t="s">
        <v>10</v>
      </c>
      <c r="F46" s="25" t="s">
        <v>11</v>
      </c>
      <c r="G46" s="25" t="s">
        <v>12</v>
      </c>
      <c r="H46" s="25" t="s">
        <v>13</v>
      </c>
      <c r="I46" s="25" t="s">
        <v>14</v>
      </c>
      <c r="J46" s="25" t="s">
        <v>15</v>
      </c>
      <c r="K46" s="25" t="s">
        <v>16</v>
      </c>
      <c r="L46" s="25" t="s">
        <v>17</v>
      </c>
      <c r="M46" s="25" t="s">
        <v>18</v>
      </c>
      <c r="N46" s="26" t="s">
        <v>19</v>
      </c>
      <c r="O46" s="25" t="s">
        <v>20</v>
      </c>
      <c r="P46" s="25" t="s">
        <v>21</v>
      </c>
      <c r="Q46" s="25" t="s">
        <v>22</v>
      </c>
      <c r="R46" s="25" t="s">
        <v>23</v>
      </c>
      <c r="S46" s="25" t="s">
        <v>24</v>
      </c>
      <c r="T46" s="25" t="s">
        <v>25</v>
      </c>
      <c r="U46" s="25" t="s">
        <v>26</v>
      </c>
      <c r="V46" s="25" t="s">
        <v>27</v>
      </c>
      <c r="W46" s="25" t="s">
        <v>28</v>
      </c>
      <c r="X46" s="25" t="s">
        <v>29</v>
      </c>
      <c r="Y46" s="25" t="s">
        <v>30</v>
      </c>
      <c r="Z46" s="26" t="s">
        <v>31</v>
      </c>
      <c r="AA46" s="25" t="s">
        <v>32</v>
      </c>
      <c r="AB46" s="25" t="s">
        <v>33</v>
      </c>
      <c r="AC46" s="25" t="s">
        <v>34</v>
      </c>
      <c r="AD46" s="25" t="s">
        <v>35</v>
      </c>
      <c r="AE46" s="25" t="s">
        <v>36</v>
      </c>
      <c r="AF46" s="25" t="s">
        <v>37</v>
      </c>
      <c r="AG46" s="25" t="s">
        <v>38</v>
      </c>
      <c r="AH46" s="25" t="s">
        <v>39</v>
      </c>
      <c r="AI46" s="25" t="s">
        <v>40</v>
      </c>
      <c r="AJ46" s="25" t="s">
        <v>41</v>
      </c>
      <c r="AK46" s="25" t="s">
        <v>42</v>
      </c>
      <c r="AL46" s="25" t="s">
        <v>1</v>
      </c>
    </row>
    <row r="47" spans="1:49" x14ac:dyDescent="0.3">
      <c r="A47" s="25" t="s">
        <v>43</v>
      </c>
      <c r="B47" s="25" t="s">
        <v>44</v>
      </c>
      <c r="C47" s="25"/>
      <c r="D47" s="25"/>
      <c r="E47" s="25"/>
      <c r="F47" s="25"/>
      <c r="G47" s="25"/>
      <c r="H47" s="25"/>
      <c r="I47" s="25"/>
      <c r="J47" s="27"/>
      <c r="K47" s="27"/>
      <c r="L47" s="27"/>
      <c r="M47" s="27"/>
      <c r="N47" s="28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8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64"/>
      <c r="AN47" s="64" t="s">
        <v>58</v>
      </c>
      <c r="AO47" s="64" t="s">
        <v>59</v>
      </c>
      <c r="AP47" s="64" t="s">
        <v>57</v>
      </c>
      <c r="AQ47" s="64" t="s">
        <v>60</v>
      </c>
      <c r="AR47" s="64" t="s">
        <v>61</v>
      </c>
      <c r="AS47" s="64" t="s">
        <v>62</v>
      </c>
      <c r="AT47" s="64" t="s">
        <v>63</v>
      </c>
      <c r="AU47" s="64" t="s">
        <v>64</v>
      </c>
      <c r="AV47" s="64" t="s">
        <v>65</v>
      </c>
      <c r="AW47" s="64" t="s">
        <v>66</v>
      </c>
    </row>
    <row r="48" spans="1:49" x14ac:dyDescent="0.3">
      <c r="A48" s="9" t="str">
        <f>A7</f>
        <v>202101</v>
      </c>
      <c r="B48" s="29">
        <f t="shared" ref="B48:AK48" ca="1" si="6">IFERROR(INDEX($A$5:$AK$42,ROW(B3),COLUMN(B3)+ROW(B1)-1),0)</f>
        <v>0</v>
      </c>
      <c r="C48" s="29">
        <f t="shared" ca="1" si="6"/>
        <v>0</v>
      </c>
      <c r="D48" s="29">
        <f t="shared" ca="1" si="6"/>
        <v>0</v>
      </c>
      <c r="E48" s="29">
        <f t="shared" ca="1" si="6"/>
        <v>0</v>
      </c>
      <c r="F48" s="29">
        <f t="shared" ca="1" si="6"/>
        <v>0</v>
      </c>
      <c r="G48" s="29">
        <f t="shared" ca="1" si="6"/>
        <v>0</v>
      </c>
      <c r="H48" s="29">
        <f t="shared" ca="1" si="6"/>
        <v>0</v>
      </c>
      <c r="I48" s="29">
        <f t="shared" ca="1" si="6"/>
        <v>0</v>
      </c>
      <c r="J48" s="29">
        <f t="shared" ca="1" si="6"/>
        <v>0</v>
      </c>
      <c r="K48" s="29">
        <f t="shared" ca="1" si="6"/>
        <v>0</v>
      </c>
      <c r="L48" s="29">
        <f t="shared" ca="1" si="6"/>
        <v>0</v>
      </c>
      <c r="M48" s="29">
        <f t="shared" ca="1" si="6"/>
        <v>0</v>
      </c>
      <c r="N48" s="29">
        <f t="shared" ca="1" si="6"/>
        <v>0</v>
      </c>
      <c r="O48" s="29">
        <f t="shared" ca="1" si="6"/>
        <v>0</v>
      </c>
      <c r="P48" s="29">
        <f t="shared" ca="1" si="6"/>
        <v>0</v>
      </c>
      <c r="Q48" s="29">
        <f t="shared" ca="1" si="6"/>
        <v>0</v>
      </c>
      <c r="R48" s="29">
        <f t="shared" ca="1" si="6"/>
        <v>0</v>
      </c>
      <c r="S48" s="29">
        <f t="shared" ca="1" si="6"/>
        <v>0</v>
      </c>
      <c r="T48" s="29">
        <f t="shared" ca="1" si="6"/>
        <v>0</v>
      </c>
      <c r="U48" s="29">
        <f t="shared" ca="1" si="6"/>
        <v>0</v>
      </c>
      <c r="V48" s="29">
        <f t="shared" ca="1" si="6"/>
        <v>0</v>
      </c>
      <c r="W48" s="29">
        <f t="shared" ca="1" si="6"/>
        <v>0</v>
      </c>
      <c r="X48" s="29">
        <f t="shared" ca="1" si="6"/>
        <v>0</v>
      </c>
      <c r="Y48" s="29">
        <f t="shared" ca="1" si="6"/>
        <v>0</v>
      </c>
      <c r="Z48" s="29">
        <f t="shared" ca="1" si="6"/>
        <v>0</v>
      </c>
      <c r="AA48" s="29">
        <f t="shared" ca="1" si="6"/>
        <v>0</v>
      </c>
      <c r="AB48" s="29">
        <f t="shared" ca="1" si="6"/>
        <v>0</v>
      </c>
      <c r="AC48" s="29">
        <f t="shared" ca="1" si="6"/>
        <v>0</v>
      </c>
      <c r="AD48" s="29">
        <f t="shared" ca="1" si="6"/>
        <v>0</v>
      </c>
      <c r="AE48" s="29">
        <f t="shared" ca="1" si="6"/>
        <v>0</v>
      </c>
      <c r="AF48" s="29">
        <f t="shared" ca="1" si="6"/>
        <v>0</v>
      </c>
      <c r="AG48" s="29">
        <f t="shared" ca="1" si="6"/>
        <v>0</v>
      </c>
      <c r="AH48" s="29">
        <f t="shared" ca="1" si="6"/>
        <v>0</v>
      </c>
      <c r="AI48" s="29">
        <f t="shared" ca="1" si="6"/>
        <v>0</v>
      </c>
      <c r="AJ48" s="29">
        <f t="shared" ca="1" si="6"/>
        <v>0</v>
      </c>
      <c r="AK48" s="29">
        <f t="shared" ca="1" si="6"/>
        <v>0</v>
      </c>
      <c r="AL48" s="6">
        <f ca="1">SUM(B48:AK48)</f>
        <v>0</v>
      </c>
      <c r="AM48" s="64"/>
      <c r="AN48" s="65" t="e">
        <f ca="1">B48/$AL48</f>
        <v>#DIV/0!</v>
      </c>
      <c r="AO48" s="65" t="e">
        <f ca="1">SUM(B48:C48)/$AL48</f>
        <v>#DIV/0!</v>
      </c>
      <c r="AP48" s="65" t="e">
        <f ca="1">SUM($B48:D48)/$AL48</f>
        <v>#DIV/0!</v>
      </c>
      <c r="AQ48" s="65" t="e">
        <f ca="1">SUM($B48:E48)/$AL48</f>
        <v>#DIV/0!</v>
      </c>
      <c r="AR48" s="65" t="e">
        <f ca="1">SUM($B48:F48)/$AL48</f>
        <v>#DIV/0!</v>
      </c>
      <c r="AS48" s="65" t="e">
        <f ca="1">SUM($B48:G48)/$AL48</f>
        <v>#DIV/0!</v>
      </c>
      <c r="AT48" s="65" t="e">
        <f ca="1">SUM($B48:H48)/$AL48</f>
        <v>#DIV/0!</v>
      </c>
      <c r="AU48" s="65" t="e">
        <f ca="1">SUM($B48:I48)/$AL48</f>
        <v>#DIV/0!</v>
      </c>
      <c r="AV48" s="65" t="e">
        <f ca="1">SUM($B48:J48)/$AL48</f>
        <v>#DIV/0!</v>
      </c>
      <c r="AW48" s="65" t="e">
        <f ca="1">SUM($B48:K48)/$AL48</f>
        <v>#DIV/0!</v>
      </c>
    </row>
    <row r="49" spans="1:49" x14ac:dyDescent="0.3">
      <c r="A49" s="9" t="str">
        <f t="shared" ref="A49:A83" si="7">A8</f>
        <v>202102</v>
      </c>
      <c r="B49" s="29">
        <f t="shared" ref="B49:AK49" ca="1" si="8">IFERROR(INDEX($A$5:$AK$42,ROW(B4),COLUMN(B4)+ROW(B2)-1),0)</f>
        <v>0</v>
      </c>
      <c r="C49" s="29">
        <f t="shared" ca="1" si="8"/>
        <v>0</v>
      </c>
      <c r="D49" s="29">
        <f t="shared" ca="1" si="8"/>
        <v>0</v>
      </c>
      <c r="E49" s="29">
        <f t="shared" ca="1" si="8"/>
        <v>0</v>
      </c>
      <c r="F49" s="29">
        <f t="shared" ca="1" si="8"/>
        <v>0</v>
      </c>
      <c r="G49" s="29">
        <f t="shared" ca="1" si="8"/>
        <v>0</v>
      </c>
      <c r="H49" s="29">
        <f t="shared" ca="1" si="8"/>
        <v>0</v>
      </c>
      <c r="I49" s="29">
        <f t="shared" ca="1" si="8"/>
        <v>0</v>
      </c>
      <c r="J49" s="29">
        <f t="shared" ca="1" si="8"/>
        <v>0</v>
      </c>
      <c r="K49" s="29">
        <f t="shared" ca="1" si="8"/>
        <v>0</v>
      </c>
      <c r="L49" s="29">
        <f t="shared" ca="1" si="8"/>
        <v>0</v>
      </c>
      <c r="M49" s="29">
        <f t="shared" ca="1" si="8"/>
        <v>0</v>
      </c>
      <c r="N49" s="29">
        <f t="shared" ca="1" si="8"/>
        <v>0</v>
      </c>
      <c r="O49" s="29">
        <f t="shared" ca="1" si="8"/>
        <v>0</v>
      </c>
      <c r="P49" s="29">
        <f t="shared" ca="1" si="8"/>
        <v>0</v>
      </c>
      <c r="Q49" s="29">
        <f t="shared" ca="1" si="8"/>
        <v>0</v>
      </c>
      <c r="R49" s="29">
        <f t="shared" ca="1" si="8"/>
        <v>0</v>
      </c>
      <c r="S49" s="29">
        <f t="shared" ca="1" si="8"/>
        <v>0</v>
      </c>
      <c r="T49" s="29">
        <f t="shared" ca="1" si="8"/>
        <v>0</v>
      </c>
      <c r="U49" s="29">
        <f t="shared" ca="1" si="8"/>
        <v>0</v>
      </c>
      <c r="V49" s="29">
        <f t="shared" ca="1" si="8"/>
        <v>0</v>
      </c>
      <c r="W49" s="29">
        <f t="shared" ca="1" si="8"/>
        <v>0</v>
      </c>
      <c r="X49" s="29">
        <f t="shared" ca="1" si="8"/>
        <v>0</v>
      </c>
      <c r="Y49" s="29">
        <f t="shared" ca="1" si="8"/>
        <v>0</v>
      </c>
      <c r="Z49" s="29">
        <f t="shared" ca="1" si="8"/>
        <v>0</v>
      </c>
      <c r="AA49" s="29">
        <f t="shared" ca="1" si="8"/>
        <v>0</v>
      </c>
      <c r="AB49" s="29">
        <f t="shared" ca="1" si="8"/>
        <v>0</v>
      </c>
      <c r="AC49" s="29">
        <f t="shared" ca="1" si="8"/>
        <v>0</v>
      </c>
      <c r="AD49" s="29">
        <f t="shared" ca="1" si="8"/>
        <v>0</v>
      </c>
      <c r="AE49" s="29">
        <f t="shared" ca="1" si="8"/>
        <v>0</v>
      </c>
      <c r="AF49" s="29">
        <f t="shared" ca="1" si="8"/>
        <v>0</v>
      </c>
      <c r="AG49" s="29">
        <f t="shared" ca="1" si="8"/>
        <v>0</v>
      </c>
      <c r="AH49" s="29">
        <f t="shared" ca="1" si="8"/>
        <v>0</v>
      </c>
      <c r="AI49" s="29">
        <f t="shared" ca="1" si="8"/>
        <v>0</v>
      </c>
      <c r="AJ49" s="29">
        <f t="shared" ca="1" si="8"/>
        <v>0</v>
      </c>
      <c r="AK49" s="29">
        <f t="shared" si="8"/>
        <v>0</v>
      </c>
      <c r="AL49" s="6">
        <f t="shared" ref="AL49:AL83" ca="1" si="9">SUM(B49:AK49)</f>
        <v>0</v>
      </c>
      <c r="AM49" s="64"/>
      <c r="AN49" s="65" t="e">
        <f t="shared" ref="AN49:AN73" ca="1" si="10">B49/$AL49</f>
        <v>#DIV/0!</v>
      </c>
      <c r="AO49" s="65" t="e">
        <f t="shared" ref="AO49:AO59" ca="1" si="11">SUM(B49:C49)/$AL49</f>
        <v>#DIV/0!</v>
      </c>
      <c r="AP49" s="65" t="e">
        <f ca="1">SUM($B49:D49)/$AL49</f>
        <v>#DIV/0!</v>
      </c>
      <c r="AQ49" s="65" t="e">
        <f ca="1">SUM($B49:E49)/$AL49</f>
        <v>#DIV/0!</v>
      </c>
      <c r="AR49" s="65" t="e">
        <f ca="1">SUM($B49:F49)/$AL49</f>
        <v>#DIV/0!</v>
      </c>
      <c r="AS49" s="65" t="e">
        <f ca="1">SUM($B49:G49)/$AL49</f>
        <v>#DIV/0!</v>
      </c>
      <c r="AT49" s="65" t="e">
        <f ca="1">SUM($B49:H49)/$AL49</f>
        <v>#DIV/0!</v>
      </c>
      <c r="AU49" s="65" t="e">
        <f ca="1">SUM($B49:I49)/$AL49</f>
        <v>#DIV/0!</v>
      </c>
      <c r="AV49" s="65" t="e">
        <f ca="1">SUM($B49:J49)/$AL49</f>
        <v>#DIV/0!</v>
      </c>
      <c r="AW49" s="65" t="e">
        <f ca="1">SUM($B49:K49)/$AL49</f>
        <v>#DIV/0!</v>
      </c>
    </row>
    <row r="50" spans="1:49" x14ac:dyDescent="0.3">
      <c r="A50" s="9" t="str">
        <f t="shared" si="7"/>
        <v>202103</v>
      </c>
      <c r="B50" s="29">
        <f t="shared" ref="B50:AK50" ca="1" si="12">IFERROR(INDEX($A$5:$AK$42,ROW(B5),COLUMN(B5)+ROW(B3)-1),0)</f>
        <v>0</v>
      </c>
      <c r="C50" s="29">
        <f t="shared" ca="1" si="12"/>
        <v>0</v>
      </c>
      <c r="D50" s="29">
        <f t="shared" ca="1" si="12"/>
        <v>0</v>
      </c>
      <c r="E50" s="29">
        <f t="shared" ca="1" si="12"/>
        <v>0</v>
      </c>
      <c r="F50" s="29">
        <f t="shared" ca="1" si="12"/>
        <v>0</v>
      </c>
      <c r="G50" s="29">
        <f t="shared" ca="1" si="12"/>
        <v>0</v>
      </c>
      <c r="H50" s="29">
        <f t="shared" ca="1" si="12"/>
        <v>0</v>
      </c>
      <c r="I50" s="29">
        <f t="shared" ca="1" si="12"/>
        <v>0</v>
      </c>
      <c r="J50" s="29">
        <f t="shared" ca="1" si="12"/>
        <v>0</v>
      </c>
      <c r="K50" s="29">
        <f t="shared" ca="1" si="12"/>
        <v>0</v>
      </c>
      <c r="L50" s="29">
        <f t="shared" ca="1" si="12"/>
        <v>0</v>
      </c>
      <c r="M50" s="29">
        <f t="shared" ca="1" si="12"/>
        <v>0</v>
      </c>
      <c r="N50" s="29">
        <f t="shared" ca="1" si="12"/>
        <v>0</v>
      </c>
      <c r="O50" s="29">
        <f t="shared" ca="1" si="12"/>
        <v>0</v>
      </c>
      <c r="P50" s="29">
        <f t="shared" ca="1" si="12"/>
        <v>0</v>
      </c>
      <c r="Q50" s="29">
        <f t="shared" ca="1" si="12"/>
        <v>0</v>
      </c>
      <c r="R50" s="29">
        <f t="shared" ca="1" si="12"/>
        <v>0</v>
      </c>
      <c r="S50" s="29">
        <f t="shared" ca="1" si="12"/>
        <v>0</v>
      </c>
      <c r="T50" s="29">
        <f t="shared" ca="1" si="12"/>
        <v>0</v>
      </c>
      <c r="U50" s="29">
        <f t="shared" ca="1" si="12"/>
        <v>0</v>
      </c>
      <c r="V50" s="29">
        <f t="shared" ca="1" si="12"/>
        <v>0</v>
      </c>
      <c r="W50" s="29">
        <f t="shared" ca="1" si="12"/>
        <v>0</v>
      </c>
      <c r="X50" s="29">
        <f t="shared" ca="1" si="12"/>
        <v>0</v>
      </c>
      <c r="Y50" s="29">
        <f t="shared" ca="1" si="12"/>
        <v>0</v>
      </c>
      <c r="Z50" s="29">
        <f t="shared" ca="1" si="12"/>
        <v>0</v>
      </c>
      <c r="AA50" s="29">
        <f t="shared" ca="1" si="12"/>
        <v>0</v>
      </c>
      <c r="AB50" s="29">
        <f t="shared" ca="1" si="12"/>
        <v>0</v>
      </c>
      <c r="AC50" s="29">
        <f t="shared" ca="1" si="12"/>
        <v>0</v>
      </c>
      <c r="AD50" s="29">
        <f t="shared" ca="1" si="12"/>
        <v>0</v>
      </c>
      <c r="AE50" s="29">
        <f t="shared" ca="1" si="12"/>
        <v>0</v>
      </c>
      <c r="AF50" s="29">
        <f t="shared" ca="1" si="12"/>
        <v>0</v>
      </c>
      <c r="AG50" s="29">
        <f t="shared" ca="1" si="12"/>
        <v>0</v>
      </c>
      <c r="AH50" s="29">
        <f t="shared" ca="1" si="12"/>
        <v>0</v>
      </c>
      <c r="AI50" s="29">
        <f t="shared" ca="1" si="12"/>
        <v>0</v>
      </c>
      <c r="AJ50" s="29">
        <f t="shared" si="12"/>
        <v>0</v>
      </c>
      <c r="AK50" s="29">
        <f t="shared" si="12"/>
        <v>0</v>
      </c>
      <c r="AL50" s="6">
        <f t="shared" ca="1" si="9"/>
        <v>0</v>
      </c>
      <c r="AM50" s="64"/>
      <c r="AN50" s="65" t="e">
        <f t="shared" ca="1" si="10"/>
        <v>#DIV/0!</v>
      </c>
      <c r="AO50" s="65" t="e">
        <f t="shared" ca="1" si="11"/>
        <v>#DIV/0!</v>
      </c>
      <c r="AP50" s="65" t="e">
        <f ca="1">SUM($B50:D50)/$AL50</f>
        <v>#DIV/0!</v>
      </c>
      <c r="AQ50" s="65" t="e">
        <f ca="1">SUM($B50:E50)/$AL50</f>
        <v>#DIV/0!</v>
      </c>
      <c r="AR50" s="65" t="e">
        <f ca="1">SUM($B50:F50)/$AL50</f>
        <v>#DIV/0!</v>
      </c>
      <c r="AS50" s="65" t="e">
        <f ca="1">SUM($B50:G50)/$AL50</f>
        <v>#DIV/0!</v>
      </c>
      <c r="AT50" s="65" t="e">
        <f ca="1">SUM($B50:H50)/$AL50</f>
        <v>#DIV/0!</v>
      </c>
      <c r="AU50" s="65" t="e">
        <f ca="1">SUM($B50:I50)/$AL50</f>
        <v>#DIV/0!</v>
      </c>
      <c r="AV50" s="65" t="e">
        <f ca="1">SUM($B50:J50)/$AL50</f>
        <v>#DIV/0!</v>
      </c>
      <c r="AW50" s="65" t="e">
        <f ca="1">SUM($B50:K50)/$AL50</f>
        <v>#DIV/0!</v>
      </c>
    </row>
    <row r="51" spans="1:49" x14ac:dyDescent="0.3">
      <c r="A51" s="9" t="str">
        <f t="shared" si="7"/>
        <v>202104</v>
      </c>
      <c r="B51" s="29">
        <f t="shared" ref="B51:AK51" ca="1" si="13">IFERROR(INDEX($A$5:$AK$42,ROW(B6),COLUMN(B6)+ROW(B4)-1),0)</f>
        <v>0</v>
      </c>
      <c r="C51" s="29">
        <f t="shared" ca="1" si="13"/>
        <v>0</v>
      </c>
      <c r="D51" s="29">
        <f t="shared" ca="1" si="13"/>
        <v>0</v>
      </c>
      <c r="E51" s="29">
        <f t="shared" ca="1" si="13"/>
        <v>0</v>
      </c>
      <c r="F51" s="29">
        <f t="shared" ca="1" si="13"/>
        <v>0</v>
      </c>
      <c r="G51" s="29">
        <f t="shared" ca="1" si="13"/>
        <v>0</v>
      </c>
      <c r="H51" s="29">
        <f t="shared" ca="1" si="13"/>
        <v>0</v>
      </c>
      <c r="I51" s="29">
        <f t="shared" ca="1" si="13"/>
        <v>0</v>
      </c>
      <c r="J51" s="29">
        <f t="shared" ca="1" si="13"/>
        <v>0</v>
      </c>
      <c r="K51" s="29">
        <f t="shared" ca="1" si="13"/>
        <v>0</v>
      </c>
      <c r="L51" s="29">
        <f t="shared" ca="1" si="13"/>
        <v>0</v>
      </c>
      <c r="M51" s="29">
        <f t="shared" ca="1" si="13"/>
        <v>0</v>
      </c>
      <c r="N51" s="29">
        <f t="shared" ca="1" si="13"/>
        <v>0</v>
      </c>
      <c r="O51" s="29">
        <f t="shared" ca="1" si="13"/>
        <v>0</v>
      </c>
      <c r="P51" s="29">
        <f t="shared" ca="1" si="13"/>
        <v>0</v>
      </c>
      <c r="Q51" s="29">
        <f t="shared" ca="1" si="13"/>
        <v>0</v>
      </c>
      <c r="R51" s="29">
        <f t="shared" ca="1" si="13"/>
        <v>0</v>
      </c>
      <c r="S51" s="29">
        <f t="shared" ca="1" si="13"/>
        <v>0</v>
      </c>
      <c r="T51" s="29">
        <f t="shared" ca="1" si="13"/>
        <v>0</v>
      </c>
      <c r="U51" s="29">
        <f t="shared" ca="1" si="13"/>
        <v>0</v>
      </c>
      <c r="V51" s="29">
        <f t="shared" ca="1" si="13"/>
        <v>0</v>
      </c>
      <c r="W51" s="29">
        <f t="shared" ca="1" si="13"/>
        <v>0</v>
      </c>
      <c r="X51" s="29">
        <f t="shared" ca="1" si="13"/>
        <v>0</v>
      </c>
      <c r="Y51" s="29">
        <f t="shared" ca="1" si="13"/>
        <v>0</v>
      </c>
      <c r="Z51" s="29">
        <f t="shared" ca="1" si="13"/>
        <v>0</v>
      </c>
      <c r="AA51" s="29">
        <f t="shared" ca="1" si="13"/>
        <v>0</v>
      </c>
      <c r="AB51" s="29">
        <f t="shared" ca="1" si="13"/>
        <v>0</v>
      </c>
      <c r="AC51" s="29">
        <f t="shared" ca="1" si="13"/>
        <v>0</v>
      </c>
      <c r="AD51" s="29">
        <f t="shared" ca="1" si="13"/>
        <v>0</v>
      </c>
      <c r="AE51" s="29">
        <f t="shared" ca="1" si="13"/>
        <v>0</v>
      </c>
      <c r="AF51" s="29">
        <f t="shared" ca="1" si="13"/>
        <v>0</v>
      </c>
      <c r="AG51" s="29">
        <f t="shared" ca="1" si="13"/>
        <v>0</v>
      </c>
      <c r="AH51" s="29">
        <f t="shared" ca="1" si="13"/>
        <v>0</v>
      </c>
      <c r="AI51" s="29">
        <f t="shared" si="13"/>
        <v>0</v>
      </c>
      <c r="AJ51" s="29">
        <f t="shared" si="13"/>
        <v>0</v>
      </c>
      <c r="AK51" s="29">
        <f t="shared" si="13"/>
        <v>0</v>
      </c>
      <c r="AL51" s="6">
        <f t="shared" ca="1" si="9"/>
        <v>0</v>
      </c>
      <c r="AM51" s="64"/>
      <c r="AN51" s="65" t="e">
        <f t="shared" ca="1" si="10"/>
        <v>#DIV/0!</v>
      </c>
      <c r="AO51" s="65" t="e">
        <f t="shared" ca="1" si="11"/>
        <v>#DIV/0!</v>
      </c>
      <c r="AP51" s="65" t="e">
        <f ca="1">SUM($B51:D51)/$AL51</f>
        <v>#DIV/0!</v>
      </c>
      <c r="AQ51" s="65" t="e">
        <f ca="1">SUM($B51:E51)/$AL51</f>
        <v>#DIV/0!</v>
      </c>
      <c r="AR51" s="65" t="e">
        <f ca="1">SUM($B51:F51)/$AL51</f>
        <v>#DIV/0!</v>
      </c>
      <c r="AS51" s="65" t="e">
        <f ca="1">SUM($B51:G51)/$AL51</f>
        <v>#DIV/0!</v>
      </c>
      <c r="AT51" s="65" t="e">
        <f ca="1">SUM($B51:H51)/$AL51</f>
        <v>#DIV/0!</v>
      </c>
      <c r="AU51" s="65" t="e">
        <f ca="1">SUM($B51:I51)/$AL51</f>
        <v>#DIV/0!</v>
      </c>
      <c r="AV51" s="65" t="e">
        <f ca="1">SUM($B51:J51)/$AL51</f>
        <v>#DIV/0!</v>
      </c>
      <c r="AW51" s="65" t="e">
        <f ca="1">SUM($B51:K51)/$AL51</f>
        <v>#DIV/0!</v>
      </c>
    </row>
    <row r="52" spans="1:49" x14ac:dyDescent="0.3">
      <c r="A52" s="9" t="str">
        <f t="shared" si="7"/>
        <v>202105</v>
      </c>
      <c r="B52" s="29">
        <f t="shared" ref="B52:AK52" ca="1" si="14">IFERROR(INDEX($A$5:$AK$42,ROW(B7),COLUMN(B7)+ROW(B5)-1),0)</f>
        <v>0</v>
      </c>
      <c r="C52" s="29">
        <f t="shared" ca="1" si="14"/>
        <v>0</v>
      </c>
      <c r="D52" s="29">
        <f t="shared" ca="1" si="14"/>
        <v>0</v>
      </c>
      <c r="E52" s="29">
        <f t="shared" ca="1" si="14"/>
        <v>0</v>
      </c>
      <c r="F52" s="29">
        <f t="shared" ca="1" si="14"/>
        <v>0</v>
      </c>
      <c r="G52" s="29">
        <f t="shared" ca="1" si="14"/>
        <v>0</v>
      </c>
      <c r="H52" s="29">
        <f t="shared" ca="1" si="14"/>
        <v>0</v>
      </c>
      <c r="I52" s="29">
        <f t="shared" ca="1" si="14"/>
        <v>0</v>
      </c>
      <c r="J52" s="29">
        <f t="shared" ca="1" si="14"/>
        <v>0</v>
      </c>
      <c r="K52" s="29">
        <f t="shared" ca="1" si="14"/>
        <v>0</v>
      </c>
      <c r="L52" s="29">
        <f t="shared" ca="1" si="14"/>
        <v>0</v>
      </c>
      <c r="M52" s="29">
        <f t="shared" ca="1" si="14"/>
        <v>0</v>
      </c>
      <c r="N52" s="29">
        <f t="shared" ca="1" si="14"/>
        <v>0</v>
      </c>
      <c r="O52" s="29">
        <f t="shared" ca="1" si="14"/>
        <v>0</v>
      </c>
      <c r="P52" s="29">
        <f t="shared" ca="1" si="14"/>
        <v>0</v>
      </c>
      <c r="Q52" s="29">
        <f t="shared" ca="1" si="14"/>
        <v>0</v>
      </c>
      <c r="R52" s="29">
        <f t="shared" ca="1" si="14"/>
        <v>0</v>
      </c>
      <c r="S52" s="29">
        <f t="shared" ca="1" si="14"/>
        <v>0</v>
      </c>
      <c r="T52" s="29">
        <f t="shared" ca="1" si="14"/>
        <v>0</v>
      </c>
      <c r="U52" s="29">
        <f t="shared" ca="1" si="14"/>
        <v>0</v>
      </c>
      <c r="V52" s="29">
        <f t="shared" ca="1" si="14"/>
        <v>0</v>
      </c>
      <c r="W52" s="29">
        <f t="shared" ca="1" si="14"/>
        <v>0</v>
      </c>
      <c r="X52" s="29">
        <f t="shared" ca="1" si="14"/>
        <v>0</v>
      </c>
      <c r="Y52" s="29">
        <f t="shared" ca="1" si="14"/>
        <v>0</v>
      </c>
      <c r="Z52" s="29">
        <f t="shared" ca="1" si="14"/>
        <v>0</v>
      </c>
      <c r="AA52" s="29">
        <f t="shared" ca="1" si="14"/>
        <v>0</v>
      </c>
      <c r="AB52" s="29">
        <f t="shared" ca="1" si="14"/>
        <v>0</v>
      </c>
      <c r="AC52" s="29">
        <f t="shared" ca="1" si="14"/>
        <v>0</v>
      </c>
      <c r="AD52" s="29">
        <f t="shared" ca="1" si="14"/>
        <v>0</v>
      </c>
      <c r="AE52" s="29">
        <f t="shared" ca="1" si="14"/>
        <v>0</v>
      </c>
      <c r="AF52" s="29">
        <f t="shared" ca="1" si="14"/>
        <v>0</v>
      </c>
      <c r="AG52" s="29">
        <f t="shared" ca="1" si="14"/>
        <v>0</v>
      </c>
      <c r="AH52" s="29">
        <f t="shared" si="14"/>
        <v>0</v>
      </c>
      <c r="AI52" s="29">
        <f t="shared" si="14"/>
        <v>0</v>
      </c>
      <c r="AJ52" s="29">
        <f t="shared" si="14"/>
        <v>0</v>
      </c>
      <c r="AK52" s="29">
        <f t="shared" si="14"/>
        <v>0</v>
      </c>
      <c r="AL52" s="6">
        <f t="shared" ca="1" si="9"/>
        <v>0</v>
      </c>
      <c r="AM52" s="64"/>
      <c r="AN52" s="65" t="e">
        <f t="shared" ca="1" si="10"/>
        <v>#DIV/0!</v>
      </c>
      <c r="AO52" s="65" t="e">
        <f t="shared" ca="1" si="11"/>
        <v>#DIV/0!</v>
      </c>
      <c r="AP52" s="65" t="e">
        <f ca="1">SUM($B52:D52)/$AL52</f>
        <v>#DIV/0!</v>
      </c>
      <c r="AQ52" s="65" t="e">
        <f ca="1">SUM($B52:E52)/$AL52</f>
        <v>#DIV/0!</v>
      </c>
      <c r="AR52" s="65" t="e">
        <f ca="1">SUM($B52:F52)/$AL52</f>
        <v>#DIV/0!</v>
      </c>
      <c r="AS52" s="65" t="e">
        <f ca="1">SUM($B52:G52)/$AL52</f>
        <v>#DIV/0!</v>
      </c>
      <c r="AT52" s="65" t="e">
        <f ca="1">SUM($B52:H52)/$AL52</f>
        <v>#DIV/0!</v>
      </c>
      <c r="AU52" s="65" t="e">
        <f ca="1">SUM($B52:I52)/$AL52</f>
        <v>#DIV/0!</v>
      </c>
      <c r="AV52" s="65" t="e">
        <f ca="1">SUM($B52:J52)/$AL52</f>
        <v>#DIV/0!</v>
      </c>
      <c r="AW52" s="65" t="e">
        <f ca="1">SUM($B52:K52)/$AL52</f>
        <v>#DIV/0!</v>
      </c>
    </row>
    <row r="53" spans="1:49" x14ac:dyDescent="0.3">
      <c r="A53" s="9" t="str">
        <f t="shared" si="7"/>
        <v>202106</v>
      </c>
      <c r="B53" s="29">
        <f t="shared" ref="B53:AK53" ca="1" si="15">IFERROR(INDEX($A$5:$AK$42,ROW(B8),COLUMN(B8)+ROW(B6)-1),0)</f>
        <v>0</v>
      </c>
      <c r="C53" s="29">
        <f t="shared" ca="1" si="15"/>
        <v>0</v>
      </c>
      <c r="D53" s="29">
        <f t="shared" ca="1" si="15"/>
        <v>0</v>
      </c>
      <c r="E53" s="29">
        <f t="shared" ca="1" si="15"/>
        <v>0</v>
      </c>
      <c r="F53" s="29">
        <f t="shared" ca="1" si="15"/>
        <v>0</v>
      </c>
      <c r="G53" s="29">
        <f t="shared" ca="1" si="15"/>
        <v>0</v>
      </c>
      <c r="H53" s="29">
        <f t="shared" ca="1" si="15"/>
        <v>0</v>
      </c>
      <c r="I53" s="29">
        <f t="shared" ca="1" si="15"/>
        <v>0</v>
      </c>
      <c r="J53" s="29">
        <f t="shared" ca="1" si="15"/>
        <v>0</v>
      </c>
      <c r="K53" s="29">
        <f t="shared" ca="1" si="15"/>
        <v>0</v>
      </c>
      <c r="L53" s="29">
        <f t="shared" ca="1" si="15"/>
        <v>0</v>
      </c>
      <c r="M53" s="29">
        <f t="shared" ca="1" si="15"/>
        <v>0</v>
      </c>
      <c r="N53" s="29">
        <f t="shared" ca="1" si="15"/>
        <v>0</v>
      </c>
      <c r="O53" s="29">
        <f t="shared" ca="1" si="15"/>
        <v>0</v>
      </c>
      <c r="P53" s="29">
        <f t="shared" ca="1" si="15"/>
        <v>0</v>
      </c>
      <c r="Q53" s="29">
        <f t="shared" ca="1" si="15"/>
        <v>0</v>
      </c>
      <c r="R53" s="29">
        <f t="shared" ca="1" si="15"/>
        <v>0</v>
      </c>
      <c r="S53" s="29">
        <f t="shared" ca="1" si="15"/>
        <v>0</v>
      </c>
      <c r="T53" s="29">
        <f t="shared" ca="1" si="15"/>
        <v>0</v>
      </c>
      <c r="U53" s="29">
        <f t="shared" ca="1" si="15"/>
        <v>0</v>
      </c>
      <c r="V53" s="29">
        <f t="shared" ca="1" si="15"/>
        <v>0</v>
      </c>
      <c r="W53" s="29">
        <f t="shared" ca="1" si="15"/>
        <v>0</v>
      </c>
      <c r="X53" s="29">
        <f t="shared" ca="1" si="15"/>
        <v>0</v>
      </c>
      <c r="Y53" s="29">
        <f t="shared" ca="1" si="15"/>
        <v>0</v>
      </c>
      <c r="Z53" s="29">
        <f t="shared" ca="1" si="15"/>
        <v>0</v>
      </c>
      <c r="AA53" s="29">
        <f t="shared" ca="1" si="15"/>
        <v>0</v>
      </c>
      <c r="AB53" s="29">
        <f t="shared" ca="1" si="15"/>
        <v>0</v>
      </c>
      <c r="AC53" s="29">
        <f t="shared" ca="1" si="15"/>
        <v>0</v>
      </c>
      <c r="AD53" s="29">
        <f t="shared" ca="1" si="15"/>
        <v>0</v>
      </c>
      <c r="AE53" s="29">
        <f t="shared" ca="1" si="15"/>
        <v>0</v>
      </c>
      <c r="AF53" s="29">
        <f t="shared" ca="1" si="15"/>
        <v>0</v>
      </c>
      <c r="AG53" s="29">
        <f t="shared" si="15"/>
        <v>0</v>
      </c>
      <c r="AH53" s="29">
        <f t="shared" si="15"/>
        <v>0</v>
      </c>
      <c r="AI53" s="29">
        <f t="shared" si="15"/>
        <v>0</v>
      </c>
      <c r="AJ53" s="29">
        <f t="shared" si="15"/>
        <v>0</v>
      </c>
      <c r="AK53" s="29">
        <f t="shared" si="15"/>
        <v>0</v>
      </c>
      <c r="AL53" s="6">
        <f t="shared" ca="1" si="9"/>
        <v>0</v>
      </c>
      <c r="AM53" s="64"/>
      <c r="AN53" s="65" t="e">
        <f t="shared" ca="1" si="10"/>
        <v>#DIV/0!</v>
      </c>
      <c r="AO53" s="65" t="e">
        <f t="shared" ca="1" si="11"/>
        <v>#DIV/0!</v>
      </c>
      <c r="AP53" s="65" t="e">
        <f ca="1">SUM($B53:D53)/$AL53</f>
        <v>#DIV/0!</v>
      </c>
      <c r="AQ53" s="65" t="e">
        <f ca="1">SUM($B53:E53)/$AL53</f>
        <v>#DIV/0!</v>
      </c>
      <c r="AR53" s="65" t="e">
        <f ca="1">SUM($B53:F53)/$AL53</f>
        <v>#DIV/0!</v>
      </c>
      <c r="AS53" s="65" t="e">
        <f ca="1">SUM($B53:G53)/$AL53</f>
        <v>#DIV/0!</v>
      </c>
      <c r="AT53" s="65" t="e">
        <f ca="1">SUM($B53:H53)/$AL53</f>
        <v>#DIV/0!</v>
      </c>
      <c r="AU53" s="65" t="e">
        <f ca="1">SUM($B53:I53)/$AL53</f>
        <v>#DIV/0!</v>
      </c>
      <c r="AV53" s="65" t="e">
        <f ca="1">SUM($B53:J53)/$AL53</f>
        <v>#DIV/0!</v>
      </c>
      <c r="AW53" s="65" t="e">
        <f ca="1">SUM($B53:K53)/$AL53</f>
        <v>#DIV/0!</v>
      </c>
    </row>
    <row r="54" spans="1:49" x14ac:dyDescent="0.3">
      <c r="A54" s="9" t="str">
        <f t="shared" si="7"/>
        <v>202107</v>
      </c>
      <c r="B54" s="29">
        <f t="shared" ref="B54:AK54" ca="1" si="16">IFERROR(INDEX($A$5:$AK$42,ROW(B9),COLUMN(B9)+ROW(B7)-1),0)</f>
        <v>0</v>
      </c>
      <c r="C54" s="29">
        <f t="shared" ca="1" si="16"/>
        <v>0</v>
      </c>
      <c r="D54" s="29">
        <f t="shared" ca="1" si="16"/>
        <v>0</v>
      </c>
      <c r="E54" s="29">
        <f t="shared" ca="1" si="16"/>
        <v>0</v>
      </c>
      <c r="F54" s="29">
        <f t="shared" ca="1" si="16"/>
        <v>0</v>
      </c>
      <c r="G54" s="29">
        <f t="shared" ca="1" si="16"/>
        <v>0</v>
      </c>
      <c r="H54" s="29">
        <f t="shared" ca="1" si="16"/>
        <v>0</v>
      </c>
      <c r="I54" s="29">
        <f t="shared" ca="1" si="16"/>
        <v>0</v>
      </c>
      <c r="J54" s="29">
        <f t="shared" ca="1" si="16"/>
        <v>0</v>
      </c>
      <c r="K54" s="29">
        <f t="shared" ca="1" si="16"/>
        <v>0</v>
      </c>
      <c r="L54" s="29">
        <f t="shared" ca="1" si="16"/>
        <v>0</v>
      </c>
      <c r="M54" s="29">
        <f t="shared" ca="1" si="16"/>
        <v>0</v>
      </c>
      <c r="N54" s="29">
        <f t="shared" ca="1" si="16"/>
        <v>0</v>
      </c>
      <c r="O54" s="29">
        <f t="shared" ca="1" si="16"/>
        <v>0</v>
      </c>
      <c r="P54" s="29">
        <f t="shared" ca="1" si="16"/>
        <v>0</v>
      </c>
      <c r="Q54" s="29">
        <f t="shared" ca="1" si="16"/>
        <v>0</v>
      </c>
      <c r="R54" s="29">
        <f t="shared" ca="1" si="16"/>
        <v>0</v>
      </c>
      <c r="S54" s="29">
        <f t="shared" ca="1" si="16"/>
        <v>0</v>
      </c>
      <c r="T54" s="29">
        <f t="shared" ca="1" si="16"/>
        <v>0</v>
      </c>
      <c r="U54" s="29">
        <f t="shared" ca="1" si="16"/>
        <v>0</v>
      </c>
      <c r="V54" s="29">
        <f t="shared" ca="1" si="16"/>
        <v>0</v>
      </c>
      <c r="W54" s="29">
        <f t="shared" ca="1" si="16"/>
        <v>0</v>
      </c>
      <c r="X54" s="29">
        <f t="shared" ca="1" si="16"/>
        <v>0</v>
      </c>
      <c r="Y54" s="29">
        <f t="shared" ca="1" si="16"/>
        <v>0</v>
      </c>
      <c r="Z54" s="29">
        <f t="shared" ca="1" si="16"/>
        <v>0</v>
      </c>
      <c r="AA54" s="29">
        <f t="shared" ca="1" si="16"/>
        <v>0</v>
      </c>
      <c r="AB54" s="29">
        <f t="shared" ca="1" si="16"/>
        <v>0</v>
      </c>
      <c r="AC54" s="29">
        <f t="shared" ca="1" si="16"/>
        <v>0</v>
      </c>
      <c r="AD54" s="29">
        <f t="shared" ca="1" si="16"/>
        <v>0</v>
      </c>
      <c r="AE54" s="29">
        <f t="shared" ca="1" si="16"/>
        <v>0</v>
      </c>
      <c r="AF54" s="29">
        <f t="shared" si="16"/>
        <v>0</v>
      </c>
      <c r="AG54" s="29">
        <f t="shared" si="16"/>
        <v>0</v>
      </c>
      <c r="AH54" s="29">
        <f t="shared" si="16"/>
        <v>0</v>
      </c>
      <c r="AI54" s="29">
        <f t="shared" si="16"/>
        <v>0</v>
      </c>
      <c r="AJ54" s="29">
        <f t="shared" si="16"/>
        <v>0</v>
      </c>
      <c r="AK54" s="29">
        <f t="shared" si="16"/>
        <v>0</v>
      </c>
      <c r="AL54" s="6">
        <f t="shared" ca="1" si="9"/>
        <v>0</v>
      </c>
      <c r="AM54" s="64"/>
      <c r="AN54" s="65" t="e">
        <f t="shared" ca="1" si="10"/>
        <v>#DIV/0!</v>
      </c>
      <c r="AO54" s="65" t="e">
        <f t="shared" ca="1" si="11"/>
        <v>#DIV/0!</v>
      </c>
      <c r="AP54" s="65" t="e">
        <f ca="1">SUM($B54:D54)/$AL54</f>
        <v>#DIV/0!</v>
      </c>
      <c r="AQ54" s="65" t="e">
        <f ca="1">SUM($B54:E54)/$AL54</f>
        <v>#DIV/0!</v>
      </c>
      <c r="AR54" s="65" t="e">
        <f ca="1">SUM($B54:F54)/$AL54</f>
        <v>#DIV/0!</v>
      </c>
      <c r="AS54" s="65" t="e">
        <f ca="1">SUM($B54:G54)/$AL54</f>
        <v>#DIV/0!</v>
      </c>
      <c r="AT54" s="65" t="e">
        <f ca="1">SUM($B54:H54)/$AL54</f>
        <v>#DIV/0!</v>
      </c>
      <c r="AU54" s="65" t="e">
        <f ca="1">SUM($B54:I54)/$AL54</f>
        <v>#DIV/0!</v>
      </c>
      <c r="AV54" s="65" t="e">
        <f ca="1">SUM($B54:J54)/$AL54</f>
        <v>#DIV/0!</v>
      </c>
      <c r="AW54" s="65" t="e">
        <f ca="1">SUM($B54:K54)/$AL54</f>
        <v>#DIV/0!</v>
      </c>
    </row>
    <row r="55" spans="1:49" x14ac:dyDescent="0.3">
      <c r="A55" s="9" t="str">
        <f t="shared" si="7"/>
        <v>202108</v>
      </c>
      <c r="B55" s="29">
        <f t="shared" ref="B55:AK55" ca="1" si="17">IFERROR(INDEX($A$5:$AK$42,ROW(B10),COLUMN(B10)+ROW(B8)-1),0)</f>
        <v>0</v>
      </c>
      <c r="C55" s="29">
        <f t="shared" ca="1" si="17"/>
        <v>0</v>
      </c>
      <c r="D55" s="29">
        <f t="shared" ca="1" si="17"/>
        <v>0</v>
      </c>
      <c r="E55" s="29">
        <f t="shared" ca="1" si="17"/>
        <v>0</v>
      </c>
      <c r="F55" s="29">
        <f t="shared" ca="1" si="17"/>
        <v>0</v>
      </c>
      <c r="G55" s="29">
        <f t="shared" ca="1" si="17"/>
        <v>0</v>
      </c>
      <c r="H55" s="29">
        <f t="shared" ca="1" si="17"/>
        <v>0</v>
      </c>
      <c r="I55" s="29">
        <f t="shared" ca="1" si="17"/>
        <v>0</v>
      </c>
      <c r="J55" s="29">
        <f t="shared" ca="1" si="17"/>
        <v>0</v>
      </c>
      <c r="K55" s="29">
        <f t="shared" ca="1" si="17"/>
        <v>0</v>
      </c>
      <c r="L55" s="29">
        <f t="shared" ca="1" si="17"/>
        <v>0</v>
      </c>
      <c r="M55" s="29">
        <f t="shared" ca="1" si="17"/>
        <v>0</v>
      </c>
      <c r="N55" s="29">
        <f t="shared" ca="1" si="17"/>
        <v>0</v>
      </c>
      <c r="O55" s="29">
        <f t="shared" ca="1" si="17"/>
        <v>0</v>
      </c>
      <c r="P55" s="29">
        <f t="shared" ca="1" si="17"/>
        <v>0</v>
      </c>
      <c r="Q55" s="29">
        <f t="shared" ca="1" si="17"/>
        <v>0</v>
      </c>
      <c r="R55" s="29">
        <f t="shared" ca="1" si="17"/>
        <v>0</v>
      </c>
      <c r="S55" s="29">
        <f t="shared" ca="1" si="17"/>
        <v>0</v>
      </c>
      <c r="T55" s="29">
        <f t="shared" ca="1" si="17"/>
        <v>0</v>
      </c>
      <c r="U55" s="29">
        <f t="shared" ca="1" si="17"/>
        <v>0</v>
      </c>
      <c r="V55" s="29">
        <f t="shared" ca="1" si="17"/>
        <v>0</v>
      </c>
      <c r="W55" s="29">
        <f t="shared" ca="1" si="17"/>
        <v>0</v>
      </c>
      <c r="X55" s="29">
        <f t="shared" ca="1" si="17"/>
        <v>0</v>
      </c>
      <c r="Y55" s="29">
        <f t="shared" ca="1" si="17"/>
        <v>0</v>
      </c>
      <c r="Z55" s="29">
        <f t="shared" ca="1" si="17"/>
        <v>0</v>
      </c>
      <c r="AA55" s="29">
        <f t="shared" ca="1" si="17"/>
        <v>0</v>
      </c>
      <c r="AB55" s="29">
        <f t="shared" ca="1" si="17"/>
        <v>0</v>
      </c>
      <c r="AC55" s="29">
        <f t="shared" ca="1" si="17"/>
        <v>0</v>
      </c>
      <c r="AD55" s="29">
        <f t="shared" ca="1" si="17"/>
        <v>0</v>
      </c>
      <c r="AE55" s="29">
        <f t="shared" si="17"/>
        <v>0</v>
      </c>
      <c r="AF55" s="29">
        <f t="shared" si="17"/>
        <v>0</v>
      </c>
      <c r="AG55" s="29">
        <f t="shared" si="17"/>
        <v>0</v>
      </c>
      <c r="AH55" s="29">
        <f t="shared" si="17"/>
        <v>0</v>
      </c>
      <c r="AI55" s="29">
        <f t="shared" si="17"/>
        <v>0</v>
      </c>
      <c r="AJ55" s="29">
        <f t="shared" si="17"/>
        <v>0</v>
      </c>
      <c r="AK55" s="29">
        <f t="shared" si="17"/>
        <v>0</v>
      </c>
      <c r="AL55" s="6">
        <f t="shared" ca="1" si="9"/>
        <v>0</v>
      </c>
      <c r="AM55" s="64"/>
      <c r="AN55" s="65" t="e">
        <f t="shared" ca="1" si="10"/>
        <v>#DIV/0!</v>
      </c>
      <c r="AO55" s="65" t="e">
        <f t="shared" ca="1" si="11"/>
        <v>#DIV/0!</v>
      </c>
      <c r="AP55" s="65" t="e">
        <f ca="1">SUM($B55:D55)/$AL55</f>
        <v>#DIV/0!</v>
      </c>
      <c r="AQ55" s="65" t="e">
        <f ca="1">SUM($B55:E55)/$AL55</f>
        <v>#DIV/0!</v>
      </c>
      <c r="AR55" s="65" t="e">
        <f ca="1">SUM($B55:F55)/$AL55</f>
        <v>#DIV/0!</v>
      </c>
      <c r="AS55" s="65" t="e">
        <f ca="1">SUM($B55:G55)/$AL55</f>
        <v>#DIV/0!</v>
      </c>
      <c r="AT55" s="65" t="e">
        <f ca="1">SUM($B55:H55)/$AL55</f>
        <v>#DIV/0!</v>
      </c>
      <c r="AU55" s="65" t="e">
        <f ca="1">SUM($B55:I55)/$AL55</f>
        <v>#DIV/0!</v>
      </c>
      <c r="AV55" s="65" t="e">
        <f ca="1">SUM($B55:J55)/$AL55</f>
        <v>#DIV/0!</v>
      </c>
      <c r="AW55" s="65" t="e">
        <f ca="1">SUM($B55:K55)/$AL55</f>
        <v>#DIV/0!</v>
      </c>
    </row>
    <row r="56" spans="1:49" x14ac:dyDescent="0.3">
      <c r="A56" s="9" t="str">
        <f t="shared" si="7"/>
        <v>202109</v>
      </c>
      <c r="B56" s="29">
        <f t="shared" ref="B56:AK56" ca="1" si="18">IFERROR(INDEX($A$5:$AK$42,ROW(B11),COLUMN(B11)+ROW(B9)-1),0)</f>
        <v>0</v>
      </c>
      <c r="C56" s="29">
        <f t="shared" ca="1" si="18"/>
        <v>0</v>
      </c>
      <c r="D56" s="29">
        <f t="shared" ca="1" si="18"/>
        <v>0</v>
      </c>
      <c r="E56" s="29">
        <f t="shared" ca="1" si="18"/>
        <v>0</v>
      </c>
      <c r="F56" s="29">
        <f t="shared" ca="1" si="18"/>
        <v>0</v>
      </c>
      <c r="G56" s="29">
        <f t="shared" ca="1" si="18"/>
        <v>0</v>
      </c>
      <c r="H56" s="29">
        <f t="shared" ca="1" si="18"/>
        <v>0</v>
      </c>
      <c r="I56" s="29">
        <f t="shared" ca="1" si="18"/>
        <v>0</v>
      </c>
      <c r="J56" s="29">
        <f t="shared" ca="1" si="18"/>
        <v>0</v>
      </c>
      <c r="K56" s="29">
        <f t="shared" ca="1" si="18"/>
        <v>0</v>
      </c>
      <c r="L56" s="29">
        <f t="shared" ca="1" si="18"/>
        <v>0</v>
      </c>
      <c r="M56" s="29">
        <f t="shared" ca="1" si="18"/>
        <v>0</v>
      </c>
      <c r="N56" s="29">
        <f t="shared" ca="1" si="18"/>
        <v>0</v>
      </c>
      <c r="O56" s="29">
        <f t="shared" ca="1" si="18"/>
        <v>0</v>
      </c>
      <c r="P56" s="29">
        <f t="shared" ca="1" si="18"/>
        <v>0</v>
      </c>
      <c r="Q56" s="29">
        <f t="shared" ca="1" si="18"/>
        <v>0</v>
      </c>
      <c r="R56" s="29">
        <f t="shared" ca="1" si="18"/>
        <v>0</v>
      </c>
      <c r="S56" s="29">
        <f t="shared" ca="1" si="18"/>
        <v>0</v>
      </c>
      <c r="T56" s="29">
        <f t="shared" ca="1" si="18"/>
        <v>0</v>
      </c>
      <c r="U56" s="29">
        <f t="shared" ca="1" si="18"/>
        <v>0</v>
      </c>
      <c r="V56" s="29">
        <f t="shared" ca="1" si="18"/>
        <v>0</v>
      </c>
      <c r="W56" s="29">
        <f t="shared" ca="1" si="18"/>
        <v>0</v>
      </c>
      <c r="X56" s="29">
        <f t="shared" ca="1" si="18"/>
        <v>0</v>
      </c>
      <c r="Y56" s="29">
        <f t="shared" ca="1" si="18"/>
        <v>0</v>
      </c>
      <c r="Z56" s="29">
        <f t="shared" ca="1" si="18"/>
        <v>0</v>
      </c>
      <c r="AA56" s="29">
        <f t="shared" ca="1" si="18"/>
        <v>0</v>
      </c>
      <c r="AB56" s="29">
        <f t="shared" ca="1" si="18"/>
        <v>0</v>
      </c>
      <c r="AC56" s="29">
        <f t="shared" ca="1" si="18"/>
        <v>0</v>
      </c>
      <c r="AD56" s="29">
        <f t="shared" si="18"/>
        <v>0</v>
      </c>
      <c r="AE56" s="29">
        <f t="shared" si="18"/>
        <v>0</v>
      </c>
      <c r="AF56" s="29">
        <f t="shared" si="18"/>
        <v>0</v>
      </c>
      <c r="AG56" s="29">
        <f t="shared" si="18"/>
        <v>0</v>
      </c>
      <c r="AH56" s="29">
        <f t="shared" si="18"/>
        <v>0</v>
      </c>
      <c r="AI56" s="29">
        <f t="shared" si="18"/>
        <v>0</v>
      </c>
      <c r="AJ56" s="29">
        <f t="shared" si="18"/>
        <v>0</v>
      </c>
      <c r="AK56" s="29">
        <f t="shared" si="18"/>
        <v>0</v>
      </c>
      <c r="AL56" s="6">
        <f t="shared" ca="1" si="9"/>
        <v>0</v>
      </c>
      <c r="AM56" s="64"/>
      <c r="AN56" s="65" t="e">
        <f t="shared" ca="1" si="10"/>
        <v>#DIV/0!</v>
      </c>
      <c r="AO56" s="65" t="e">
        <f t="shared" ca="1" si="11"/>
        <v>#DIV/0!</v>
      </c>
      <c r="AP56" s="65" t="e">
        <f ca="1">SUM($B56:D56)/$AL56</f>
        <v>#DIV/0!</v>
      </c>
      <c r="AQ56" s="65" t="e">
        <f ca="1">SUM($B56:E56)/$AL56</f>
        <v>#DIV/0!</v>
      </c>
      <c r="AR56" s="65" t="e">
        <f ca="1">SUM($B56:F56)/$AL56</f>
        <v>#DIV/0!</v>
      </c>
      <c r="AS56" s="65" t="e">
        <f ca="1">SUM($B56:G56)/$AL56</f>
        <v>#DIV/0!</v>
      </c>
      <c r="AT56" s="65" t="e">
        <f ca="1">SUM($B56:H56)/$AL56</f>
        <v>#DIV/0!</v>
      </c>
      <c r="AU56" s="65" t="e">
        <f ca="1">SUM($B56:I56)/$AL56</f>
        <v>#DIV/0!</v>
      </c>
      <c r="AV56" s="65" t="e">
        <f ca="1">SUM($B56:J56)/$AL56</f>
        <v>#DIV/0!</v>
      </c>
      <c r="AW56" s="65" t="e">
        <f ca="1">SUM($B56:K56)/$AL56</f>
        <v>#DIV/0!</v>
      </c>
    </row>
    <row r="57" spans="1:49" x14ac:dyDescent="0.3">
      <c r="A57" s="9" t="str">
        <f t="shared" si="7"/>
        <v>202110</v>
      </c>
      <c r="B57" s="29">
        <f t="shared" ref="B57:AK57" ca="1" si="19">IFERROR(INDEX($A$5:$AK$42,ROW(B12),COLUMN(B12)+ROW(B10)-1),0)</f>
        <v>0</v>
      </c>
      <c r="C57" s="29">
        <f t="shared" ca="1" si="19"/>
        <v>0</v>
      </c>
      <c r="D57" s="29">
        <f t="shared" ca="1" si="19"/>
        <v>0</v>
      </c>
      <c r="E57" s="29">
        <f t="shared" ca="1" si="19"/>
        <v>0</v>
      </c>
      <c r="F57" s="29">
        <f t="shared" ca="1" si="19"/>
        <v>0</v>
      </c>
      <c r="G57" s="29">
        <f t="shared" ca="1" si="19"/>
        <v>0</v>
      </c>
      <c r="H57" s="29">
        <f t="shared" ca="1" si="19"/>
        <v>0</v>
      </c>
      <c r="I57" s="29">
        <f t="shared" ca="1" si="19"/>
        <v>0</v>
      </c>
      <c r="J57" s="29">
        <f t="shared" ca="1" si="19"/>
        <v>0</v>
      </c>
      <c r="K57" s="29">
        <f t="shared" ca="1" si="19"/>
        <v>0</v>
      </c>
      <c r="L57" s="29">
        <f t="shared" ca="1" si="19"/>
        <v>0</v>
      </c>
      <c r="M57" s="29">
        <f t="shared" ca="1" si="19"/>
        <v>0</v>
      </c>
      <c r="N57" s="29">
        <f t="shared" ca="1" si="19"/>
        <v>0</v>
      </c>
      <c r="O57" s="29">
        <f t="shared" ca="1" si="19"/>
        <v>0</v>
      </c>
      <c r="P57" s="29">
        <f t="shared" ca="1" si="19"/>
        <v>0</v>
      </c>
      <c r="Q57" s="29">
        <f t="shared" ca="1" si="19"/>
        <v>0</v>
      </c>
      <c r="R57" s="29">
        <f t="shared" ca="1" si="19"/>
        <v>0</v>
      </c>
      <c r="S57" s="29">
        <f t="shared" ca="1" si="19"/>
        <v>0</v>
      </c>
      <c r="T57" s="29">
        <f t="shared" ca="1" si="19"/>
        <v>0</v>
      </c>
      <c r="U57" s="29">
        <f t="shared" ca="1" si="19"/>
        <v>0</v>
      </c>
      <c r="V57" s="29">
        <f t="shared" ca="1" si="19"/>
        <v>0</v>
      </c>
      <c r="W57" s="29">
        <f t="shared" ca="1" si="19"/>
        <v>0</v>
      </c>
      <c r="X57" s="29">
        <f t="shared" ca="1" si="19"/>
        <v>0</v>
      </c>
      <c r="Y57" s="29">
        <f t="shared" ca="1" si="19"/>
        <v>0</v>
      </c>
      <c r="Z57" s="29">
        <f t="shared" ca="1" si="19"/>
        <v>0</v>
      </c>
      <c r="AA57" s="29">
        <f t="shared" ca="1" si="19"/>
        <v>0</v>
      </c>
      <c r="AB57" s="29">
        <f t="shared" ca="1" si="19"/>
        <v>0</v>
      </c>
      <c r="AC57" s="29">
        <f t="shared" si="19"/>
        <v>0</v>
      </c>
      <c r="AD57" s="29">
        <f t="shared" si="19"/>
        <v>0</v>
      </c>
      <c r="AE57" s="29">
        <f t="shared" si="19"/>
        <v>0</v>
      </c>
      <c r="AF57" s="29">
        <f t="shared" si="19"/>
        <v>0</v>
      </c>
      <c r="AG57" s="29">
        <f t="shared" si="19"/>
        <v>0</v>
      </c>
      <c r="AH57" s="29">
        <f t="shared" si="19"/>
        <v>0</v>
      </c>
      <c r="AI57" s="29">
        <f t="shared" si="19"/>
        <v>0</v>
      </c>
      <c r="AJ57" s="29">
        <f t="shared" si="19"/>
        <v>0</v>
      </c>
      <c r="AK57" s="29">
        <f t="shared" si="19"/>
        <v>0</v>
      </c>
      <c r="AL57" s="6">
        <f t="shared" ca="1" si="9"/>
        <v>0</v>
      </c>
      <c r="AM57" s="64"/>
      <c r="AN57" s="65" t="e">
        <f t="shared" ca="1" si="10"/>
        <v>#DIV/0!</v>
      </c>
      <c r="AO57" s="65" t="e">
        <f t="shared" ca="1" si="11"/>
        <v>#DIV/0!</v>
      </c>
      <c r="AP57" s="65" t="e">
        <f ca="1">SUM($B57:D57)/$AL57</f>
        <v>#DIV/0!</v>
      </c>
      <c r="AQ57" s="65" t="e">
        <f ca="1">SUM($B57:E57)/$AL57</f>
        <v>#DIV/0!</v>
      </c>
      <c r="AR57" s="65" t="e">
        <f ca="1">SUM($B57:F57)/$AL57</f>
        <v>#DIV/0!</v>
      </c>
      <c r="AS57" s="65" t="e">
        <f ca="1">SUM($B57:G57)/$AL57</f>
        <v>#DIV/0!</v>
      </c>
      <c r="AT57" s="65" t="e">
        <f ca="1">SUM($B57:H57)/$AL57</f>
        <v>#DIV/0!</v>
      </c>
      <c r="AU57" s="65" t="e">
        <f ca="1">SUM($B57:I57)/$AL57</f>
        <v>#DIV/0!</v>
      </c>
      <c r="AV57" s="65" t="e">
        <f ca="1">SUM($B57:J57)/$AL57</f>
        <v>#DIV/0!</v>
      </c>
      <c r="AW57" s="65" t="e">
        <f ca="1">SUM($B57:K57)/$AL57</f>
        <v>#DIV/0!</v>
      </c>
    </row>
    <row r="58" spans="1:49" x14ac:dyDescent="0.3">
      <c r="A58" s="9" t="str">
        <f t="shared" si="7"/>
        <v>202111</v>
      </c>
      <c r="B58" s="29">
        <f t="shared" ref="B58:AK58" ca="1" si="20">IFERROR(INDEX($A$5:$AK$42,ROW(B13),COLUMN(B13)+ROW(B11)-1),0)</f>
        <v>0</v>
      </c>
      <c r="C58" s="29">
        <f t="shared" ca="1" si="20"/>
        <v>0</v>
      </c>
      <c r="D58" s="29">
        <f t="shared" ca="1" si="20"/>
        <v>0</v>
      </c>
      <c r="E58" s="29">
        <f t="shared" ca="1" si="20"/>
        <v>0</v>
      </c>
      <c r="F58" s="29">
        <f t="shared" ca="1" si="20"/>
        <v>0</v>
      </c>
      <c r="G58" s="29">
        <f t="shared" ca="1" si="20"/>
        <v>0</v>
      </c>
      <c r="H58" s="29">
        <f t="shared" ca="1" si="20"/>
        <v>0</v>
      </c>
      <c r="I58" s="29">
        <f t="shared" ca="1" si="20"/>
        <v>0</v>
      </c>
      <c r="J58" s="29">
        <f t="shared" ca="1" si="20"/>
        <v>0</v>
      </c>
      <c r="K58" s="29">
        <f t="shared" ca="1" si="20"/>
        <v>0</v>
      </c>
      <c r="L58" s="29">
        <f t="shared" ca="1" si="20"/>
        <v>0</v>
      </c>
      <c r="M58" s="29">
        <f t="shared" ca="1" si="20"/>
        <v>0</v>
      </c>
      <c r="N58" s="29">
        <f t="shared" ca="1" si="20"/>
        <v>0</v>
      </c>
      <c r="O58" s="29">
        <f t="shared" ca="1" si="20"/>
        <v>0</v>
      </c>
      <c r="P58" s="29">
        <f t="shared" ca="1" si="20"/>
        <v>0</v>
      </c>
      <c r="Q58" s="29">
        <f t="shared" ca="1" si="20"/>
        <v>0</v>
      </c>
      <c r="R58" s="29">
        <f t="shared" ca="1" si="20"/>
        <v>0</v>
      </c>
      <c r="S58" s="29">
        <f t="shared" ca="1" si="20"/>
        <v>0</v>
      </c>
      <c r="T58" s="29">
        <f t="shared" ca="1" si="20"/>
        <v>0</v>
      </c>
      <c r="U58" s="29">
        <f t="shared" ca="1" si="20"/>
        <v>0</v>
      </c>
      <c r="V58" s="29">
        <f t="shared" ca="1" si="20"/>
        <v>0</v>
      </c>
      <c r="W58" s="29">
        <f t="shared" ca="1" si="20"/>
        <v>0</v>
      </c>
      <c r="X58" s="29">
        <f t="shared" ca="1" si="20"/>
        <v>0</v>
      </c>
      <c r="Y58" s="29">
        <f t="shared" ca="1" si="20"/>
        <v>0</v>
      </c>
      <c r="Z58" s="29">
        <f t="shared" ca="1" si="20"/>
        <v>0</v>
      </c>
      <c r="AA58" s="29">
        <f t="shared" ca="1" si="20"/>
        <v>0</v>
      </c>
      <c r="AB58" s="29">
        <f t="shared" si="20"/>
        <v>0</v>
      </c>
      <c r="AC58" s="29">
        <f t="shared" si="20"/>
        <v>0</v>
      </c>
      <c r="AD58" s="29">
        <f t="shared" si="20"/>
        <v>0</v>
      </c>
      <c r="AE58" s="29">
        <f t="shared" si="20"/>
        <v>0</v>
      </c>
      <c r="AF58" s="29">
        <f t="shared" si="20"/>
        <v>0</v>
      </c>
      <c r="AG58" s="29">
        <f t="shared" si="20"/>
        <v>0</v>
      </c>
      <c r="AH58" s="29">
        <f t="shared" si="20"/>
        <v>0</v>
      </c>
      <c r="AI58" s="29">
        <f t="shared" si="20"/>
        <v>0</v>
      </c>
      <c r="AJ58" s="29">
        <f t="shared" si="20"/>
        <v>0</v>
      </c>
      <c r="AK58" s="29">
        <f t="shared" si="20"/>
        <v>0</v>
      </c>
      <c r="AL58" s="6">
        <f t="shared" ca="1" si="9"/>
        <v>0</v>
      </c>
      <c r="AM58" s="64"/>
      <c r="AN58" s="65" t="e">
        <f t="shared" ca="1" si="10"/>
        <v>#DIV/0!</v>
      </c>
      <c r="AO58" s="65" t="e">
        <f t="shared" ca="1" si="11"/>
        <v>#DIV/0!</v>
      </c>
      <c r="AP58" s="65" t="e">
        <f ca="1">SUM($B58:D58)/$AL58</f>
        <v>#DIV/0!</v>
      </c>
      <c r="AQ58" s="65" t="e">
        <f ca="1">SUM($B58:E58)/$AL58</f>
        <v>#DIV/0!</v>
      </c>
      <c r="AR58" s="65" t="e">
        <f ca="1">SUM($B58:F58)/$AL58</f>
        <v>#DIV/0!</v>
      </c>
      <c r="AS58" s="65" t="e">
        <f ca="1">SUM($B58:G58)/$AL58</f>
        <v>#DIV/0!</v>
      </c>
      <c r="AT58" s="65" t="e">
        <f ca="1">SUM($B58:H58)/$AL58</f>
        <v>#DIV/0!</v>
      </c>
      <c r="AU58" s="65" t="e">
        <f ca="1">SUM($B58:I58)/$AL58</f>
        <v>#DIV/0!</v>
      </c>
      <c r="AV58" s="65" t="e">
        <f ca="1">SUM($B58:J58)/$AL58</f>
        <v>#DIV/0!</v>
      </c>
      <c r="AW58" s="65" t="e">
        <f ca="1">SUM($B58:K58)/$AL58</f>
        <v>#DIV/0!</v>
      </c>
    </row>
    <row r="59" spans="1:49" x14ac:dyDescent="0.3">
      <c r="A59" s="9" t="str">
        <f t="shared" si="7"/>
        <v>202112</v>
      </c>
      <c r="B59" s="29">
        <f t="shared" ref="B59:AK59" ca="1" si="21">IFERROR(INDEX($A$5:$AK$42,ROW(B14),COLUMN(B14)+ROW(B12)-1),0)</f>
        <v>0</v>
      </c>
      <c r="C59" s="29">
        <f t="shared" ca="1" si="21"/>
        <v>0</v>
      </c>
      <c r="D59" s="29">
        <f t="shared" ca="1" si="21"/>
        <v>0</v>
      </c>
      <c r="E59" s="29">
        <f t="shared" ca="1" si="21"/>
        <v>0</v>
      </c>
      <c r="F59" s="29">
        <f t="shared" ca="1" si="21"/>
        <v>0</v>
      </c>
      <c r="G59" s="29">
        <f t="shared" ca="1" si="21"/>
        <v>0</v>
      </c>
      <c r="H59" s="29">
        <f t="shared" ca="1" si="21"/>
        <v>0</v>
      </c>
      <c r="I59" s="29">
        <f t="shared" ca="1" si="21"/>
        <v>0</v>
      </c>
      <c r="J59" s="29">
        <f t="shared" ca="1" si="21"/>
        <v>0</v>
      </c>
      <c r="K59" s="29">
        <f t="shared" ca="1" si="21"/>
        <v>0</v>
      </c>
      <c r="L59" s="29">
        <f t="shared" ca="1" si="21"/>
        <v>0</v>
      </c>
      <c r="M59" s="29">
        <f t="shared" ca="1" si="21"/>
        <v>0</v>
      </c>
      <c r="N59" s="29">
        <f t="shared" ca="1" si="21"/>
        <v>0</v>
      </c>
      <c r="O59" s="29">
        <f t="shared" ca="1" si="21"/>
        <v>0</v>
      </c>
      <c r="P59" s="29">
        <f t="shared" ca="1" si="21"/>
        <v>0</v>
      </c>
      <c r="Q59" s="29">
        <f t="shared" ca="1" si="21"/>
        <v>0</v>
      </c>
      <c r="R59" s="29">
        <f t="shared" ca="1" si="21"/>
        <v>0</v>
      </c>
      <c r="S59" s="29">
        <f t="shared" ca="1" si="21"/>
        <v>0</v>
      </c>
      <c r="T59" s="29">
        <f t="shared" ca="1" si="21"/>
        <v>0</v>
      </c>
      <c r="U59" s="29">
        <f t="shared" ca="1" si="21"/>
        <v>0</v>
      </c>
      <c r="V59" s="29">
        <f t="shared" ca="1" si="21"/>
        <v>0</v>
      </c>
      <c r="W59" s="29">
        <f t="shared" ca="1" si="21"/>
        <v>0</v>
      </c>
      <c r="X59" s="29">
        <f t="shared" ca="1" si="21"/>
        <v>0</v>
      </c>
      <c r="Y59" s="29">
        <f t="shared" ca="1" si="21"/>
        <v>0</v>
      </c>
      <c r="Z59" s="29">
        <f t="shared" ca="1" si="21"/>
        <v>0</v>
      </c>
      <c r="AA59" s="29">
        <f t="shared" si="21"/>
        <v>0</v>
      </c>
      <c r="AB59" s="29">
        <f t="shared" si="21"/>
        <v>0</v>
      </c>
      <c r="AC59" s="29">
        <f t="shared" si="21"/>
        <v>0</v>
      </c>
      <c r="AD59" s="29">
        <f t="shared" si="21"/>
        <v>0</v>
      </c>
      <c r="AE59" s="29">
        <f t="shared" si="21"/>
        <v>0</v>
      </c>
      <c r="AF59" s="29">
        <f t="shared" si="21"/>
        <v>0</v>
      </c>
      <c r="AG59" s="29">
        <f t="shared" si="21"/>
        <v>0</v>
      </c>
      <c r="AH59" s="29">
        <f t="shared" si="21"/>
        <v>0</v>
      </c>
      <c r="AI59" s="29">
        <f t="shared" si="21"/>
        <v>0</v>
      </c>
      <c r="AJ59" s="29">
        <f t="shared" si="21"/>
        <v>0</v>
      </c>
      <c r="AK59" s="29">
        <f t="shared" si="21"/>
        <v>0</v>
      </c>
      <c r="AL59" s="6">
        <f t="shared" ca="1" si="9"/>
        <v>0</v>
      </c>
      <c r="AM59" s="64"/>
      <c r="AN59" s="65" t="e">
        <f t="shared" ca="1" si="10"/>
        <v>#DIV/0!</v>
      </c>
      <c r="AO59" s="65" t="e">
        <f t="shared" ca="1" si="11"/>
        <v>#DIV/0!</v>
      </c>
      <c r="AP59" s="65" t="e">
        <f ca="1">SUM($B59:D59)/$AL59</f>
        <v>#DIV/0!</v>
      </c>
      <c r="AQ59" s="65" t="e">
        <f ca="1">SUM($B59:E59)/$AL59</f>
        <v>#DIV/0!</v>
      </c>
      <c r="AR59" s="65" t="e">
        <f ca="1">SUM($B59:F59)/$AL59</f>
        <v>#DIV/0!</v>
      </c>
      <c r="AS59" s="65" t="e">
        <f ca="1">SUM($B59:G59)/$AL59</f>
        <v>#DIV/0!</v>
      </c>
      <c r="AT59" s="65" t="e">
        <f ca="1">SUM($B59:H59)/$AL59</f>
        <v>#DIV/0!</v>
      </c>
      <c r="AU59" s="65" t="e">
        <f ca="1">SUM($B59:I59)/$AL59</f>
        <v>#DIV/0!</v>
      </c>
      <c r="AV59" s="65" t="e">
        <f ca="1">SUM($B59:J59)/$AL59</f>
        <v>#DIV/0!</v>
      </c>
      <c r="AW59" s="65" t="e">
        <f ca="1">SUM($B59:K59)/$AL59</f>
        <v>#DIV/0!</v>
      </c>
    </row>
    <row r="60" spans="1:49" x14ac:dyDescent="0.3">
      <c r="A60" s="9" t="str">
        <f t="shared" si="7"/>
        <v>202201</v>
      </c>
      <c r="B60" s="29">
        <f t="shared" ref="B60:AK60" ca="1" si="22">IFERROR(INDEX($A$5:$AK$42,ROW(B15),COLUMN(B15)+ROW(B13)-1),0)</f>
        <v>0</v>
      </c>
      <c r="C60" s="29">
        <f t="shared" ca="1" si="22"/>
        <v>0</v>
      </c>
      <c r="D60" s="29">
        <f t="shared" ca="1" si="22"/>
        <v>0</v>
      </c>
      <c r="E60" s="29">
        <f t="shared" ca="1" si="22"/>
        <v>0</v>
      </c>
      <c r="F60" s="29">
        <f t="shared" ca="1" si="22"/>
        <v>0</v>
      </c>
      <c r="G60" s="29">
        <f t="shared" ca="1" si="22"/>
        <v>0</v>
      </c>
      <c r="H60" s="29">
        <f t="shared" ca="1" si="22"/>
        <v>0</v>
      </c>
      <c r="I60" s="29">
        <f t="shared" ca="1" si="22"/>
        <v>0</v>
      </c>
      <c r="J60" s="29">
        <f t="shared" ca="1" si="22"/>
        <v>0</v>
      </c>
      <c r="K60" s="29">
        <f t="shared" ca="1" si="22"/>
        <v>0</v>
      </c>
      <c r="L60" s="29">
        <f t="shared" ca="1" si="22"/>
        <v>0</v>
      </c>
      <c r="M60" s="29">
        <f t="shared" ca="1" si="22"/>
        <v>0</v>
      </c>
      <c r="N60" s="29">
        <f t="shared" ca="1" si="22"/>
        <v>0</v>
      </c>
      <c r="O60" s="29">
        <f t="shared" ca="1" si="22"/>
        <v>0</v>
      </c>
      <c r="P60" s="29">
        <f t="shared" ca="1" si="22"/>
        <v>0</v>
      </c>
      <c r="Q60" s="29">
        <f t="shared" ca="1" si="22"/>
        <v>0</v>
      </c>
      <c r="R60" s="29">
        <f t="shared" ca="1" si="22"/>
        <v>0</v>
      </c>
      <c r="S60" s="29">
        <f t="shared" ca="1" si="22"/>
        <v>0</v>
      </c>
      <c r="T60" s="29">
        <f t="shared" ca="1" si="22"/>
        <v>0</v>
      </c>
      <c r="U60" s="29">
        <f t="shared" ca="1" si="22"/>
        <v>0</v>
      </c>
      <c r="V60" s="29">
        <f t="shared" ca="1" si="22"/>
        <v>0</v>
      </c>
      <c r="W60" s="29">
        <f t="shared" ca="1" si="22"/>
        <v>0</v>
      </c>
      <c r="X60" s="29">
        <f t="shared" ca="1" si="22"/>
        <v>0</v>
      </c>
      <c r="Y60" s="29">
        <f t="shared" ca="1" si="22"/>
        <v>0</v>
      </c>
      <c r="Z60" s="29">
        <f t="shared" si="22"/>
        <v>0</v>
      </c>
      <c r="AA60" s="29">
        <f t="shared" si="22"/>
        <v>0</v>
      </c>
      <c r="AB60" s="29">
        <f t="shared" si="22"/>
        <v>0</v>
      </c>
      <c r="AC60" s="29">
        <f t="shared" si="22"/>
        <v>0</v>
      </c>
      <c r="AD60" s="29">
        <f t="shared" si="22"/>
        <v>0</v>
      </c>
      <c r="AE60" s="29">
        <f t="shared" si="22"/>
        <v>0</v>
      </c>
      <c r="AF60" s="29">
        <f t="shared" si="22"/>
        <v>0</v>
      </c>
      <c r="AG60" s="29">
        <f t="shared" si="22"/>
        <v>0</v>
      </c>
      <c r="AH60" s="29">
        <f t="shared" si="22"/>
        <v>0</v>
      </c>
      <c r="AI60" s="29">
        <f t="shared" si="22"/>
        <v>0</v>
      </c>
      <c r="AJ60" s="29">
        <f t="shared" si="22"/>
        <v>0</v>
      </c>
      <c r="AK60" s="29">
        <f t="shared" si="22"/>
        <v>0</v>
      </c>
      <c r="AL60" s="6">
        <f t="shared" ca="1" si="9"/>
        <v>0</v>
      </c>
      <c r="AM60" s="64"/>
      <c r="AN60" s="65" t="e">
        <f t="shared" ca="1" si="10"/>
        <v>#DIV/0!</v>
      </c>
      <c r="AO60" s="65" t="e">
        <f t="shared" ref="AO60:AO73" ca="1" si="23">SUM(B60:C60)/$AL60</f>
        <v>#DIV/0!</v>
      </c>
      <c r="AP60" s="65" t="e">
        <f ca="1">SUM($B60:D60)/$AL60</f>
        <v>#DIV/0!</v>
      </c>
      <c r="AQ60" s="65" t="e">
        <f ca="1">SUM($B60:E60)/$AL60</f>
        <v>#DIV/0!</v>
      </c>
      <c r="AR60" s="65" t="e">
        <f ca="1">SUM($B60:F60)/$AL60</f>
        <v>#DIV/0!</v>
      </c>
      <c r="AS60" s="65" t="e">
        <f ca="1">SUM($B60:G60)/$AL60</f>
        <v>#DIV/0!</v>
      </c>
      <c r="AT60" s="65" t="e">
        <f ca="1">SUM($B60:H60)/$AL60</f>
        <v>#DIV/0!</v>
      </c>
      <c r="AU60" s="65" t="e">
        <f ca="1">SUM($B60:I60)/$AL60</f>
        <v>#DIV/0!</v>
      </c>
      <c r="AV60" s="65" t="e">
        <f ca="1">SUM($B60:J60)/$AL60</f>
        <v>#DIV/0!</v>
      </c>
      <c r="AW60" s="65" t="e">
        <f ca="1">SUM($B60:K60)/$AL60</f>
        <v>#DIV/0!</v>
      </c>
    </row>
    <row r="61" spans="1:49" x14ac:dyDescent="0.3">
      <c r="A61" s="9" t="str">
        <f t="shared" si="7"/>
        <v>202202</v>
      </c>
      <c r="B61" s="29">
        <f t="shared" ref="B61:AK61" ca="1" si="24">IFERROR(INDEX($A$5:$AK$42,ROW(B16),COLUMN(B16)+ROW(B14)-1),0)</f>
        <v>0</v>
      </c>
      <c r="C61" s="29">
        <f t="shared" ca="1" si="24"/>
        <v>0</v>
      </c>
      <c r="D61" s="29">
        <f t="shared" ca="1" si="24"/>
        <v>0</v>
      </c>
      <c r="E61" s="29">
        <f t="shared" ca="1" si="24"/>
        <v>0</v>
      </c>
      <c r="F61" s="29">
        <f t="shared" ca="1" si="24"/>
        <v>0</v>
      </c>
      <c r="G61" s="29">
        <f t="shared" ca="1" si="24"/>
        <v>0</v>
      </c>
      <c r="H61" s="29">
        <f t="shared" ca="1" si="24"/>
        <v>0</v>
      </c>
      <c r="I61" s="29">
        <f t="shared" ca="1" si="24"/>
        <v>0</v>
      </c>
      <c r="J61" s="29">
        <f t="shared" ca="1" si="24"/>
        <v>0</v>
      </c>
      <c r="K61" s="29">
        <f t="shared" ca="1" si="24"/>
        <v>0</v>
      </c>
      <c r="L61" s="29">
        <f t="shared" ca="1" si="24"/>
        <v>0</v>
      </c>
      <c r="M61" s="29">
        <f t="shared" ca="1" si="24"/>
        <v>0</v>
      </c>
      <c r="N61" s="29">
        <f t="shared" ca="1" si="24"/>
        <v>0</v>
      </c>
      <c r="O61" s="29">
        <f t="shared" ca="1" si="24"/>
        <v>0</v>
      </c>
      <c r="P61" s="29">
        <f t="shared" ca="1" si="24"/>
        <v>0</v>
      </c>
      <c r="Q61" s="29">
        <f t="shared" ca="1" si="24"/>
        <v>0</v>
      </c>
      <c r="R61" s="29">
        <f t="shared" ca="1" si="24"/>
        <v>0</v>
      </c>
      <c r="S61" s="29">
        <f t="shared" ca="1" si="24"/>
        <v>0</v>
      </c>
      <c r="T61" s="29">
        <f t="shared" ca="1" si="24"/>
        <v>0</v>
      </c>
      <c r="U61" s="29">
        <f t="shared" ca="1" si="24"/>
        <v>0</v>
      </c>
      <c r="V61" s="29">
        <f t="shared" ca="1" si="24"/>
        <v>0</v>
      </c>
      <c r="W61" s="29">
        <f t="shared" ca="1" si="24"/>
        <v>0</v>
      </c>
      <c r="X61" s="29">
        <f t="shared" ca="1" si="24"/>
        <v>0</v>
      </c>
      <c r="Y61" s="29">
        <f t="shared" si="24"/>
        <v>0</v>
      </c>
      <c r="Z61" s="29">
        <f t="shared" si="24"/>
        <v>0</v>
      </c>
      <c r="AA61" s="29">
        <f t="shared" si="24"/>
        <v>0</v>
      </c>
      <c r="AB61" s="29">
        <f t="shared" si="24"/>
        <v>0</v>
      </c>
      <c r="AC61" s="29">
        <f t="shared" si="24"/>
        <v>0</v>
      </c>
      <c r="AD61" s="29">
        <f t="shared" si="24"/>
        <v>0</v>
      </c>
      <c r="AE61" s="29">
        <f t="shared" si="24"/>
        <v>0</v>
      </c>
      <c r="AF61" s="29">
        <f t="shared" si="24"/>
        <v>0</v>
      </c>
      <c r="AG61" s="29">
        <f t="shared" si="24"/>
        <v>0</v>
      </c>
      <c r="AH61" s="29">
        <f t="shared" si="24"/>
        <v>0</v>
      </c>
      <c r="AI61" s="29">
        <f t="shared" si="24"/>
        <v>0</v>
      </c>
      <c r="AJ61" s="29">
        <f t="shared" si="24"/>
        <v>0</v>
      </c>
      <c r="AK61" s="29">
        <f t="shared" si="24"/>
        <v>0</v>
      </c>
      <c r="AL61" s="6">
        <f t="shared" ca="1" si="9"/>
        <v>0</v>
      </c>
      <c r="AM61" s="64"/>
      <c r="AN61" s="65" t="e">
        <f t="shared" ca="1" si="10"/>
        <v>#DIV/0!</v>
      </c>
      <c r="AO61" s="65" t="e">
        <f t="shared" ca="1" si="23"/>
        <v>#DIV/0!</v>
      </c>
      <c r="AP61" s="65" t="e">
        <f ca="1">SUM($B61:D61)/$AL61</f>
        <v>#DIV/0!</v>
      </c>
      <c r="AQ61" s="65" t="e">
        <f ca="1">SUM($B61:E61)/$AL61</f>
        <v>#DIV/0!</v>
      </c>
      <c r="AR61" s="65" t="e">
        <f ca="1">SUM($B61:F61)/$AL61</f>
        <v>#DIV/0!</v>
      </c>
      <c r="AS61" s="65" t="e">
        <f ca="1">SUM($B61:G61)/$AL61</f>
        <v>#DIV/0!</v>
      </c>
      <c r="AT61" s="65" t="e">
        <f ca="1">SUM($B61:H61)/$AL61</f>
        <v>#DIV/0!</v>
      </c>
      <c r="AU61" s="65" t="e">
        <f ca="1">SUM($B61:I61)/$AL61</f>
        <v>#DIV/0!</v>
      </c>
      <c r="AV61" s="65" t="e">
        <f ca="1">SUM($B61:J61)/$AL61</f>
        <v>#DIV/0!</v>
      </c>
      <c r="AW61" s="65" t="e">
        <f ca="1">SUM($B61:K61)/$AL61</f>
        <v>#DIV/0!</v>
      </c>
    </row>
    <row r="62" spans="1:49" x14ac:dyDescent="0.3">
      <c r="A62" s="9" t="str">
        <f t="shared" si="7"/>
        <v>202203</v>
      </c>
      <c r="B62" s="29">
        <f t="shared" ref="B62:AK62" ca="1" si="25">IFERROR(INDEX($A$5:$AK$42,ROW(B17),COLUMN(B17)+ROW(B15)-1),0)</f>
        <v>0</v>
      </c>
      <c r="C62" s="29">
        <f t="shared" ca="1" si="25"/>
        <v>0</v>
      </c>
      <c r="D62" s="29">
        <f t="shared" ca="1" si="25"/>
        <v>0</v>
      </c>
      <c r="E62" s="29">
        <f t="shared" ca="1" si="25"/>
        <v>0</v>
      </c>
      <c r="F62" s="29">
        <f t="shared" ca="1" si="25"/>
        <v>0</v>
      </c>
      <c r="G62" s="29">
        <f t="shared" ca="1" si="25"/>
        <v>0</v>
      </c>
      <c r="H62" s="29">
        <f t="shared" ca="1" si="25"/>
        <v>0</v>
      </c>
      <c r="I62" s="29">
        <f t="shared" ca="1" si="25"/>
        <v>0</v>
      </c>
      <c r="J62" s="29">
        <f t="shared" ca="1" si="25"/>
        <v>0</v>
      </c>
      <c r="K62" s="29">
        <f t="shared" ca="1" si="25"/>
        <v>0</v>
      </c>
      <c r="L62" s="29">
        <f t="shared" ca="1" si="25"/>
        <v>0</v>
      </c>
      <c r="M62" s="29">
        <f t="shared" ca="1" si="25"/>
        <v>0</v>
      </c>
      <c r="N62" s="29">
        <f t="shared" ca="1" si="25"/>
        <v>0</v>
      </c>
      <c r="O62" s="29">
        <f t="shared" ca="1" si="25"/>
        <v>0</v>
      </c>
      <c r="P62" s="29">
        <f t="shared" ca="1" si="25"/>
        <v>0</v>
      </c>
      <c r="Q62" s="29">
        <f t="shared" ca="1" si="25"/>
        <v>0</v>
      </c>
      <c r="R62" s="29">
        <f t="shared" ca="1" si="25"/>
        <v>0</v>
      </c>
      <c r="S62" s="29">
        <f t="shared" ca="1" si="25"/>
        <v>0</v>
      </c>
      <c r="T62" s="29">
        <f t="shared" ca="1" si="25"/>
        <v>0</v>
      </c>
      <c r="U62" s="29">
        <f t="shared" ca="1" si="25"/>
        <v>0</v>
      </c>
      <c r="V62" s="29">
        <f t="shared" ca="1" si="25"/>
        <v>0</v>
      </c>
      <c r="W62" s="29">
        <f t="shared" ca="1" si="25"/>
        <v>0</v>
      </c>
      <c r="X62" s="29">
        <f t="shared" si="25"/>
        <v>0</v>
      </c>
      <c r="Y62" s="29">
        <f t="shared" si="25"/>
        <v>0</v>
      </c>
      <c r="Z62" s="29">
        <f t="shared" si="25"/>
        <v>0</v>
      </c>
      <c r="AA62" s="29">
        <f t="shared" si="25"/>
        <v>0</v>
      </c>
      <c r="AB62" s="29">
        <f t="shared" si="25"/>
        <v>0</v>
      </c>
      <c r="AC62" s="29">
        <f t="shared" si="25"/>
        <v>0</v>
      </c>
      <c r="AD62" s="29">
        <f t="shared" si="25"/>
        <v>0</v>
      </c>
      <c r="AE62" s="29">
        <f t="shared" si="25"/>
        <v>0</v>
      </c>
      <c r="AF62" s="29">
        <f t="shared" si="25"/>
        <v>0</v>
      </c>
      <c r="AG62" s="29">
        <f t="shared" si="25"/>
        <v>0</v>
      </c>
      <c r="AH62" s="29">
        <f t="shared" si="25"/>
        <v>0</v>
      </c>
      <c r="AI62" s="29">
        <f t="shared" si="25"/>
        <v>0</v>
      </c>
      <c r="AJ62" s="29">
        <f t="shared" si="25"/>
        <v>0</v>
      </c>
      <c r="AK62" s="29">
        <f t="shared" si="25"/>
        <v>0</v>
      </c>
      <c r="AL62" s="6">
        <f t="shared" ca="1" si="9"/>
        <v>0</v>
      </c>
      <c r="AM62" s="64"/>
      <c r="AN62" s="65" t="e">
        <f t="shared" ca="1" si="10"/>
        <v>#DIV/0!</v>
      </c>
      <c r="AO62" s="65" t="e">
        <f t="shared" ca="1" si="23"/>
        <v>#DIV/0!</v>
      </c>
      <c r="AP62" s="65" t="e">
        <f ca="1">SUM($B62:D62)/$AL62</f>
        <v>#DIV/0!</v>
      </c>
      <c r="AQ62" s="65" t="e">
        <f ca="1">SUM($B62:E62)/$AL62</f>
        <v>#DIV/0!</v>
      </c>
      <c r="AR62" s="65" t="e">
        <f ca="1">SUM($B62:F62)/$AL62</f>
        <v>#DIV/0!</v>
      </c>
      <c r="AS62" s="65" t="e">
        <f ca="1">SUM($B62:G62)/$AL62</f>
        <v>#DIV/0!</v>
      </c>
      <c r="AT62" s="65" t="e">
        <f ca="1">SUM($B62:H62)/$AL62</f>
        <v>#DIV/0!</v>
      </c>
      <c r="AU62" s="65" t="e">
        <f ca="1">SUM($B62:I62)/$AL62</f>
        <v>#DIV/0!</v>
      </c>
      <c r="AV62" s="65" t="e">
        <f ca="1">SUM($B62:J62)/$AL62</f>
        <v>#DIV/0!</v>
      </c>
      <c r="AW62" s="65" t="e">
        <f ca="1">SUM($B62:K62)/$AL62</f>
        <v>#DIV/0!</v>
      </c>
    </row>
    <row r="63" spans="1:49" x14ac:dyDescent="0.3">
      <c r="A63" s="9" t="str">
        <f t="shared" si="7"/>
        <v>202204</v>
      </c>
      <c r="B63" s="29">
        <f t="shared" ref="B63:AK63" ca="1" si="26">IFERROR(INDEX($A$5:$AK$42,ROW(B18),COLUMN(B18)+ROW(B16)-1),0)</f>
        <v>0</v>
      </c>
      <c r="C63" s="29">
        <f t="shared" ca="1" si="26"/>
        <v>0</v>
      </c>
      <c r="D63" s="29">
        <f t="shared" ca="1" si="26"/>
        <v>0</v>
      </c>
      <c r="E63" s="29">
        <f t="shared" ca="1" si="26"/>
        <v>0</v>
      </c>
      <c r="F63" s="29">
        <f t="shared" ca="1" si="26"/>
        <v>0</v>
      </c>
      <c r="G63" s="29">
        <f t="shared" ca="1" si="26"/>
        <v>0</v>
      </c>
      <c r="H63" s="29">
        <f t="shared" ca="1" si="26"/>
        <v>0</v>
      </c>
      <c r="I63" s="29">
        <f t="shared" ca="1" si="26"/>
        <v>0</v>
      </c>
      <c r="J63" s="29">
        <f t="shared" ca="1" si="26"/>
        <v>0</v>
      </c>
      <c r="K63" s="29">
        <f t="shared" ca="1" si="26"/>
        <v>0</v>
      </c>
      <c r="L63" s="29">
        <f t="shared" ca="1" si="26"/>
        <v>0</v>
      </c>
      <c r="M63" s="29">
        <f t="shared" ca="1" si="26"/>
        <v>0</v>
      </c>
      <c r="N63" s="29">
        <f t="shared" ca="1" si="26"/>
        <v>0</v>
      </c>
      <c r="O63" s="29">
        <f t="shared" ca="1" si="26"/>
        <v>0</v>
      </c>
      <c r="P63" s="29">
        <f t="shared" ca="1" si="26"/>
        <v>0</v>
      </c>
      <c r="Q63" s="29">
        <f t="shared" ca="1" si="26"/>
        <v>0</v>
      </c>
      <c r="R63" s="29">
        <f t="shared" ca="1" si="26"/>
        <v>0</v>
      </c>
      <c r="S63" s="29">
        <f t="shared" ca="1" si="26"/>
        <v>0</v>
      </c>
      <c r="T63" s="29">
        <f t="shared" ca="1" si="26"/>
        <v>0</v>
      </c>
      <c r="U63" s="29">
        <f t="shared" ca="1" si="26"/>
        <v>0</v>
      </c>
      <c r="V63" s="29">
        <f t="shared" ca="1" si="26"/>
        <v>0</v>
      </c>
      <c r="W63" s="29">
        <f t="shared" si="26"/>
        <v>0</v>
      </c>
      <c r="X63" s="29">
        <f t="shared" si="26"/>
        <v>0</v>
      </c>
      <c r="Y63" s="29">
        <f t="shared" si="26"/>
        <v>0</v>
      </c>
      <c r="Z63" s="29">
        <f t="shared" si="26"/>
        <v>0</v>
      </c>
      <c r="AA63" s="29">
        <f t="shared" si="26"/>
        <v>0</v>
      </c>
      <c r="AB63" s="29">
        <f t="shared" si="26"/>
        <v>0</v>
      </c>
      <c r="AC63" s="29">
        <f t="shared" si="26"/>
        <v>0</v>
      </c>
      <c r="AD63" s="29">
        <f t="shared" si="26"/>
        <v>0</v>
      </c>
      <c r="AE63" s="29">
        <f t="shared" si="26"/>
        <v>0</v>
      </c>
      <c r="AF63" s="29">
        <f t="shared" si="26"/>
        <v>0</v>
      </c>
      <c r="AG63" s="29">
        <f t="shared" si="26"/>
        <v>0</v>
      </c>
      <c r="AH63" s="29">
        <f t="shared" si="26"/>
        <v>0</v>
      </c>
      <c r="AI63" s="29">
        <f t="shared" si="26"/>
        <v>0</v>
      </c>
      <c r="AJ63" s="29">
        <f t="shared" si="26"/>
        <v>0</v>
      </c>
      <c r="AK63" s="29">
        <f t="shared" si="26"/>
        <v>0</v>
      </c>
      <c r="AL63" s="6">
        <f t="shared" ca="1" si="9"/>
        <v>0</v>
      </c>
      <c r="AM63" s="64"/>
      <c r="AN63" s="65" t="e">
        <f t="shared" ca="1" si="10"/>
        <v>#DIV/0!</v>
      </c>
      <c r="AO63" s="65" t="e">
        <f t="shared" ca="1" si="23"/>
        <v>#DIV/0!</v>
      </c>
      <c r="AP63" s="65" t="e">
        <f ca="1">SUM($B63:D63)/$AL63</f>
        <v>#DIV/0!</v>
      </c>
      <c r="AQ63" s="65" t="e">
        <f ca="1">SUM($B63:E63)/$AL63</f>
        <v>#DIV/0!</v>
      </c>
      <c r="AR63" s="65" t="e">
        <f ca="1">SUM($B63:F63)/$AL63</f>
        <v>#DIV/0!</v>
      </c>
      <c r="AS63" s="65" t="e">
        <f ca="1">SUM($B63:G63)/$AL63</f>
        <v>#DIV/0!</v>
      </c>
      <c r="AT63" s="65" t="e">
        <f ca="1">SUM($B63:H63)/$AL63</f>
        <v>#DIV/0!</v>
      </c>
      <c r="AU63" s="65" t="e">
        <f ca="1">SUM($B63:I63)/$AL63</f>
        <v>#DIV/0!</v>
      </c>
      <c r="AV63" s="65" t="e">
        <f ca="1">SUM($B63:J63)/$AL63</f>
        <v>#DIV/0!</v>
      </c>
      <c r="AW63" s="65" t="e">
        <f ca="1">SUM($B63:K63)/$AL63</f>
        <v>#DIV/0!</v>
      </c>
    </row>
    <row r="64" spans="1:49" x14ac:dyDescent="0.3">
      <c r="A64" s="9" t="str">
        <f t="shared" si="7"/>
        <v>202205</v>
      </c>
      <c r="B64" s="29">
        <f t="shared" ref="B64:AK64" ca="1" si="27">IFERROR(INDEX($A$5:$AK$42,ROW(B19),COLUMN(B19)+ROW(B17)-1),0)</f>
        <v>0</v>
      </c>
      <c r="C64" s="29">
        <f t="shared" ca="1" si="27"/>
        <v>0</v>
      </c>
      <c r="D64" s="29">
        <f t="shared" ca="1" si="27"/>
        <v>0</v>
      </c>
      <c r="E64" s="29">
        <f t="shared" ca="1" si="27"/>
        <v>0</v>
      </c>
      <c r="F64" s="29">
        <f t="shared" ca="1" si="27"/>
        <v>0</v>
      </c>
      <c r="G64" s="29">
        <f t="shared" ca="1" si="27"/>
        <v>0</v>
      </c>
      <c r="H64" s="29">
        <f t="shared" ca="1" si="27"/>
        <v>0</v>
      </c>
      <c r="I64" s="29">
        <f t="shared" ca="1" si="27"/>
        <v>0</v>
      </c>
      <c r="J64" s="29">
        <f t="shared" ca="1" si="27"/>
        <v>0</v>
      </c>
      <c r="K64" s="29">
        <f t="shared" ca="1" si="27"/>
        <v>0</v>
      </c>
      <c r="L64" s="29">
        <f t="shared" ca="1" si="27"/>
        <v>0</v>
      </c>
      <c r="M64" s="29">
        <f t="shared" ca="1" si="27"/>
        <v>0</v>
      </c>
      <c r="N64" s="29">
        <f t="shared" ca="1" si="27"/>
        <v>0</v>
      </c>
      <c r="O64" s="29">
        <f t="shared" ca="1" si="27"/>
        <v>0</v>
      </c>
      <c r="P64" s="29">
        <f t="shared" ca="1" si="27"/>
        <v>0</v>
      </c>
      <c r="Q64" s="29">
        <f t="shared" ca="1" si="27"/>
        <v>0</v>
      </c>
      <c r="R64" s="29">
        <f t="shared" ca="1" si="27"/>
        <v>0</v>
      </c>
      <c r="S64" s="29">
        <f t="shared" ca="1" si="27"/>
        <v>0</v>
      </c>
      <c r="T64" s="29">
        <f t="shared" ca="1" si="27"/>
        <v>0</v>
      </c>
      <c r="U64" s="29">
        <f t="shared" ca="1" si="27"/>
        <v>0</v>
      </c>
      <c r="V64" s="29">
        <f t="shared" si="27"/>
        <v>0</v>
      </c>
      <c r="W64" s="29">
        <f t="shared" si="27"/>
        <v>0</v>
      </c>
      <c r="X64" s="29">
        <f t="shared" si="27"/>
        <v>0</v>
      </c>
      <c r="Y64" s="29">
        <f t="shared" si="27"/>
        <v>0</v>
      </c>
      <c r="Z64" s="29">
        <f t="shared" si="27"/>
        <v>0</v>
      </c>
      <c r="AA64" s="29">
        <f t="shared" si="27"/>
        <v>0</v>
      </c>
      <c r="AB64" s="29">
        <f t="shared" si="27"/>
        <v>0</v>
      </c>
      <c r="AC64" s="29">
        <f t="shared" si="27"/>
        <v>0</v>
      </c>
      <c r="AD64" s="29">
        <f t="shared" si="27"/>
        <v>0</v>
      </c>
      <c r="AE64" s="29">
        <f t="shared" si="27"/>
        <v>0</v>
      </c>
      <c r="AF64" s="29">
        <f t="shared" si="27"/>
        <v>0</v>
      </c>
      <c r="AG64" s="29">
        <f t="shared" si="27"/>
        <v>0</v>
      </c>
      <c r="AH64" s="29">
        <f t="shared" si="27"/>
        <v>0</v>
      </c>
      <c r="AI64" s="29">
        <f t="shared" si="27"/>
        <v>0</v>
      </c>
      <c r="AJ64" s="29">
        <f t="shared" si="27"/>
        <v>0</v>
      </c>
      <c r="AK64" s="29">
        <f t="shared" si="27"/>
        <v>0</v>
      </c>
      <c r="AL64" s="6">
        <f t="shared" ca="1" si="9"/>
        <v>0</v>
      </c>
      <c r="AM64" s="64"/>
      <c r="AN64" s="65" t="e">
        <f t="shared" ca="1" si="10"/>
        <v>#DIV/0!</v>
      </c>
      <c r="AO64" s="65" t="e">
        <f t="shared" ca="1" si="23"/>
        <v>#DIV/0!</v>
      </c>
      <c r="AP64" s="65" t="e">
        <f ca="1">SUM($B64:D64)/$AL64</f>
        <v>#DIV/0!</v>
      </c>
      <c r="AQ64" s="65" t="e">
        <f ca="1">SUM($B64:E64)/$AL64</f>
        <v>#DIV/0!</v>
      </c>
      <c r="AR64" s="65" t="e">
        <f ca="1">SUM($B64:F64)/$AL64</f>
        <v>#DIV/0!</v>
      </c>
      <c r="AS64" s="65" t="e">
        <f ca="1">SUM($B64:G64)/$AL64</f>
        <v>#DIV/0!</v>
      </c>
      <c r="AT64" s="65" t="e">
        <f ca="1">SUM($B64:H64)/$AL64</f>
        <v>#DIV/0!</v>
      </c>
      <c r="AU64" s="65" t="e">
        <f ca="1">SUM($B64:I64)/$AL64</f>
        <v>#DIV/0!</v>
      </c>
      <c r="AV64" s="65" t="e">
        <f ca="1">SUM($B64:J64)/$AL64</f>
        <v>#DIV/0!</v>
      </c>
      <c r="AW64" s="65" t="e">
        <f ca="1">SUM($B64:K64)/$AL64</f>
        <v>#DIV/0!</v>
      </c>
    </row>
    <row r="65" spans="1:49" x14ac:dyDescent="0.3">
      <c r="A65" s="9" t="str">
        <f t="shared" si="7"/>
        <v>202206</v>
      </c>
      <c r="B65" s="29">
        <f t="shared" ref="B65:AK65" ca="1" si="28">IFERROR(INDEX($A$5:$AK$42,ROW(B20),COLUMN(B20)+ROW(B18)-1),0)</f>
        <v>0</v>
      </c>
      <c r="C65" s="29">
        <f t="shared" ca="1" si="28"/>
        <v>0</v>
      </c>
      <c r="D65" s="29">
        <f t="shared" ca="1" si="28"/>
        <v>0</v>
      </c>
      <c r="E65" s="29">
        <f t="shared" ca="1" si="28"/>
        <v>0</v>
      </c>
      <c r="F65" s="29">
        <f t="shared" ca="1" si="28"/>
        <v>0</v>
      </c>
      <c r="G65" s="29">
        <f t="shared" ca="1" si="28"/>
        <v>0</v>
      </c>
      <c r="H65" s="29">
        <f t="shared" ca="1" si="28"/>
        <v>0</v>
      </c>
      <c r="I65" s="29">
        <f t="shared" ca="1" si="28"/>
        <v>0</v>
      </c>
      <c r="J65" s="29">
        <f t="shared" ca="1" si="28"/>
        <v>0</v>
      </c>
      <c r="K65" s="29">
        <f t="shared" ca="1" si="28"/>
        <v>0</v>
      </c>
      <c r="L65" s="29">
        <f t="shared" ca="1" si="28"/>
        <v>0</v>
      </c>
      <c r="M65" s="29">
        <f t="shared" ca="1" si="28"/>
        <v>0</v>
      </c>
      <c r="N65" s="29">
        <f t="shared" ca="1" si="28"/>
        <v>0</v>
      </c>
      <c r="O65" s="29">
        <f t="shared" ca="1" si="28"/>
        <v>0</v>
      </c>
      <c r="P65" s="29">
        <f t="shared" ca="1" si="28"/>
        <v>0</v>
      </c>
      <c r="Q65" s="29">
        <f t="shared" ca="1" si="28"/>
        <v>0</v>
      </c>
      <c r="R65" s="29">
        <f t="shared" ca="1" si="28"/>
        <v>0</v>
      </c>
      <c r="S65" s="29">
        <f t="shared" ca="1" si="28"/>
        <v>0</v>
      </c>
      <c r="T65" s="29">
        <f t="shared" ca="1" si="28"/>
        <v>0</v>
      </c>
      <c r="U65" s="29">
        <f t="shared" si="28"/>
        <v>0</v>
      </c>
      <c r="V65" s="29">
        <f t="shared" si="28"/>
        <v>0</v>
      </c>
      <c r="W65" s="29">
        <f t="shared" si="28"/>
        <v>0</v>
      </c>
      <c r="X65" s="29">
        <f t="shared" si="28"/>
        <v>0</v>
      </c>
      <c r="Y65" s="29">
        <f t="shared" si="28"/>
        <v>0</v>
      </c>
      <c r="Z65" s="29">
        <f t="shared" si="28"/>
        <v>0</v>
      </c>
      <c r="AA65" s="29">
        <f t="shared" si="28"/>
        <v>0</v>
      </c>
      <c r="AB65" s="29">
        <f t="shared" si="28"/>
        <v>0</v>
      </c>
      <c r="AC65" s="29">
        <f t="shared" si="28"/>
        <v>0</v>
      </c>
      <c r="AD65" s="29">
        <f t="shared" si="28"/>
        <v>0</v>
      </c>
      <c r="AE65" s="29">
        <f t="shared" si="28"/>
        <v>0</v>
      </c>
      <c r="AF65" s="29">
        <f t="shared" si="28"/>
        <v>0</v>
      </c>
      <c r="AG65" s="29">
        <f t="shared" si="28"/>
        <v>0</v>
      </c>
      <c r="AH65" s="29">
        <f t="shared" si="28"/>
        <v>0</v>
      </c>
      <c r="AI65" s="29">
        <f t="shared" si="28"/>
        <v>0</v>
      </c>
      <c r="AJ65" s="29">
        <f t="shared" si="28"/>
        <v>0</v>
      </c>
      <c r="AK65" s="29">
        <f t="shared" si="28"/>
        <v>0</v>
      </c>
      <c r="AL65" s="6">
        <f t="shared" ca="1" si="9"/>
        <v>0</v>
      </c>
      <c r="AM65" s="64"/>
      <c r="AN65" s="65" t="e">
        <f t="shared" ca="1" si="10"/>
        <v>#DIV/0!</v>
      </c>
      <c r="AO65" s="65" t="e">
        <f t="shared" ca="1" si="23"/>
        <v>#DIV/0!</v>
      </c>
      <c r="AP65" s="65" t="e">
        <f ca="1">SUM($B65:D65)/$AL65</f>
        <v>#DIV/0!</v>
      </c>
      <c r="AQ65" s="65" t="e">
        <f ca="1">SUM($B65:E65)/$AL65</f>
        <v>#DIV/0!</v>
      </c>
      <c r="AR65" s="65" t="e">
        <f ca="1">SUM($B65:F65)/$AL65</f>
        <v>#DIV/0!</v>
      </c>
      <c r="AS65" s="65" t="e">
        <f ca="1">SUM($B65:G65)/$AL65</f>
        <v>#DIV/0!</v>
      </c>
      <c r="AT65" s="65" t="e">
        <f ca="1">SUM($B65:H65)/$AL65</f>
        <v>#DIV/0!</v>
      </c>
      <c r="AU65" s="65" t="e">
        <f ca="1">SUM($B65:I65)/$AL65</f>
        <v>#DIV/0!</v>
      </c>
      <c r="AV65" s="65" t="e">
        <f ca="1">SUM($B65:J65)/$AL65</f>
        <v>#DIV/0!</v>
      </c>
      <c r="AW65" s="65" t="e">
        <f ca="1">SUM($B65:K65)/$AL65</f>
        <v>#DIV/0!</v>
      </c>
    </row>
    <row r="66" spans="1:49" x14ac:dyDescent="0.3">
      <c r="A66" s="9" t="str">
        <f t="shared" si="7"/>
        <v>202207</v>
      </c>
      <c r="B66" s="29">
        <f t="shared" ref="B66:AK66" ca="1" si="29">IFERROR(INDEX($A$5:$AK$42,ROW(B21),COLUMN(B21)+ROW(B19)-1),0)</f>
        <v>0</v>
      </c>
      <c r="C66" s="29">
        <f t="shared" ca="1" si="29"/>
        <v>0</v>
      </c>
      <c r="D66" s="29">
        <f t="shared" ca="1" si="29"/>
        <v>0</v>
      </c>
      <c r="E66" s="29">
        <f t="shared" ca="1" si="29"/>
        <v>0</v>
      </c>
      <c r="F66" s="29">
        <f t="shared" ca="1" si="29"/>
        <v>0</v>
      </c>
      <c r="G66" s="29">
        <f t="shared" ca="1" si="29"/>
        <v>0</v>
      </c>
      <c r="H66" s="29">
        <f t="shared" ca="1" si="29"/>
        <v>0</v>
      </c>
      <c r="I66" s="29">
        <f t="shared" ca="1" si="29"/>
        <v>0</v>
      </c>
      <c r="J66" s="29">
        <f t="shared" ca="1" si="29"/>
        <v>0</v>
      </c>
      <c r="K66" s="29">
        <f t="shared" ca="1" si="29"/>
        <v>0</v>
      </c>
      <c r="L66" s="29">
        <f t="shared" ca="1" si="29"/>
        <v>0</v>
      </c>
      <c r="M66" s="29">
        <f t="shared" ca="1" si="29"/>
        <v>0</v>
      </c>
      <c r="N66" s="29">
        <f t="shared" ca="1" si="29"/>
        <v>0</v>
      </c>
      <c r="O66" s="29">
        <f t="shared" ca="1" si="29"/>
        <v>0</v>
      </c>
      <c r="P66" s="29">
        <f t="shared" ca="1" si="29"/>
        <v>0</v>
      </c>
      <c r="Q66" s="29">
        <f t="shared" ca="1" si="29"/>
        <v>0</v>
      </c>
      <c r="R66" s="29">
        <f t="shared" ca="1" si="29"/>
        <v>0</v>
      </c>
      <c r="S66" s="29">
        <f t="shared" ca="1" si="29"/>
        <v>0</v>
      </c>
      <c r="T66" s="29">
        <f t="shared" si="29"/>
        <v>0</v>
      </c>
      <c r="U66" s="29">
        <f t="shared" si="29"/>
        <v>0</v>
      </c>
      <c r="V66" s="29">
        <f t="shared" si="29"/>
        <v>0</v>
      </c>
      <c r="W66" s="29">
        <f t="shared" si="29"/>
        <v>0</v>
      </c>
      <c r="X66" s="29">
        <f t="shared" si="29"/>
        <v>0</v>
      </c>
      <c r="Y66" s="29">
        <f t="shared" si="29"/>
        <v>0</v>
      </c>
      <c r="Z66" s="29">
        <f t="shared" si="29"/>
        <v>0</v>
      </c>
      <c r="AA66" s="29">
        <f t="shared" si="29"/>
        <v>0</v>
      </c>
      <c r="AB66" s="29">
        <f t="shared" si="29"/>
        <v>0</v>
      </c>
      <c r="AC66" s="29">
        <f t="shared" si="29"/>
        <v>0</v>
      </c>
      <c r="AD66" s="29">
        <f t="shared" si="29"/>
        <v>0</v>
      </c>
      <c r="AE66" s="29">
        <f t="shared" si="29"/>
        <v>0</v>
      </c>
      <c r="AF66" s="29">
        <f t="shared" si="29"/>
        <v>0</v>
      </c>
      <c r="AG66" s="29">
        <f t="shared" si="29"/>
        <v>0</v>
      </c>
      <c r="AH66" s="29">
        <f t="shared" si="29"/>
        <v>0</v>
      </c>
      <c r="AI66" s="29">
        <f t="shared" si="29"/>
        <v>0</v>
      </c>
      <c r="AJ66" s="29">
        <f t="shared" si="29"/>
        <v>0</v>
      </c>
      <c r="AK66" s="29">
        <f t="shared" si="29"/>
        <v>0</v>
      </c>
      <c r="AL66" s="6">
        <f t="shared" ca="1" si="9"/>
        <v>0</v>
      </c>
      <c r="AM66" s="64"/>
      <c r="AN66" s="65" t="e">
        <f t="shared" ca="1" si="10"/>
        <v>#DIV/0!</v>
      </c>
      <c r="AO66" s="65" t="e">
        <f t="shared" ca="1" si="23"/>
        <v>#DIV/0!</v>
      </c>
      <c r="AP66" s="65" t="e">
        <f ca="1">SUM($B66:D66)/$AL66</f>
        <v>#DIV/0!</v>
      </c>
      <c r="AQ66" s="65" t="e">
        <f ca="1">SUM($B66:E66)/$AL66</f>
        <v>#DIV/0!</v>
      </c>
      <c r="AR66" s="65" t="e">
        <f ca="1">SUM($B66:F66)/$AL66</f>
        <v>#DIV/0!</v>
      </c>
      <c r="AS66" s="65" t="e">
        <f ca="1">SUM($B66:G66)/$AL66</f>
        <v>#DIV/0!</v>
      </c>
      <c r="AT66" s="65" t="e">
        <f ca="1">SUM($B66:H66)/$AL66</f>
        <v>#DIV/0!</v>
      </c>
      <c r="AU66" s="65" t="e">
        <f ca="1">SUM($B66:I66)/$AL66</f>
        <v>#DIV/0!</v>
      </c>
      <c r="AV66" s="65" t="e">
        <f ca="1">SUM($B66:J66)/$AL66</f>
        <v>#DIV/0!</v>
      </c>
      <c r="AW66" s="65" t="e">
        <f ca="1">SUM($B66:K66)/$AL66</f>
        <v>#DIV/0!</v>
      </c>
    </row>
    <row r="67" spans="1:49" x14ac:dyDescent="0.3">
      <c r="A67" s="9" t="str">
        <f t="shared" si="7"/>
        <v>202208</v>
      </c>
      <c r="B67" s="29">
        <f t="shared" ref="B67:AK67" ca="1" si="30">IFERROR(INDEX($A$5:$AK$42,ROW(B22),COLUMN(B22)+ROW(B20)-1),0)</f>
        <v>0</v>
      </c>
      <c r="C67" s="29">
        <f t="shared" ca="1" si="30"/>
        <v>0</v>
      </c>
      <c r="D67" s="29">
        <f t="shared" ca="1" si="30"/>
        <v>0</v>
      </c>
      <c r="E67" s="29">
        <f t="shared" ca="1" si="30"/>
        <v>0</v>
      </c>
      <c r="F67" s="29">
        <f t="shared" ca="1" si="30"/>
        <v>0</v>
      </c>
      <c r="G67" s="29">
        <f t="shared" ca="1" si="30"/>
        <v>0</v>
      </c>
      <c r="H67" s="29">
        <f t="shared" ca="1" si="30"/>
        <v>0</v>
      </c>
      <c r="I67" s="29">
        <f t="shared" ca="1" si="30"/>
        <v>0</v>
      </c>
      <c r="J67" s="29">
        <f t="shared" ca="1" si="30"/>
        <v>0</v>
      </c>
      <c r="K67" s="29">
        <f t="shared" ca="1" si="30"/>
        <v>0</v>
      </c>
      <c r="L67" s="29">
        <f t="shared" ca="1" si="30"/>
        <v>0</v>
      </c>
      <c r="M67" s="29">
        <f t="shared" ca="1" si="30"/>
        <v>0</v>
      </c>
      <c r="N67" s="29">
        <f t="shared" ca="1" si="30"/>
        <v>0</v>
      </c>
      <c r="O67" s="29">
        <f t="shared" ca="1" si="30"/>
        <v>0</v>
      </c>
      <c r="P67" s="29">
        <f t="shared" ca="1" si="30"/>
        <v>0</v>
      </c>
      <c r="Q67" s="29">
        <f t="shared" ca="1" si="30"/>
        <v>0</v>
      </c>
      <c r="R67" s="29">
        <f t="shared" ca="1" si="30"/>
        <v>0</v>
      </c>
      <c r="S67" s="29">
        <f t="shared" si="30"/>
        <v>0</v>
      </c>
      <c r="T67" s="29">
        <f t="shared" si="30"/>
        <v>0</v>
      </c>
      <c r="U67" s="29">
        <f t="shared" si="30"/>
        <v>0</v>
      </c>
      <c r="V67" s="29">
        <f t="shared" si="30"/>
        <v>0</v>
      </c>
      <c r="W67" s="29">
        <f t="shared" si="30"/>
        <v>0</v>
      </c>
      <c r="X67" s="29">
        <f t="shared" si="30"/>
        <v>0</v>
      </c>
      <c r="Y67" s="29">
        <f t="shared" si="30"/>
        <v>0</v>
      </c>
      <c r="Z67" s="29">
        <f t="shared" si="30"/>
        <v>0</v>
      </c>
      <c r="AA67" s="29">
        <f t="shared" si="30"/>
        <v>0</v>
      </c>
      <c r="AB67" s="29">
        <f t="shared" si="30"/>
        <v>0</v>
      </c>
      <c r="AC67" s="29">
        <f t="shared" si="30"/>
        <v>0</v>
      </c>
      <c r="AD67" s="29">
        <f t="shared" si="30"/>
        <v>0</v>
      </c>
      <c r="AE67" s="29">
        <f t="shared" si="30"/>
        <v>0</v>
      </c>
      <c r="AF67" s="29">
        <f t="shared" si="30"/>
        <v>0</v>
      </c>
      <c r="AG67" s="29">
        <f t="shared" si="30"/>
        <v>0</v>
      </c>
      <c r="AH67" s="29">
        <f t="shared" si="30"/>
        <v>0</v>
      </c>
      <c r="AI67" s="29">
        <f t="shared" si="30"/>
        <v>0</v>
      </c>
      <c r="AJ67" s="29">
        <f t="shared" si="30"/>
        <v>0</v>
      </c>
      <c r="AK67" s="29">
        <f t="shared" si="30"/>
        <v>0</v>
      </c>
      <c r="AL67" s="6">
        <f t="shared" ca="1" si="9"/>
        <v>0</v>
      </c>
      <c r="AM67" s="64"/>
      <c r="AN67" s="65" t="e">
        <f t="shared" ca="1" si="10"/>
        <v>#DIV/0!</v>
      </c>
      <c r="AO67" s="65" t="e">
        <f t="shared" ca="1" si="23"/>
        <v>#DIV/0!</v>
      </c>
      <c r="AP67" s="65" t="e">
        <f ca="1">SUM($B67:D67)/$AL67</f>
        <v>#DIV/0!</v>
      </c>
      <c r="AQ67" s="65" t="e">
        <f ca="1">SUM($B67:E67)/$AL67</f>
        <v>#DIV/0!</v>
      </c>
      <c r="AR67" s="65" t="e">
        <f ca="1">SUM($B67:F67)/$AL67</f>
        <v>#DIV/0!</v>
      </c>
      <c r="AS67" s="65" t="e">
        <f ca="1">SUM($B67:G67)/$AL67</f>
        <v>#DIV/0!</v>
      </c>
      <c r="AT67" s="65" t="e">
        <f ca="1">SUM($B67:H67)/$AL67</f>
        <v>#DIV/0!</v>
      </c>
      <c r="AU67" s="65" t="e">
        <f ca="1">SUM($B67:I67)/$AL67</f>
        <v>#DIV/0!</v>
      </c>
      <c r="AV67" s="65" t="e">
        <f ca="1">SUM($B67:J67)/$AL67</f>
        <v>#DIV/0!</v>
      </c>
      <c r="AW67" s="65" t="e">
        <f ca="1">SUM($B67:K67)/$AL67</f>
        <v>#DIV/0!</v>
      </c>
    </row>
    <row r="68" spans="1:49" x14ac:dyDescent="0.3">
      <c r="A68" s="9" t="str">
        <f t="shared" si="7"/>
        <v>202209</v>
      </c>
      <c r="B68" s="29">
        <f t="shared" ref="B68:AK68" ca="1" si="31">IFERROR(INDEX($A$5:$AK$42,ROW(B23),COLUMN(B23)+ROW(B21)-1),0)</f>
        <v>0</v>
      </c>
      <c r="C68" s="29">
        <f t="shared" ca="1" si="31"/>
        <v>0</v>
      </c>
      <c r="D68" s="29">
        <f t="shared" ca="1" si="31"/>
        <v>0</v>
      </c>
      <c r="E68" s="29">
        <f t="shared" ca="1" si="31"/>
        <v>0</v>
      </c>
      <c r="F68" s="29">
        <f t="shared" ca="1" si="31"/>
        <v>0</v>
      </c>
      <c r="G68" s="29">
        <f t="shared" ca="1" si="31"/>
        <v>0</v>
      </c>
      <c r="H68" s="29">
        <f t="shared" ca="1" si="31"/>
        <v>0</v>
      </c>
      <c r="I68" s="29">
        <f t="shared" ca="1" si="31"/>
        <v>0</v>
      </c>
      <c r="J68" s="29">
        <f t="shared" ca="1" si="31"/>
        <v>0</v>
      </c>
      <c r="K68" s="29">
        <f t="shared" ca="1" si="31"/>
        <v>0</v>
      </c>
      <c r="L68" s="29">
        <f t="shared" ca="1" si="31"/>
        <v>0</v>
      </c>
      <c r="M68" s="29">
        <f t="shared" ca="1" si="31"/>
        <v>0</v>
      </c>
      <c r="N68" s="29">
        <f t="shared" ca="1" si="31"/>
        <v>0</v>
      </c>
      <c r="O68" s="29">
        <f t="shared" ca="1" si="31"/>
        <v>0</v>
      </c>
      <c r="P68" s="29">
        <f t="shared" ca="1" si="31"/>
        <v>0</v>
      </c>
      <c r="Q68" s="29">
        <f t="shared" ca="1" si="31"/>
        <v>0</v>
      </c>
      <c r="R68" s="29">
        <f t="shared" si="31"/>
        <v>0</v>
      </c>
      <c r="S68" s="29">
        <f t="shared" si="31"/>
        <v>0</v>
      </c>
      <c r="T68" s="29">
        <f t="shared" si="31"/>
        <v>0</v>
      </c>
      <c r="U68" s="29">
        <f t="shared" si="31"/>
        <v>0</v>
      </c>
      <c r="V68" s="29">
        <f t="shared" si="31"/>
        <v>0</v>
      </c>
      <c r="W68" s="29">
        <f t="shared" si="31"/>
        <v>0</v>
      </c>
      <c r="X68" s="29">
        <f t="shared" si="31"/>
        <v>0</v>
      </c>
      <c r="Y68" s="29">
        <f t="shared" si="31"/>
        <v>0</v>
      </c>
      <c r="Z68" s="29">
        <f t="shared" si="31"/>
        <v>0</v>
      </c>
      <c r="AA68" s="29">
        <f t="shared" si="31"/>
        <v>0</v>
      </c>
      <c r="AB68" s="29">
        <f t="shared" si="31"/>
        <v>0</v>
      </c>
      <c r="AC68" s="29">
        <f t="shared" si="31"/>
        <v>0</v>
      </c>
      <c r="AD68" s="29">
        <f t="shared" si="31"/>
        <v>0</v>
      </c>
      <c r="AE68" s="29">
        <f t="shared" si="31"/>
        <v>0</v>
      </c>
      <c r="AF68" s="29">
        <f t="shared" si="31"/>
        <v>0</v>
      </c>
      <c r="AG68" s="29">
        <f t="shared" si="31"/>
        <v>0</v>
      </c>
      <c r="AH68" s="29">
        <f t="shared" si="31"/>
        <v>0</v>
      </c>
      <c r="AI68" s="29">
        <f t="shared" si="31"/>
        <v>0</v>
      </c>
      <c r="AJ68" s="29">
        <f t="shared" si="31"/>
        <v>0</v>
      </c>
      <c r="AK68" s="29">
        <f t="shared" si="31"/>
        <v>0</v>
      </c>
      <c r="AL68" s="6">
        <f t="shared" ca="1" si="9"/>
        <v>0</v>
      </c>
      <c r="AM68" s="64"/>
      <c r="AN68" s="65" t="e">
        <f t="shared" ca="1" si="10"/>
        <v>#DIV/0!</v>
      </c>
      <c r="AO68" s="65" t="e">
        <f t="shared" ca="1" si="23"/>
        <v>#DIV/0!</v>
      </c>
      <c r="AP68" s="65" t="e">
        <f ca="1">SUM($B68:D68)/$AL68</f>
        <v>#DIV/0!</v>
      </c>
      <c r="AQ68" s="65" t="e">
        <f ca="1">SUM($B68:E68)/$AL68</f>
        <v>#DIV/0!</v>
      </c>
      <c r="AR68" s="65" t="e">
        <f ca="1">SUM($B68:F68)/$AL68</f>
        <v>#DIV/0!</v>
      </c>
      <c r="AS68" s="65" t="e">
        <f ca="1">SUM($B68:G68)/$AL68</f>
        <v>#DIV/0!</v>
      </c>
      <c r="AT68" s="65" t="e">
        <f ca="1">SUM($B68:H68)/$AL68</f>
        <v>#DIV/0!</v>
      </c>
      <c r="AU68" s="65" t="e">
        <f ca="1">SUM($B68:I68)/$AL68</f>
        <v>#DIV/0!</v>
      </c>
      <c r="AV68" s="65" t="e">
        <f ca="1">SUM($B68:J68)/$AL68</f>
        <v>#DIV/0!</v>
      </c>
      <c r="AW68" s="65" t="e">
        <f ca="1">SUM($B68:K68)/$AL68</f>
        <v>#DIV/0!</v>
      </c>
    </row>
    <row r="69" spans="1:49" x14ac:dyDescent="0.3">
      <c r="A69" s="9" t="str">
        <f t="shared" si="7"/>
        <v>202210</v>
      </c>
      <c r="B69" s="29">
        <f t="shared" ref="B69:AK69" ca="1" si="32">IFERROR(INDEX($A$5:$AK$42,ROW(B24),COLUMN(B24)+ROW(B22)-1),0)</f>
        <v>0</v>
      </c>
      <c r="C69" s="29">
        <f t="shared" ca="1" si="32"/>
        <v>0</v>
      </c>
      <c r="D69" s="29">
        <f t="shared" ca="1" si="32"/>
        <v>0</v>
      </c>
      <c r="E69" s="29">
        <f t="shared" ca="1" si="32"/>
        <v>0</v>
      </c>
      <c r="F69" s="29">
        <f t="shared" ca="1" si="32"/>
        <v>0</v>
      </c>
      <c r="G69" s="29">
        <f t="shared" ca="1" si="32"/>
        <v>0</v>
      </c>
      <c r="H69" s="29">
        <f t="shared" ca="1" si="32"/>
        <v>0</v>
      </c>
      <c r="I69" s="29">
        <f t="shared" ca="1" si="32"/>
        <v>0</v>
      </c>
      <c r="J69" s="29">
        <f t="shared" ca="1" si="32"/>
        <v>0</v>
      </c>
      <c r="K69" s="29">
        <f t="shared" ca="1" si="32"/>
        <v>0</v>
      </c>
      <c r="L69" s="29">
        <f t="shared" ca="1" si="32"/>
        <v>0</v>
      </c>
      <c r="M69" s="29">
        <f t="shared" ca="1" si="32"/>
        <v>0</v>
      </c>
      <c r="N69" s="29">
        <f t="shared" ca="1" si="32"/>
        <v>0</v>
      </c>
      <c r="O69" s="29">
        <f t="shared" ca="1" si="32"/>
        <v>0</v>
      </c>
      <c r="P69" s="29">
        <f t="shared" ca="1" si="32"/>
        <v>0</v>
      </c>
      <c r="Q69" s="29">
        <f t="shared" si="32"/>
        <v>0</v>
      </c>
      <c r="R69" s="29">
        <f t="shared" si="32"/>
        <v>0</v>
      </c>
      <c r="S69" s="29">
        <f t="shared" si="32"/>
        <v>0</v>
      </c>
      <c r="T69" s="29">
        <f t="shared" si="32"/>
        <v>0</v>
      </c>
      <c r="U69" s="29">
        <f t="shared" si="32"/>
        <v>0</v>
      </c>
      <c r="V69" s="29">
        <f t="shared" si="32"/>
        <v>0</v>
      </c>
      <c r="W69" s="29">
        <f t="shared" si="32"/>
        <v>0</v>
      </c>
      <c r="X69" s="29">
        <f t="shared" si="32"/>
        <v>0</v>
      </c>
      <c r="Y69" s="29">
        <f t="shared" si="32"/>
        <v>0</v>
      </c>
      <c r="Z69" s="29">
        <f t="shared" si="32"/>
        <v>0</v>
      </c>
      <c r="AA69" s="29">
        <f t="shared" si="32"/>
        <v>0</v>
      </c>
      <c r="AB69" s="29">
        <f t="shared" si="32"/>
        <v>0</v>
      </c>
      <c r="AC69" s="29">
        <f t="shared" si="32"/>
        <v>0</v>
      </c>
      <c r="AD69" s="29">
        <f t="shared" si="32"/>
        <v>0</v>
      </c>
      <c r="AE69" s="29">
        <f t="shared" si="32"/>
        <v>0</v>
      </c>
      <c r="AF69" s="29">
        <f t="shared" si="32"/>
        <v>0</v>
      </c>
      <c r="AG69" s="29">
        <f t="shared" si="32"/>
        <v>0</v>
      </c>
      <c r="AH69" s="29">
        <f t="shared" si="32"/>
        <v>0</v>
      </c>
      <c r="AI69" s="29">
        <f t="shared" si="32"/>
        <v>0</v>
      </c>
      <c r="AJ69" s="29">
        <f t="shared" si="32"/>
        <v>0</v>
      </c>
      <c r="AK69" s="29">
        <f t="shared" si="32"/>
        <v>0</v>
      </c>
      <c r="AL69" s="6">
        <f t="shared" ca="1" si="9"/>
        <v>0</v>
      </c>
      <c r="AM69" s="64"/>
      <c r="AN69" s="65" t="e">
        <f t="shared" ca="1" si="10"/>
        <v>#DIV/0!</v>
      </c>
      <c r="AO69" s="65" t="e">
        <f t="shared" ca="1" si="23"/>
        <v>#DIV/0!</v>
      </c>
      <c r="AP69" s="65" t="e">
        <f ca="1">SUM($B69:D69)/$AL69</f>
        <v>#DIV/0!</v>
      </c>
      <c r="AQ69" s="65" t="e">
        <f ca="1">SUM($B69:E69)/$AL69</f>
        <v>#DIV/0!</v>
      </c>
      <c r="AR69" s="65" t="e">
        <f ca="1">SUM($B69:F69)/$AL69</f>
        <v>#DIV/0!</v>
      </c>
      <c r="AS69" s="65" t="e">
        <f ca="1">SUM($B69:G69)/$AL69</f>
        <v>#DIV/0!</v>
      </c>
      <c r="AT69" s="65" t="e">
        <f ca="1">SUM($B69:H69)/$AL69</f>
        <v>#DIV/0!</v>
      </c>
      <c r="AU69" s="65" t="e">
        <f ca="1">SUM($B69:I69)/$AL69</f>
        <v>#DIV/0!</v>
      </c>
      <c r="AV69" s="65" t="e">
        <f ca="1">SUM($B69:J69)/$AL69</f>
        <v>#DIV/0!</v>
      </c>
      <c r="AW69" s="65" t="e">
        <f ca="1">SUM($B69:K69)/$AL69</f>
        <v>#DIV/0!</v>
      </c>
    </row>
    <row r="70" spans="1:49" x14ac:dyDescent="0.3">
      <c r="A70" s="9" t="str">
        <f t="shared" si="7"/>
        <v>202211</v>
      </c>
      <c r="B70" s="29">
        <f t="shared" ref="B70:AK70" ca="1" si="33">IFERROR(INDEX($A$5:$AK$42,ROW(B25),COLUMN(B25)+ROW(B23)-1),0)</f>
        <v>0</v>
      </c>
      <c r="C70" s="29">
        <f t="shared" ca="1" si="33"/>
        <v>0</v>
      </c>
      <c r="D70" s="29">
        <f t="shared" ca="1" si="33"/>
        <v>0</v>
      </c>
      <c r="E70" s="29">
        <f t="shared" ca="1" si="33"/>
        <v>0</v>
      </c>
      <c r="F70" s="29">
        <f t="shared" ca="1" si="33"/>
        <v>0</v>
      </c>
      <c r="G70" s="29">
        <f t="shared" ca="1" si="33"/>
        <v>0</v>
      </c>
      <c r="H70" s="29">
        <f t="shared" ca="1" si="33"/>
        <v>0</v>
      </c>
      <c r="I70" s="29">
        <f t="shared" ca="1" si="33"/>
        <v>0</v>
      </c>
      <c r="J70" s="29">
        <f t="shared" ca="1" si="33"/>
        <v>0</v>
      </c>
      <c r="K70" s="29">
        <f t="shared" ca="1" si="33"/>
        <v>0</v>
      </c>
      <c r="L70" s="29">
        <f t="shared" ca="1" si="33"/>
        <v>0</v>
      </c>
      <c r="M70" s="29">
        <f t="shared" ca="1" si="33"/>
        <v>0</v>
      </c>
      <c r="N70" s="29">
        <f t="shared" ca="1" si="33"/>
        <v>0</v>
      </c>
      <c r="O70" s="29">
        <f t="shared" ca="1" si="33"/>
        <v>0</v>
      </c>
      <c r="P70" s="29">
        <f t="shared" si="33"/>
        <v>0</v>
      </c>
      <c r="Q70" s="29">
        <f t="shared" si="33"/>
        <v>0</v>
      </c>
      <c r="R70" s="29">
        <f t="shared" si="33"/>
        <v>0</v>
      </c>
      <c r="S70" s="29">
        <f t="shared" si="33"/>
        <v>0</v>
      </c>
      <c r="T70" s="29">
        <f t="shared" si="33"/>
        <v>0</v>
      </c>
      <c r="U70" s="29">
        <f t="shared" si="33"/>
        <v>0</v>
      </c>
      <c r="V70" s="29">
        <f t="shared" si="33"/>
        <v>0</v>
      </c>
      <c r="W70" s="29">
        <f t="shared" si="33"/>
        <v>0</v>
      </c>
      <c r="X70" s="29">
        <f t="shared" si="33"/>
        <v>0</v>
      </c>
      <c r="Y70" s="29">
        <f t="shared" si="33"/>
        <v>0</v>
      </c>
      <c r="Z70" s="29">
        <f t="shared" si="33"/>
        <v>0</v>
      </c>
      <c r="AA70" s="29">
        <f t="shared" si="33"/>
        <v>0</v>
      </c>
      <c r="AB70" s="29">
        <f t="shared" si="33"/>
        <v>0</v>
      </c>
      <c r="AC70" s="29">
        <f t="shared" si="33"/>
        <v>0</v>
      </c>
      <c r="AD70" s="29">
        <f t="shared" si="33"/>
        <v>0</v>
      </c>
      <c r="AE70" s="29">
        <f t="shared" si="33"/>
        <v>0</v>
      </c>
      <c r="AF70" s="29">
        <f t="shared" si="33"/>
        <v>0</v>
      </c>
      <c r="AG70" s="29">
        <f t="shared" si="33"/>
        <v>0</v>
      </c>
      <c r="AH70" s="29">
        <f t="shared" si="33"/>
        <v>0</v>
      </c>
      <c r="AI70" s="29">
        <f t="shared" si="33"/>
        <v>0</v>
      </c>
      <c r="AJ70" s="29">
        <f t="shared" si="33"/>
        <v>0</v>
      </c>
      <c r="AK70" s="29">
        <f t="shared" si="33"/>
        <v>0</v>
      </c>
      <c r="AL70" s="6">
        <f t="shared" ca="1" si="9"/>
        <v>0</v>
      </c>
      <c r="AM70" s="64"/>
      <c r="AN70" s="65" t="e">
        <f t="shared" ca="1" si="10"/>
        <v>#DIV/0!</v>
      </c>
      <c r="AO70" s="65" t="e">
        <f t="shared" ca="1" si="23"/>
        <v>#DIV/0!</v>
      </c>
      <c r="AP70" s="65" t="e">
        <f ca="1">SUM($B70:D70)/$AL70</f>
        <v>#DIV/0!</v>
      </c>
      <c r="AQ70" s="65" t="e">
        <f ca="1">SUM($B70:E70)/$AL70</f>
        <v>#DIV/0!</v>
      </c>
      <c r="AR70" s="65" t="e">
        <f ca="1">SUM($B70:F70)/$AL70</f>
        <v>#DIV/0!</v>
      </c>
      <c r="AS70" s="65" t="e">
        <f ca="1">SUM($B70:G70)/$AL70</f>
        <v>#DIV/0!</v>
      </c>
      <c r="AT70" s="65" t="e">
        <f ca="1">SUM($B70:H70)/$AL70</f>
        <v>#DIV/0!</v>
      </c>
      <c r="AU70" s="65" t="e">
        <f ca="1">SUM($B70:I70)/$AL70</f>
        <v>#DIV/0!</v>
      </c>
      <c r="AV70" s="65" t="e">
        <f ca="1">SUM($B70:J70)/$AL70</f>
        <v>#DIV/0!</v>
      </c>
      <c r="AW70" s="65" t="e">
        <f ca="1">SUM($B70:K70)/$AL70</f>
        <v>#DIV/0!</v>
      </c>
    </row>
    <row r="71" spans="1:49" x14ac:dyDescent="0.3">
      <c r="A71" s="9" t="str">
        <f t="shared" si="7"/>
        <v>202212</v>
      </c>
      <c r="B71" s="29">
        <f t="shared" ref="B71:AK71" ca="1" si="34">IFERROR(INDEX($A$5:$AK$42,ROW(B26),COLUMN(B26)+ROW(B24)-1),0)</f>
        <v>0</v>
      </c>
      <c r="C71" s="29">
        <f t="shared" ca="1" si="34"/>
        <v>0</v>
      </c>
      <c r="D71" s="29">
        <f t="shared" ca="1" si="34"/>
        <v>0</v>
      </c>
      <c r="E71" s="29">
        <f t="shared" ca="1" si="34"/>
        <v>0</v>
      </c>
      <c r="F71" s="29">
        <f t="shared" ca="1" si="34"/>
        <v>0</v>
      </c>
      <c r="G71" s="29">
        <f t="shared" ca="1" si="34"/>
        <v>0</v>
      </c>
      <c r="H71" s="29">
        <f t="shared" ca="1" si="34"/>
        <v>0</v>
      </c>
      <c r="I71" s="29">
        <f t="shared" ca="1" si="34"/>
        <v>0</v>
      </c>
      <c r="J71" s="29">
        <f t="shared" ca="1" si="34"/>
        <v>0</v>
      </c>
      <c r="K71" s="29">
        <f t="shared" ca="1" si="34"/>
        <v>0</v>
      </c>
      <c r="L71" s="29">
        <f t="shared" ca="1" si="34"/>
        <v>0</v>
      </c>
      <c r="M71" s="29">
        <f t="shared" ca="1" si="34"/>
        <v>0</v>
      </c>
      <c r="N71" s="29">
        <f t="shared" ca="1" si="34"/>
        <v>0</v>
      </c>
      <c r="O71" s="29">
        <f t="shared" si="34"/>
        <v>0</v>
      </c>
      <c r="P71" s="29">
        <f t="shared" si="34"/>
        <v>0</v>
      </c>
      <c r="Q71" s="29">
        <f t="shared" si="34"/>
        <v>0</v>
      </c>
      <c r="R71" s="29">
        <f t="shared" si="34"/>
        <v>0</v>
      </c>
      <c r="S71" s="29">
        <f t="shared" si="34"/>
        <v>0</v>
      </c>
      <c r="T71" s="29">
        <f t="shared" si="34"/>
        <v>0</v>
      </c>
      <c r="U71" s="29">
        <f t="shared" si="34"/>
        <v>0</v>
      </c>
      <c r="V71" s="29">
        <f t="shared" si="34"/>
        <v>0</v>
      </c>
      <c r="W71" s="29">
        <f t="shared" si="34"/>
        <v>0</v>
      </c>
      <c r="X71" s="29">
        <f t="shared" si="34"/>
        <v>0</v>
      </c>
      <c r="Y71" s="29">
        <f t="shared" si="34"/>
        <v>0</v>
      </c>
      <c r="Z71" s="29">
        <f t="shared" si="34"/>
        <v>0</v>
      </c>
      <c r="AA71" s="29">
        <f t="shared" si="34"/>
        <v>0</v>
      </c>
      <c r="AB71" s="29">
        <f t="shared" si="34"/>
        <v>0</v>
      </c>
      <c r="AC71" s="29">
        <f t="shared" si="34"/>
        <v>0</v>
      </c>
      <c r="AD71" s="29">
        <f t="shared" si="34"/>
        <v>0</v>
      </c>
      <c r="AE71" s="29">
        <f t="shared" si="34"/>
        <v>0</v>
      </c>
      <c r="AF71" s="29">
        <f t="shared" si="34"/>
        <v>0</v>
      </c>
      <c r="AG71" s="29">
        <f t="shared" si="34"/>
        <v>0</v>
      </c>
      <c r="AH71" s="29">
        <f t="shared" si="34"/>
        <v>0</v>
      </c>
      <c r="AI71" s="29">
        <f t="shared" si="34"/>
        <v>0</v>
      </c>
      <c r="AJ71" s="29">
        <f t="shared" si="34"/>
        <v>0</v>
      </c>
      <c r="AK71" s="29">
        <f t="shared" si="34"/>
        <v>0</v>
      </c>
      <c r="AL71" s="6">
        <f t="shared" ca="1" si="9"/>
        <v>0</v>
      </c>
      <c r="AM71" s="64"/>
      <c r="AN71" s="65" t="e">
        <f t="shared" ca="1" si="10"/>
        <v>#DIV/0!</v>
      </c>
      <c r="AO71" s="65" t="e">
        <f t="shared" ca="1" si="23"/>
        <v>#DIV/0!</v>
      </c>
      <c r="AP71" s="65" t="e">
        <f ca="1">SUM($B71:D71)/$AL71</f>
        <v>#DIV/0!</v>
      </c>
      <c r="AQ71" s="65" t="e">
        <f ca="1">SUM($B71:E71)/$AL71</f>
        <v>#DIV/0!</v>
      </c>
      <c r="AR71" s="65" t="e">
        <f ca="1">SUM($B71:F71)/$AL71</f>
        <v>#DIV/0!</v>
      </c>
      <c r="AS71" s="65" t="e">
        <f ca="1">SUM($B71:G71)/$AL71</f>
        <v>#DIV/0!</v>
      </c>
      <c r="AT71" s="65" t="e">
        <f ca="1">SUM($B71:H71)/$AL71</f>
        <v>#DIV/0!</v>
      </c>
      <c r="AU71" s="65" t="e">
        <f ca="1">SUM($B71:I71)/$AL71</f>
        <v>#DIV/0!</v>
      </c>
      <c r="AV71" s="65" t="e">
        <f ca="1">SUM($B71:J71)/$AL71</f>
        <v>#DIV/0!</v>
      </c>
      <c r="AW71" s="65" t="e">
        <f ca="1">SUM($B71:K71)/$AL71</f>
        <v>#DIV/0!</v>
      </c>
    </row>
    <row r="72" spans="1:49" x14ac:dyDescent="0.3">
      <c r="A72" s="9" t="str">
        <f t="shared" si="7"/>
        <v>202301</v>
      </c>
      <c r="B72" s="29">
        <f t="shared" ref="B72:AK72" ca="1" si="35">IFERROR(INDEX($A$5:$AK$42,ROW(B27),COLUMN(B27)+ROW(B25)-1),0)</f>
        <v>0</v>
      </c>
      <c r="C72" s="29">
        <f t="shared" ca="1" si="35"/>
        <v>0</v>
      </c>
      <c r="D72" s="29">
        <f t="shared" ca="1" si="35"/>
        <v>0</v>
      </c>
      <c r="E72" s="29">
        <f t="shared" ca="1" si="35"/>
        <v>0</v>
      </c>
      <c r="F72" s="29">
        <f t="shared" ca="1" si="35"/>
        <v>0</v>
      </c>
      <c r="G72" s="29">
        <f t="shared" ca="1" si="35"/>
        <v>0</v>
      </c>
      <c r="H72" s="29">
        <f t="shared" ca="1" si="35"/>
        <v>0</v>
      </c>
      <c r="I72" s="29">
        <f t="shared" ca="1" si="35"/>
        <v>0</v>
      </c>
      <c r="J72" s="29">
        <f t="shared" ca="1" si="35"/>
        <v>0</v>
      </c>
      <c r="K72" s="29">
        <f t="shared" ca="1" si="35"/>
        <v>0</v>
      </c>
      <c r="L72" s="29">
        <f t="shared" ca="1" si="35"/>
        <v>0</v>
      </c>
      <c r="M72" s="29">
        <f t="shared" ca="1" si="35"/>
        <v>0</v>
      </c>
      <c r="N72" s="29">
        <f t="shared" si="35"/>
        <v>0</v>
      </c>
      <c r="O72" s="29">
        <f t="shared" si="35"/>
        <v>0</v>
      </c>
      <c r="P72" s="29">
        <f t="shared" si="35"/>
        <v>0</v>
      </c>
      <c r="Q72" s="29">
        <f t="shared" si="35"/>
        <v>0</v>
      </c>
      <c r="R72" s="29">
        <f t="shared" si="35"/>
        <v>0</v>
      </c>
      <c r="S72" s="29">
        <f t="shared" si="35"/>
        <v>0</v>
      </c>
      <c r="T72" s="29">
        <f t="shared" si="35"/>
        <v>0</v>
      </c>
      <c r="U72" s="29">
        <f t="shared" si="35"/>
        <v>0</v>
      </c>
      <c r="V72" s="29">
        <f t="shared" si="35"/>
        <v>0</v>
      </c>
      <c r="W72" s="29">
        <f t="shared" si="35"/>
        <v>0</v>
      </c>
      <c r="X72" s="29">
        <f t="shared" si="35"/>
        <v>0</v>
      </c>
      <c r="Y72" s="29">
        <f t="shared" si="35"/>
        <v>0</v>
      </c>
      <c r="Z72" s="29">
        <f t="shared" si="35"/>
        <v>0</v>
      </c>
      <c r="AA72" s="29">
        <f t="shared" si="35"/>
        <v>0</v>
      </c>
      <c r="AB72" s="29">
        <f t="shared" si="35"/>
        <v>0</v>
      </c>
      <c r="AC72" s="29">
        <f t="shared" si="35"/>
        <v>0</v>
      </c>
      <c r="AD72" s="29">
        <f t="shared" si="35"/>
        <v>0</v>
      </c>
      <c r="AE72" s="29">
        <f t="shared" si="35"/>
        <v>0</v>
      </c>
      <c r="AF72" s="29">
        <f t="shared" si="35"/>
        <v>0</v>
      </c>
      <c r="AG72" s="29">
        <f t="shared" si="35"/>
        <v>0</v>
      </c>
      <c r="AH72" s="29">
        <f t="shared" si="35"/>
        <v>0</v>
      </c>
      <c r="AI72" s="29">
        <f t="shared" si="35"/>
        <v>0</v>
      </c>
      <c r="AJ72" s="29">
        <f t="shared" si="35"/>
        <v>0</v>
      </c>
      <c r="AK72" s="29">
        <f t="shared" si="35"/>
        <v>0</v>
      </c>
      <c r="AL72" s="6">
        <f t="shared" ca="1" si="9"/>
        <v>0</v>
      </c>
      <c r="AM72" s="64"/>
      <c r="AN72" s="65" t="e">
        <f t="shared" ca="1" si="10"/>
        <v>#DIV/0!</v>
      </c>
      <c r="AO72" s="65" t="e">
        <f t="shared" ca="1" si="23"/>
        <v>#DIV/0!</v>
      </c>
      <c r="AP72" s="65" t="e">
        <f ca="1">SUM($B72:D72)/$AL72</f>
        <v>#DIV/0!</v>
      </c>
      <c r="AQ72" s="65" t="e">
        <f ca="1">SUM($B72:E72)/$AL72</f>
        <v>#DIV/0!</v>
      </c>
      <c r="AR72" s="65" t="e">
        <f ca="1">SUM($B72:F72)/$AL72</f>
        <v>#DIV/0!</v>
      </c>
      <c r="AS72" s="65" t="e">
        <f ca="1">SUM($B72:G72)/$AL72</f>
        <v>#DIV/0!</v>
      </c>
      <c r="AT72" s="65" t="e">
        <f ca="1">SUM($B72:H72)/$AL72</f>
        <v>#DIV/0!</v>
      </c>
      <c r="AU72" s="65" t="e">
        <f ca="1">SUM($B72:I72)/$AL72</f>
        <v>#DIV/0!</v>
      </c>
      <c r="AV72" s="65" t="e">
        <f ca="1">SUM($B72:J72)/$AL72</f>
        <v>#DIV/0!</v>
      </c>
      <c r="AW72" s="65" t="e">
        <f ca="1">SUM($B72:K72)/$AL72</f>
        <v>#DIV/0!</v>
      </c>
    </row>
    <row r="73" spans="1:49" x14ac:dyDescent="0.3">
      <c r="A73" s="9" t="str">
        <f t="shared" si="7"/>
        <v>202302</v>
      </c>
      <c r="B73" s="29">
        <f t="shared" ref="B73:AK73" ca="1" si="36">IFERROR(INDEX($A$5:$AK$42,ROW(B28),COLUMN(B28)+ROW(B26)-1),0)</f>
        <v>0</v>
      </c>
      <c r="C73" s="29">
        <f t="shared" ca="1" si="36"/>
        <v>0</v>
      </c>
      <c r="D73" s="29">
        <f t="shared" ca="1" si="36"/>
        <v>0</v>
      </c>
      <c r="E73" s="29">
        <f t="shared" ca="1" si="36"/>
        <v>0</v>
      </c>
      <c r="F73" s="29">
        <f t="shared" ca="1" si="36"/>
        <v>0</v>
      </c>
      <c r="G73" s="29">
        <f t="shared" ca="1" si="36"/>
        <v>0</v>
      </c>
      <c r="H73" s="29">
        <f t="shared" ca="1" si="36"/>
        <v>0</v>
      </c>
      <c r="I73" s="29">
        <f t="shared" ca="1" si="36"/>
        <v>0</v>
      </c>
      <c r="J73" s="29">
        <f t="shared" ca="1" si="36"/>
        <v>0</v>
      </c>
      <c r="K73" s="29">
        <f t="shared" ca="1" si="36"/>
        <v>0</v>
      </c>
      <c r="L73" s="29">
        <f t="shared" ca="1" si="36"/>
        <v>0</v>
      </c>
      <c r="M73" s="29">
        <f t="shared" si="36"/>
        <v>0</v>
      </c>
      <c r="N73" s="29">
        <f t="shared" si="36"/>
        <v>0</v>
      </c>
      <c r="O73" s="29">
        <f t="shared" si="36"/>
        <v>0</v>
      </c>
      <c r="P73" s="29">
        <f t="shared" si="36"/>
        <v>0</v>
      </c>
      <c r="Q73" s="29">
        <f t="shared" si="36"/>
        <v>0</v>
      </c>
      <c r="R73" s="29">
        <f t="shared" si="36"/>
        <v>0</v>
      </c>
      <c r="S73" s="29">
        <f t="shared" si="36"/>
        <v>0</v>
      </c>
      <c r="T73" s="29">
        <f t="shared" si="36"/>
        <v>0</v>
      </c>
      <c r="U73" s="29">
        <f t="shared" si="36"/>
        <v>0</v>
      </c>
      <c r="V73" s="29">
        <f t="shared" si="36"/>
        <v>0</v>
      </c>
      <c r="W73" s="29">
        <f t="shared" si="36"/>
        <v>0</v>
      </c>
      <c r="X73" s="29">
        <f t="shared" si="36"/>
        <v>0</v>
      </c>
      <c r="Y73" s="29">
        <f t="shared" si="36"/>
        <v>0</v>
      </c>
      <c r="Z73" s="29">
        <f t="shared" si="36"/>
        <v>0</v>
      </c>
      <c r="AA73" s="29">
        <f t="shared" si="36"/>
        <v>0</v>
      </c>
      <c r="AB73" s="29">
        <f t="shared" si="36"/>
        <v>0</v>
      </c>
      <c r="AC73" s="29">
        <f t="shared" si="36"/>
        <v>0</v>
      </c>
      <c r="AD73" s="29">
        <f t="shared" si="36"/>
        <v>0</v>
      </c>
      <c r="AE73" s="29">
        <f t="shared" si="36"/>
        <v>0</v>
      </c>
      <c r="AF73" s="29">
        <f t="shared" si="36"/>
        <v>0</v>
      </c>
      <c r="AG73" s="29">
        <f t="shared" si="36"/>
        <v>0</v>
      </c>
      <c r="AH73" s="29">
        <f t="shared" si="36"/>
        <v>0</v>
      </c>
      <c r="AI73" s="29">
        <f t="shared" si="36"/>
        <v>0</v>
      </c>
      <c r="AJ73" s="29">
        <f t="shared" si="36"/>
        <v>0</v>
      </c>
      <c r="AK73" s="29">
        <f t="shared" si="36"/>
        <v>0</v>
      </c>
      <c r="AL73" s="6">
        <f t="shared" ca="1" si="9"/>
        <v>0</v>
      </c>
      <c r="AM73" s="64"/>
      <c r="AN73" s="65" t="e">
        <f t="shared" ca="1" si="10"/>
        <v>#DIV/0!</v>
      </c>
      <c r="AO73" s="65" t="e">
        <f t="shared" ca="1" si="23"/>
        <v>#DIV/0!</v>
      </c>
      <c r="AP73" s="65" t="e">
        <f ca="1">SUM($B73:D73)/$AL73</f>
        <v>#DIV/0!</v>
      </c>
      <c r="AQ73" s="65" t="e">
        <f ca="1">SUM($B73:E73)/$AL73</f>
        <v>#DIV/0!</v>
      </c>
      <c r="AR73" s="65" t="e">
        <f ca="1">SUM($B73:F73)/$AL73</f>
        <v>#DIV/0!</v>
      </c>
      <c r="AS73" s="65" t="e">
        <f ca="1">SUM($B73:G73)/$AL73</f>
        <v>#DIV/0!</v>
      </c>
      <c r="AT73" s="65" t="e">
        <f ca="1">SUM($B73:H73)/$AL73</f>
        <v>#DIV/0!</v>
      </c>
      <c r="AU73" s="65" t="e">
        <f ca="1">SUM($B73:I73)/$AL73</f>
        <v>#DIV/0!</v>
      </c>
      <c r="AV73" s="65" t="e">
        <f ca="1">SUM($B73:J73)/$AL73</f>
        <v>#DIV/0!</v>
      </c>
      <c r="AW73" s="65" t="e">
        <f ca="1">SUM($B73:K73)/$AL73</f>
        <v>#DIV/0!</v>
      </c>
    </row>
    <row r="74" spans="1:49" x14ac:dyDescent="0.3">
      <c r="A74" s="9" t="str">
        <f t="shared" si="7"/>
        <v>202303</v>
      </c>
      <c r="B74" s="29">
        <f t="shared" ref="B74:AK74" ca="1" si="37">IFERROR(INDEX($A$5:$AK$42,ROW(B29),COLUMN(B29)+ROW(B27)-1),0)</f>
        <v>0</v>
      </c>
      <c r="C74" s="29">
        <f t="shared" ca="1" si="37"/>
        <v>0</v>
      </c>
      <c r="D74" s="29">
        <f t="shared" ca="1" si="37"/>
        <v>0</v>
      </c>
      <c r="E74" s="29">
        <f t="shared" ca="1" si="37"/>
        <v>0</v>
      </c>
      <c r="F74" s="29">
        <f t="shared" ca="1" si="37"/>
        <v>0</v>
      </c>
      <c r="G74" s="29">
        <f t="shared" ca="1" si="37"/>
        <v>0</v>
      </c>
      <c r="H74" s="29">
        <f t="shared" ca="1" si="37"/>
        <v>0</v>
      </c>
      <c r="I74" s="29">
        <f t="shared" ca="1" si="37"/>
        <v>0</v>
      </c>
      <c r="J74" s="29">
        <f t="shared" ca="1" si="37"/>
        <v>0</v>
      </c>
      <c r="K74" s="29">
        <f t="shared" ca="1" si="37"/>
        <v>0</v>
      </c>
      <c r="L74" s="29">
        <f t="shared" si="37"/>
        <v>0</v>
      </c>
      <c r="M74" s="29">
        <f t="shared" si="37"/>
        <v>0</v>
      </c>
      <c r="N74" s="29">
        <f t="shared" si="37"/>
        <v>0</v>
      </c>
      <c r="O74" s="29">
        <f t="shared" si="37"/>
        <v>0</v>
      </c>
      <c r="P74" s="29">
        <f t="shared" si="37"/>
        <v>0</v>
      </c>
      <c r="Q74" s="29">
        <f t="shared" si="37"/>
        <v>0</v>
      </c>
      <c r="R74" s="29">
        <f t="shared" si="37"/>
        <v>0</v>
      </c>
      <c r="S74" s="29">
        <f t="shared" si="37"/>
        <v>0</v>
      </c>
      <c r="T74" s="29">
        <f t="shared" si="37"/>
        <v>0</v>
      </c>
      <c r="U74" s="29">
        <f t="shared" si="37"/>
        <v>0</v>
      </c>
      <c r="V74" s="29">
        <f t="shared" si="37"/>
        <v>0</v>
      </c>
      <c r="W74" s="29">
        <f t="shared" si="37"/>
        <v>0</v>
      </c>
      <c r="X74" s="29">
        <f t="shared" si="37"/>
        <v>0</v>
      </c>
      <c r="Y74" s="29">
        <f t="shared" si="37"/>
        <v>0</v>
      </c>
      <c r="Z74" s="29">
        <f t="shared" si="37"/>
        <v>0</v>
      </c>
      <c r="AA74" s="29">
        <f t="shared" si="37"/>
        <v>0</v>
      </c>
      <c r="AB74" s="29">
        <f t="shared" si="37"/>
        <v>0</v>
      </c>
      <c r="AC74" s="29">
        <f t="shared" si="37"/>
        <v>0</v>
      </c>
      <c r="AD74" s="29">
        <f t="shared" si="37"/>
        <v>0</v>
      </c>
      <c r="AE74" s="29">
        <f t="shared" si="37"/>
        <v>0</v>
      </c>
      <c r="AF74" s="29">
        <f t="shared" si="37"/>
        <v>0</v>
      </c>
      <c r="AG74" s="29">
        <f t="shared" si="37"/>
        <v>0</v>
      </c>
      <c r="AH74" s="29">
        <f t="shared" si="37"/>
        <v>0</v>
      </c>
      <c r="AI74" s="29">
        <f t="shared" si="37"/>
        <v>0</v>
      </c>
      <c r="AJ74" s="29">
        <f t="shared" si="37"/>
        <v>0</v>
      </c>
      <c r="AK74" s="29">
        <f t="shared" si="37"/>
        <v>0</v>
      </c>
      <c r="AL74" s="6">
        <f t="shared" ca="1" si="9"/>
        <v>0</v>
      </c>
      <c r="AM74" s="64" t="s">
        <v>67</v>
      </c>
      <c r="AN74" s="65" t="e">
        <f ca="1">AVERAGE(AN48:AN73)</f>
        <v>#DIV/0!</v>
      </c>
      <c r="AO74" s="65" t="e">
        <f t="shared" ref="AO74" ca="1" si="38">AVERAGE(AO48:AO73)</f>
        <v>#DIV/0!</v>
      </c>
      <c r="AP74" s="65" t="e">
        <f ca="1">SUM($B74:D74)/$AL74</f>
        <v>#DIV/0!</v>
      </c>
      <c r="AQ74" s="65" t="e">
        <f ca="1">SUM($B74:E74)/$AL74</f>
        <v>#DIV/0!</v>
      </c>
      <c r="AR74" s="65" t="e">
        <f ca="1">SUM($B74:F74)/$AL74</f>
        <v>#DIV/0!</v>
      </c>
      <c r="AS74" s="65" t="e">
        <f ca="1">SUM($B74:G74)/$AL74</f>
        <v>#DIV/0!</v>
      </c>
      <c r="AT74" s="65" t="e">
        <f ca="1">SUM($B74:H74)/$AL74</f>
        <v>#DIV/0!</v>
      </c>
      <c r="AU74" s="65" t="e">
        <f ca="1">SUM($B74:I74)/$AL74</f>
        <v>#DIV/0!</v>
      </c>
      <c r="AV74" s="65" t="e">
        <f ca="1">SUM($B74:J74)/$AL74</f>
        <v>#DIV/0!</v>
      </c>
      <c r="AW74" s="65" t="e">
        <f ca="1">SUM($B74:K74)/$AL74</f>
        <v>#DIV/0!</v>
      </c>
    </row>
    <row r="75" spans="1:49" x14ac:dyDescent="0.3">
      <c r="A75" s="9" t="str">
        <f t="shared" si="7"/>
        <v>202304</v>
      </c>
      <c r="B75" s="29">
        <f t="shared" ref="B75:AK75" ca="1" si="39">IFERROR(INDEX($A$5:$AK$42,ROW(B30),COLUMN(B30)+ROW(B28)-1),0)</f>
        <v>0</v>
      </c>
      <c r="C75" s="29">
        <f t="shared" ca="1" si="39"/>
        <v>0</v>
      </c>
      <c r="D75" s="29">
        <f t="shared" ca="1" si="39"/>
        <v>0</v>
      </c>
      <c r="E75" s="29">
        <f t="shared" ca="1" si="39"/>
        <v>0</v>
      </c>
      <c r="F75" s="29">
        <f t="shared" ca="1" si="39"/>
        <v>0</v>
      </c>
      <c r="G75" s="29">
        <f t="shared" ca="1" si="39"/>
        <v>0</v>
      </c>
      <c r="H75" s="29">
        <f t="shared" ca="1" si="39"/>
        <v>0</v>
      </c>
      <c r="I75" s="29">
        <f t="shared" ca="1" si="39"/>
        <v>0</v>
      </c>
      <c r="J75" s="29">
        <f t="shared" ca="1" si="39"/>
        <v>0</v>
      </c>
      <c r="K75" s="29">
        <f t="shared" si="39"/>
        <v>0</v>
      </c>
      <c r="L75" s="29">
        <f t="shared" si="39"/>
        <v>0</v>
      </c>
      <c r="M75" s="29">
        <f t="shared" si="39"/>
        <v>0</v>
      </c>
      <c r="N75" s="29">
        <f t="shared" si="39"/>
        <v>0</v>
      </c>
      <c r="O75" s="29">
        <f t="shared" si="39"/>
        <v>0</v>
      </c>
      <c r="P75" s="29">
        <f t="shared" si="39"/>
        <v>0</v>
      </c>
      <c r="Q75" s="29">
        <f t="shared" si="39"/>
        <v>0</v>
      </c>
      <c r="R75" s="29">
        <f t="shared" si="39"/>
        <v>0</v>
      </c>
      <c r="S75" s="29">
        <f t="shared" si="39"/>
        <v>0</v>
      </c>
      <c r="T75" s="29">
        <f t="shared" si="39"/>
        <v>0</v>
      </c>
      <c r="U75" s="29">
        <f t="shared" si="39"/>
        <v>0</v>
      </c>
      <c r="V75" s="29">
        <f t="shared" si="39"/>
        <v>0</v>
      </c>
      <c r="W75" s="29">
        <f t="shared" si="39"/>
        <v>0</v>
      </c>
      <c r="X75" s="29">
        <f t="shared" si="39"/>
        <v>0</v>
      </c>
      <c r="Y75" s="29">
        <f t="shared" si="39"/>
        <v>0</v>
      </c>
      <c r="Z75" s="29">
        <f t="shared" si="39"/>
        <v>0</v>
      </c>
      <c r="AA75" s="29">
        <f t="shared" si="39"/>
        <v>0</v>
      </c>
      <c r="AB75" s="29">
        <f t="shared" si="39"/>
        <v>0</v>
      </c>
      <c r="AC75" s="29">
        <f t="shared" si="39"/>
        <v>0</v>
      </c>
      <c r="AD75" s="29">
        <f t="shared" si="39"/>
        <v>0</v>
      </c>
      <c r="AE75" s="29">
        <f t="shared" si="39"/>
        <v>0</v>
      </c>
      <c r="AF75" s="29">
        <f t="shared" si="39"/>
        <v>0</v>
      </c>
      <c r="AG75" s="29">
        <f t="shared" si="39"/>
        <v>0</v>
      </c>
      <c r="AH75" s="29">
        <f t="shared" si="39"/>
        <v>0</v>
      </c>
      <c r="AI75" s="29">
        <f t="shared" si="39"/>
        <v>0</v>
      </c>
      <c r="AJ75" s="29">
        <f t="shared" si="39"/>
        <v>0</v>
      </c>
      <c r="AK75" s="29">
        <f t="shared" si="39"/>
        <v>0</v>
      </c>
      <c r="AL75" s="6">
        <f t="shared" ca="1" si="9"/>
        <v>0</v>
      </c>
      <c r="AM75" s="64" t="s">
        <v>68</v>
      </c>
      <c r="AN75" s="65" t="e">
        <f ca="1">_xlfn.STDEV.S(AN48:AN73)</f>
        <v>#DIV/0!</v>
      </c>
      <c r="AO75" s="65" t="e">
        <f t="shared" ref="AO75:AW75" ca="1" si="40">_xlfn.STDEV.S(AO48:AO73)</f>
        <v>#DIV/0!</v>
      </c>
      <c r="AP75" s="65" t="e">
        <f t="shared" ca="1" si="40"/>
        <v>#DIV/0!</v>
      </c>
      <c r="AQ75" s="65" t="e">
        <f t="shared" ca="1" si="40"/>
        <v>#DIV/0!</v>
      </c>
      <c r="AR75" s="65" t="e">
        <f t="shared" ca="1" si="40"/>
        <v>#DIV/0!</v>
      </c>
      <c r="AS75" s="65" t="e">
        <f t="shared" ca="1" si="40"/>
        <v>#DIV/0!</v>
      </c>
      <c r="AT75" s="65" t="e">
        <f t="shared" ca="1" si="40"/>
        <v>#DIV/0!</v>
      </c>
      <c r="AU75" s="65" t="e">
        <f t="shared" ca="1" si="40"/>
        <v>#DIV/0!</v>
      </c>
      <c r="AV75" s="65" t="e">
        <f t="shared" ca="1" si="40"/>
        <v>#DIV/0!</v>
      </c>
      <c r="AW75" s="65" t="e">
        <f t="shared" ca="1" si="40"/>
        <v>#DIV/0!</v>
      </c>
    </row>
    <row r="76" spans="1:49" x14ac:dyDescent="0.3">
      <c r="A76" s="9" t="str">
        <f t="shared" si="7"/>
        <v>202305</v>
      </c>
      <c r="B76" s="29">
        <f t="shared" ref="B76:AK76" ca="1" si="41">IFERROR(INDEX($A$5:$AK$42,ROW(B31),COLUMN(B31)+ROW(B29)-1),0)</f>
        <v>0</v>
      </c>
      <c r="C76" s="29">
        <f t="shared" ca="1" si="41"/>
        <v>0</v>
      </c>
      <c r="D76" s="29">
        <f t="shared" ca="1" si="41"/>
        <v>0</v>
      </c>
      <c r="E76" s="29">
        <f t="shared" ca="1" si="41"/>
        <v>0</v>
      </c>
      <c r="F76" s="29">
        <f t="shared" ca="1" si="41"/>
        <v>0</v>
      </c>
      <c r="G76" s="29">
        <f t="shared" ca="1" si="41"/>
        <v>0</v>
      </c>
      <c r="H76" s="29">
        <f t="shared" ca="1" si="41"/>
        <v>0</v>
      </c>
      <c r="I76" s="29">
        <f t="shared" ca="1" si="41"/>
        <v>0</v>
      </c>
      <c r="J76" s="29">
        <f t="shared" si="41"/>
        <v>0</v>
      </c>
      <c r="K76" s="29">
        <f t="shared" si="41"/>
        <v>0</v>
      </c>
      <c r="L76" s="29">
        <f t="shared" si="41"/>
        <v>0</v>
      </c>
      <c r="M76" s="29">
        <f t="shared" si="41"/>
        <v>0</v>
      </c>
      <c r="N76" s="29">
        <f t="shared" si="41"/>
        <v>0</v>
      </c>
      <c r="O76" s="29">
        <f t="shared" si="41"/>
        <v>0</v>
      </c>
      <c r="P76" s="29">
        <f t="shared" si="41"/>
        <v>0</v>
      </c>
      <c r="Q76" s="29">
        <f t="shared" si="41"/>
        <v>0</v>
      </c>
      <c r="R76" s="29">
        <f t="shared" si="41"/>
        <v>0</v>
      </c>
      <c r="S76" s="29">
        <f t="shared" si="41"/>
        <v>0</v>
      </c>
      <c r="T76" s="29">
        <f t="shared" si="41"/>
        <v>0</v>
      </c>
      <c r="U76" s="29">
        <f t="shared" si="41"/>
        <v>0</v>
      </c>
      <c r="V76" s="29">
        <f t="shared" si="41"/>
        <v>0</v>
      </c>
      <c r="W76" s="29">
        <f t="shared" si="41"/>
        <v>0</v>
      </c>
      <c r="X76" s="29">
        <f t="shared" si="41"/>
        <v>0</v>
      </c>
      <c r="Y76" s="29">
        <f t="shared" si="41"/>
        <v>0</v>
      </c>
      <c r="Z76" s="29">
        <f t="shared" si="41"/>
        <v>0</v>
      </c>
      <c r="AA76" s="29">
        <f t="shared" si="41"/>
        <v>0</v>
      </c>
      <c r="AB76" s="29">
        <f t="shared" si="41"/>
        <v>0</v>
      </c>
      <c r="AC76" s="29">
        <f t="shared" si="41"/>
        <v>0</v>
      </c>
      <c r="AD76" s="29">
        <f t="shared" si="41"/>
        <v>0</v>
      </c>
      <c r="AE76" s="29">
        <f t="shared" si="41"/>
        <v>0</v>
      </c>
      <c r="AF76" s="29">
        <f t="shared" si="41"/>
        <v>0</v>
      </c>
      <c r="AG76" s="29">
        <f t="shared" si="41"/>
        <v>0</v>
      </c>
      <c r="AH76" s="29">
        <f t="shared" si="41"/>
        <v>0</v>
      </c>
      <c r="AI76" s="29">
        <f t="shared" si="41"/>
        <v>0</v>
      </c>
      <c r="AJ76" s="29">
        <f t="shared" si="41"/>
        <v>0</v>
      </c>
      <c r="AK76" s="29">
        <f t="shared" si="41"/>
        <v>0</v>
      </c>
      <c r="AL76" s="6">
        <f t="shared" ca="1" si="9"/>
        <v>0</v>
      </c>
      <c r="AN76" s="48"/>
    </row>
    <row r="77" spans="1:49" x14ac:dyDescent="0.3">
      <c r="A77" s="9" t="str">
        <f t="shared" si="7"/>
        <v>202306</v>
      </c>
      <c r="B77" s="29">
        <f t="shared" ref="B77:AK77" ca="1" si="42">IFERROR(INDEX($A$5:$AK$42,ROW(B32),COLUMN(B32)+ROW(B30)-1),0)</f>
        <v>0</v>
      </c>
      <c r="C77" s="29">
        <f t="shared" ca="1" si="42"/>
        <v>0</v>
      </c>
      <c r="D77" s="29">
        <f t="shared" ca="1" si="42"/>
        <v>0</v>
      </c>
      <c r="E77" s="29">
        <f t="shared" ca="1" si="42"/>
        <v>0</v>
      </c>
      <c r="F77" s="29">
        <f t="shared" ca="1" si="42"/>
        <v>0</v>
      </c>
      <c r="G77" s="29">
        <f t="shared" ca="1" si="42"/>
        <v>0</v>
      </c>
      <c r="H77" s="29">
        <f t="shared" ca="1" si="42"/>
        <v>0</v>
      </c>
      <c r="I77" s="29">
        <f t="shared" si="42"/>
        <v>0</v>
      </c>
      <c r="J77" s="29">
        <f t="shared" si="42"/>
        <v>0</v>
      </c>
      <c r="K77" s="29">
        <f t="shared" si="42"/>
        <v>0</v>
      </c>
      <c r="L77" s="29">
        <f t="shared" si="42"/>
        <v>0</v>
      </c>
      <c r="M77" s="29">
        <f t="shared" si="42"/>
        <v>0</v>
      </c>
      <c r="N77" s="29">
        <f t="shared" si="42"/>
        <v>0</v>
      </c>
      <c r="O77" s="29">
        <f t="shared" si="42"/>
        <v>0</v>
      </c>
      <c r="P77" s="29">
        <f t="shared" si="42"/>
        <v>0</v>
      </c>
      <c r="Q77" s="29">
        <f t="shared" si="42"/>
        <v>0</v>
      </c>
      <c r="R77" s="29">
        <f t="shared" si="42"/>
        <v>0</v>
      </c>
      <c r="S77" s="29">
        <f t="shared" si="42"/>
        <v>0</v>
      </c>
      <c r="T77" s="29">
        <f t="shared" si="42"/>
        <v>0</v>
      </c>
      <c r="U77" s="29">
        <f t="shared" si="42"/>
        <v>0</v>
      </c>
      <c r="V77" s="29">
        <f t="shared" si="42"/>
        <v>0</v>
      </c>
      <c r="W77" s="29">
        <f t="shared" si="42"/>
        <v>0</v>
      </c>
      <c r="X77" s="29">
        <f t="shared" si="42"/>
        <v>0</v>
      </c>
      <c r="Y77" s="29">
        <f t="shared" si="42"/>
        <v>0</v>
      </c>
      <c r="Z77" s="29">
        <f t="shared" si="42"/>
        <v>0</v>
      </c>
      <c r="AA77" s="29">
        <f t="shared" si="42"/>
        <v>0</v>
      </c>
      <c r="AB77" s="29">
        <f t="shared" si="42"/>
        <v>0</v>
      </c>
      <c r="AC77" s="29">
        <f t="shared" si="42"/>
        <v>0</v>
      </c>
      <c r="AD77" s="29">
        <f t="shared" si="42"/>
        <v>0</v>
      </c>
      <c r="AE77" s="29">
        <f t="shared" si="42"/>
        <v>0</v>
      </c>
      <c r="AF77" s="29">
        <f t="shared" si="42"/>
        <v>0</v>
      </c>
      <c r="AG77" s="29">
        <f t="shared" si="42"/>
        <v>0</v>
      </c>
      <c r="AH77" s="29">
        <f t="shared" si="42"/>
        <v>0</v>
      </c>
      <c r="AI77" s="29">
        <f t="shared" si="42"/>
        <v>0</v>
      </c>
      <c r="AJ77" s="29">
        <f t="shared" si="42"/>
        <v>0</v>
      </c>
      <c r="AK77" s="29">
        <f t="shared" si="42"/>
        <v>0</v>
      </c>
      <c r="AL77" s="6">
        <f t="shared" ca="1" si="9"/>
        <v>0</v>
      </c>
      <c r="AN77" s="48"/>
    </row>
    <row r="78" spans="1:49" x14ac:dyDescent="0.3">
      <c r="A78" s="9" t="str">
        <f t="shared" si="7"/>
        <v>202307</v>
      </c>
      <c r="B78" s="29">
        <f t="shared" ref="B78:AK78" ca="1" si="43">IFERROR(INDEX($A$5:$AK$42,ROW(B33),COLUMN(B33)+ROW(B31)-1),0)</f>
        <v>0</v>
      </c>
      <c r="C78" s="29">
        <f t="shared" ca="1" si="43"/>
        <v>0</v>
      </c>
      <c r="D78" s="29">
        <f t="shared" ca="1" si="43"/>
        <v>0</v>
      </c>
      <c r="E78" s="29">
        <f t="shared" ca="1" si="43"/>
        <v>0</v>
      </c>
      <c r="F78" s="29">
        <f t="shared" ca="1" si="43"/>
        <v>0</v>
      </c>
      <c r="G78" s="29">
        <f t="shared" ca="1" si="43"/>
        <v>0</v>
      </c>
      <c r="H78" s="29">
        <f t="shared" si="43"/>
        <v>0</v>
      </c>
      <c r="I78" s="29">
        <f t="shared" si="43"/>
        <v>0</v>
      </c>
      <c r="J78" s="29">
        <f t="shared" si="43"/>
        <v>0</v>
      </c>
      <c r="K78" s="29">
        <f t="shared" si="43"/>
        <v>0</v>
      </c>
      <c r="L78" s="29">
        <f t="shared" si="43"/>
        <v>0</v>
      </c>
      <c r="M78" s="29">
        <f t="shared" si="43"/>
        <v>0</v>
      </c>
      <c r="N78" s="29">
        <f t="shared" si="43"/>
        <v>0</v>
      </c>
      <c r="O78" s="29">
        <f t="shared" si="43"/>
        <v>0</v>
      </c>
      <c r="P78" s="29">
        <f t="shared" si="43"/>
        <v>0</v>
      </c>
      <c r="Q78" s="29">
        <f t="shared" si="43"/>
        <v>0</v>
      </c>
      <c r="R78" s="29">
        <f t="shared" si="43"/>
        <v>0</v>
      </c>
      <c r="S78" s="29">
        <f t="shared" si="43"/>
        <v>0</v>
      </c>
      <c r="T78" s="29">
        <f t="shared" si="43"/>
        <v>0</v>
      </c>
      <c r="U78" s="29">
        <f t="shared" si="43"/>
        <v>0</v>
      </c>
      <c r="V78" s="29">
        <f t="shared" si="43"/>
        <v>0</v>
      </c>
      <c r="W78" s="29">
        <f t="shared" si="43"/>
        <v>0</v>
      </c>
      <c r="X78" s="29">
        <f t="shared" si="43"/>
        <v>0</v>
      </c>
      <c r="Y78" s="29">
        <f t="shared" si="43"/>
        <v>0</v>
      </c>
      <c r="Z78" s="29">
        <f t="shared" si="43"/>
        <v>0</v>
      </c>
      <c r="AA78" s="29">
        <f t="shared" si="43"/>
        <v>0</v>
      </c>
      <c r="AB78" s="29">
        <f t="shared" si="43"/>
        <v>0</v>
      </c>
      <c r="AC78" s="29">
        <f t="shared" si="43"/>
        <v>0</v>
      </c>
      <c r="AD78" s="29">
        <f t="shared" si="43"/>
        <v>0</v>
      </c>
      <c r="AE78" s="29">
        <f t="shared" si="43"/>
        <v>0</v>
      </c>
      <c r="AF78" s="29">
        <f t="shared" si="43"/>
        <v>0</v>
      </c>
      <c r="AG78" s="29">
        <f t="shared" si="43"/>
        <v>0</v>
      </c>
      <c r="AH78" s="29">
        <f t="shared" si="43"/>
        <v>0</v>
      </c>
      <c r="AI78" s="29">
        <f t="shared" si="43"/>
        <v>0</v>
      </c>
      <c r="AJ78" s="29">
        <f t="shared" si="43"/>
        <v>0</v>
      </c>
      <c r="AK78" s="29">
        <f t="shared" si="43"/>
        <v>0</v>
      </c>
      <c r="AL78" s="6">
        <f t="shared" ca="1" si="9"/>
        <v>0</v>
      </c>
      <c r="AN78" s="48"/>
    </row>
    <row r="79" spans="1:49" x14ac:dyDescent="0.3">
      <c r="A79" s="9" t="str">
        <f t="shared" si="7"/>
        <v>202308</v>
      </c>
      <c r="B79" s="29">
        <f t="shared" ref="B79:AK79" ca="1" si="44">IFERROR(INDEX($A$5:$AK$42,ROW(B34),COLUMN(B34)+ROW(B32)-1),0)</f>
        <v>0</v>
      </c>
      <c r="C79" s="29">
        <f t="shared" ca="1" si="44"/>
        <v>0</v>
      </c>
      <c r="D79" s="29">
        <f t="shared" ca="1" si="44"/>
        <v>0</v>
      </c>
      <c r="E79" s="29">
        <f t="shared" ca="1" si="44"/>
        <v>0</v>
      </c>
      <c r="F79" s="29">
        <f t="shared" ca="1" si="44"/>
        <v>0</v>
      </c>
      <c r="G79" s="29">
        <f t="shared" si="44"/>
        <v>0</v>
      </c>
      <c r="H79" s="29">
        <f t="shared" si="44"/>
        <v>0</v>
      </c>
      <c r="I79" s="29">
        <f t="shared" si="44"/>
        <v>0</v>
      </c>
      <c r="J79" s="29">
        <f t="shared" si="44"/>
        <v>0</v>
      </c>
      <c r="K79" s="29">
        <f t="shared" si="44"/>
        <v>0</v>
      </c>
      <c r="L79" s="29">
        <f t="shared" si="44"/>
        <v>0</v>
      </c>
      <c r="M79" s="29">
        <f t="shared" si="44"/>
        <v>0</v>
      </c>
      <c r="N79" s="29">
        <f t="shared" si="44"/>
        <v>0</v>
      </c>
      <c r="O79" s="29">
        <f t="shared" si="44"/>
        <v>0</v>
      </c>
      <c r="P79" s="29">
        <f t="shared" si="44"/>
        <v>0</v>
      </c>
      <c r="Q79" s="29">
        <f t="shared" si="44"/>
        <v>0</v>
      </c>
      <c r="R79" s="29">
        <f t="shared" si="44"/>
        <v>0</v>
      </c>
      <c r="S79" s="29">
        <f t="shared" si="44"/>
        <v>0</v>
      </c>
      <c r="T79" s="29">
        <f t="shared" si="44"/>
        <v>0</v>
      </c>
      <c r="U79" s="29">
        <f t="shared" si="44"/>
        <v>0</v>
      </c>
      <c r="V79" s="29">
        <f t="shared" si="44"/>
        <v>0</v>
      </c>
      <c r="W79" s="29">
        <f t="shared" si="44"/>
        <v>0</v>
      </c>
      <c r="X79" s="29">
        <f t="shared" si="44"/>
        <v>0</v>
      </c>
      <c r="Y79" s="29">
        <f t="shared" si="44"/>
        <v>0</v>
      </c>
      <c r="Z79" s="29">
        <f t="shared" si="44"/>
        <v>0</v>
      </c>
      <c r="AA79" s="29">
        <f t="shared" si="44"/>
        <v>0</v>
      </c>
      <c r="AB79" s="29">
        <f t="shared" si="44"/>
        <v>0</v>
      </c>
      <c r="AC79" s="29">
        <f t="shared" si="44"/>
        <v>0</v>
      </c>
      <c r="AD79" s="29">
        <f t="shared" si="44"/>
        <v>0</v>
      </c>
      <c r="AE79" s="29">
        <f t="shared" si="44"/>
        <v>0</v>
      </c>
      <c r="AF79" s="29">
        <f t="shared" si="44"/>
        <v>0</v>
      </c>
      <c r="AG79" s="29">
        <f t="shared" si="44"/>
        <v>0</v>
      </c>
      <c r="AH79" s="29">
        <f t="shared" si="44"/>
        <v>0</v>
      </c>
      <c r="AI79" s="29">
        <f t="shared" si="44"/>
        <v>0</v>
      </c>
      <c r="AJ79" s="29">
        <f t="shared" si="44"/>
        <v>0</v>
      </c>
      <c r="AK79" s="29">
        <f t="shared" si="44"/>
        <v>0</v>
      </c>
      <c r="AL79" s="6">
        <f t="shared" ca="1" si="9"/>
        <v>0</v>
      </c>
      <c r="AN79" s="48"/>
    </row>
    <row r="80" spans="1:49" x14ac:dyDescent="0.3">
      <c r="A80" s="9" t="str">
        <f t="shared" si="7"/>
        <v>202309</v>
      </c>
      <c r="B80" s="29">
        <f t="shared" ref="B80:AK80" ca="1" si="45">IFERROR(INDEX($A$5:$AK$42,ROW(B35),COLUMN(B35)+ROW(B33)-1),0)</f>
        <v>0</v>
      </c>
      <c r="C80" s="29">
        <f t="shared" ca="1" si="45"/>
        <v>0</v>
      </c>
      <c r="D80" s="29">
        <f t="shared" ca="1" si="45"/>
        <v>0</v>
      </c>
      <c r="E80" s="29">
        <f t="shared" ca="1" si="45"/>
        <v>0</v>
      </c>
      <c r="F80" s="29">
        <f t="shared" si="45"/>
        <v>0</v>
      </c>
      <c r="G80" s="29">
        <f t="shared" si="45"/>
        <v>0</v>
      </c>
      <c r="H80" s="29">
        <f t="shared" si="45"/>
        <v>0</v>
      </c>
      <c r="I80" s="29">
        <f t="shared" si="45"/>
        <v>0</v>
      </c>
      <c r="J80" s="29">
        <f t="shared" si="45"/>
        <v>0</v>
      </c>
      <c r="K80" s="29">
        <f t="shared" si="45"/>
        <v>0</v>
      </c>
      <c r="L80" s="29">
        <f t="shared" si="45"/>
        <v>0</v>
      </c>
      <c r="M80" s="29">
        <f t="shared" si="45"/>
        <v>0</v>
      </c>
      <c r="N80" s="29">
        <f t="shared" si="45"/>
        <v>0</v>
      </c>
      <c r="O80" s="29">
        <f t="shared" si="45"/>
        <v>0</v>
      </c>
      <c r="P80" s="29">
        <f t="shared" si="45"/>
        <v>0</v>
      </c>
      <c r="Q80" s="29">
        <f t="shared" si="45"/>
        <v>0</v>
      </c>
      <c r="R80" s="29">
        <f t="shared" si="45"/>
        <v>0</v>
      </c>
      <c r="S80" s="29">
        <f t="shared" si="45"/>
        <v>0</v>
      </c>
      <c r="T80" s="29">
        <f t="shared" si="45"/>
        <v>0</v>
      </c>
      <c r="U80" s="29">
        <f t="shared" si="45"/>
        <v>0</v>
      </c>
      <c r="V80" s="29">
        <f t="shared" si="45"/>
        <v>0</v>
      </c>
      <c r="W80" s="29">
        <f t="shared" si="45"/>
        <v>0</v>
      </c>
      <c r="X80" s="29">
        <f t="shared" si="45"/>
        <v>0</v>
      </c>
      <c r="Y80" s="29">
        <f t="shared" si="45"/>
        <v>0</v>
      </c>
      <c r="Z80" s="29">
        <f t="shared" si="45"/>
        <v>0</v>
      </c>
      <c r="AA80" s="29">
        <f t="shared" si="45"/>
        <v>0</v>
      </c>
      <c r="AB80" s="29">
        <f t="shared" si="45"/>
        <v>0</v>
      </c>
      <c r="AC80" s="29">
        <f t="shared" si="45"/>
        <v>0</v>
      </c>
      <c r="AD80" s="29">
        <f t="shared" si="45"/>
        <v>0</v>
      </c>
      <c r="AE80" s="29">
        <f t="shared" si="45"/>
        <v>0</v>
      </c>
      <c r="AF80" s="29">
        <f t="shared" si="45"/>
        <v>0</v>
      </c>
      <c r="AG80" s="29">
        <f t="shared" si="45"/>
        <v>0</v>
      </c>
      <c r="AH80" s="29">
        <f t="shared" si="45"/>
        <v>0</v>
      </c>
      <c r="AI80" s="29">
        <f t="shared" si="45"/>
        <v>0</v>
      </c>
      <c r="AJ80" s="29">
        <f t="shared" si="45"/>
        <v>0</v>
      </c>
      <c r="AK80" s="29">
        <f t="shared" si="45"/>
        <v>0</v>
      </c>
      <c r="AL80" s="6">
        <f t="shared" ca="1" si="9"/>
        <v>0</v>
      </c>
      <c r="AN80" s="48"/>
    </row>
    <row r="81" spans="1:40" x14ac:dyDescent="0.3">
      <c r="A81" s="9" t="str">
        <f t="shared" si="7"/>
        <v>202310</v>
      </c>
      <c r="B81" s="29">
        <f t="shared" ref="B81:AK81" ca="1" si="46">IFERROR(INDEX($A$5:$AK$42,ROW(B36),COLUMN(B36)+ROW(B34)-1),0)</f>
        <v>0</v>
      </c>
      <c r="C81" s="29">
        <f t="shared" ca="1" si="46"/>
        <v>0</v>
      </c>
      <c r="D81" s="29">
        <f t="shared" ca="1" si="46"/>
        <v>0</v>
      </c>
      <c r="E81" s="29">
        <f t="shared" si="46"/>
        <v>0</v>
      </c>
      <c r="F81" s="29">
        <f t="shared" si="46"/>
        <v>0</v>
      </c>
      <c r="G81" s="29">
        <f t="shared" si="46"/>
        <v>0</v>
      </c>
      <c r="H81" s="29">
        <f t="shared" si="46"/>
        <v>0</v>
      </c>
      <c r="I81" s="29">
        <f t="shared" si="46"/>
        <v>0</v>
      </c>
      <c r="J81" s="29">
        <f t="shared" si="46"/>
        <v>0</v>
      </c>
      <c r="K81" s="29">
        <f t="shared" si="46"/>
        <v>0</v>
      </c>
      <c r="L81" s="29">
        <f t="shared" si="46"/>
        <v>0</v>
      </c>
      <c r="M81" s="29">
        <f t="shared" si="46"/>
        <v>0</v>
      </c>
      <c r="N81" s="29">
        <f t="shared" si="46"/>
        <v>0</v>
      </c>
      <c r="O81" s="29">
        <f t="shared" si="46"/>
        <v>0</v>
      </c>
      <c r="P81" s="29">
        <f t="shared" si="46"/>
        <v>0</v>
      </c>
      <c r="Q81" s="29">
        <f t="shared" si="46"/>
        <v>0</v>
      </c>
      <c r="R81" s="29">
        <f t="shared" si="46"/>
        <v>0</v>
      </c>
      <c r="S81" s="29">
        <f t="shared" si="46"/>
        <v>0</v>
      </c>
      <c r="T81" s="29">
        <f t="shared" si="46"/>
        <v>0</v>
      </c>
      <c r="U81" s="29">
        <f t="shared" si="46"/>
        <v>0</v>
      </c>
      <c r="V81" s="29">
        <f t="shared" si="46"/>
        <v>0</v>
      </c>
      <c r="W81" s="29">
        <f t="shared" si="46"/>
        <v>0</v>
      </c>
      <c r="X81" s="29">
        <f t="shared" si="46"/>
        <v>0</v>
      </c>
      <c r="Y81" s="29">
        <f t="shared" si="46"/>
        <v>0</v>
      </c>
      <c r="Z81" s="29">
        <f t="shared" si="46"/>
        <v>0</v>
      </c>
      <c r="AA81" s="29">
        <f t="shared" si="46"/>
        <v>0</v>
      </c>
      <c r="AB81" s="29">
        <f t="shared" si="46"/>
        <v>0</v>
      </c>
      <c r="AC81" s="29">
        <f t="shared" si="46"/>
        <v>0</v>
      </c>
      <c r="AD81" s="29">
        <f t="shared" si="46"/>
        <v>0</v>
      </c>
      <c r="AE81" s="29">
        <f t="shared" si="46"/>
        <v>0</v>
      </c>
      <c r="AF81" s="29">
        <f t="shared" si="46"/>
        <v>0</v>
      </c>
      <c r="AG81" s="29">
        <f t="shared" si="46"/>
        <v>0</v>
      </c>
      <c r="AH81" s="29">
        <f t="shared" si="46"/>
        <v>0</v>
      </c>
      <c r="AI81" s="29">
        <f t="shared" si="46"/>
        <v>0</v>
      </c>
      <c r="AJ81" s="29">
        <f t="shared" si="46"/>
        <v>0</v>
      </c>
      <c r="AK81" s="29">
        <f t="shared" si="46"/>
        <v>0</v>
      </c>
      <c r="AL81" s="6">
        <f t="shared" ca="1" si="9"/>
        <v>0</v>
      </c>
      <c r="AN81" s="48"/>
    </row>
    <row r="82" spans="1:40" x14ac:dyDescent="0.3">
      <c r="A82" s="9" t="str">
        <f t="shared" si="7"/>
        <v>202311</v>
      </c>
      <c r="B82" s="29">
        <f t="shared" ref="B82:AK82" ca="1" si="47">IFERROR(INDEX($A$5:$AK$42,ROW(B37),COLUMN(B37)+ROW(B35)-1),0)</f>
        <v>0</v>
      </c>
      <c r="C82" s="29">
        <f t="shared" ca="1" si="47"/>
        <v>0</v>
      </c>
      <c r="D82" s="29">
        <f t="shared" si="47"/>
        <v>0</v>
      </c>
      <c r="E82" s="29">
        <f t="shared" si="47"/>
        <v>0</v>
      </c>
      <c r="F82" s="29">
        <f t="shared" si="47"/>
        <v>0</v>
      </c>
      <c r="G82" s="29">
        <f t="shared" si="47"/>
        <v>0</v>
      </c>
      <c r="H82" s="29">
        <f t="shared" si="47"/>
        <v>0</v>
      </c>
      <c r="I82" s="29">
        <f t="shared" si="47"/>
        <v>0</v>
      </c>
      <c r="J82" s="29">
        <f t="shared" si="47"/>
        <v>0</v>
      </c>
      <c r="K82" s="29">
        <f t="shared" si="47"/>
        <v>0</v>
      </c>
      <c r="L82" s="29">
        <f t="shared" si="47"/>
        <v>0</v>
      </c>
      <c r="M82" s="29">
        <f t="shared" si="47"/>
        <v>0</v>
      </c>
      <c r="N82" s="29">
        <f t="shared" si="47"/>
        <v>0</v>
      </c>
      <c r="O82" s="29">
        <f t="shared" si="47"/>
        <v>0</v>
      </c>
      <c r="P82" s="29">
        <f t="shared" si="47"/>
        <v>0</v>
      </c>
      <c r="Q82" s="29">
        <f t="shared" si="47"/>
        <v>0</v>
      </c>
      <c r="R82" s="29">
        <f t="shared" si="47"/>
        <v>0</v>
      </c>
      <c r="S82" s="29">
        <f t="shared" si="47"/>
        <v>0</v>
      </c>
      <c r="T82" s="29">
        <f t="shared" si="47"/>
        <v>0</v>
      </c>
      <c r="U82" s="29">
        <f t="shared" si="47"/>
        <v>0</v>
      </c>
      <c r="V82" s="29">
        <f t="shared" si="47"/>
        <v>0</v>
      </c>
      <c r="W82" s="29">
        <f t="shared" si="47"/>
        <v>0</v>
      </c>
      <c r="X82" s="29">
        <f t="shared" si="47"/>
        <v>0</v>
      </c>
      <c r="Y82" s="29">
        <f t="shared" si="47"/>
        <v>0</v>
      </c>
      <c r="Z82" s="29">
        <f t="shared" si="47"/>
        <v>0</v>
      </c>
      <c r="AA82" s="29">
        <f t="shared" si="47"/>
        <v>0</v>
      </c>
      <c r="AB82" s="29">
        <f t="shared" si="47"/>
        <v>0</v>
      </c>
      <c r="AC82" s="29">
        <f t="shared" si="47"/>
        <v>0</v>
      </c>
      <c r="AD82" s="29">
        <f t="shared" si="47"/>
        <v>0</v>
      </c>
      <c r="AE82" s="29">
        <f t="shared" si="47"/>
        <v>0</v>
      </c>
      <c r="AF82" s="29">
        <f t="shared" si="47"/>
        <v>0</v>
      </c>
      <c r="AG82" s="29">
        <f t="shared" si="47"/>
        <v>0</v>
      </c>
      <c r="AH82" s="29">
        <f t="shared" si="47"/>
        <v>0</v>
      </c>
      <c r="AI82" s="29">
        <f t="shared" si="47"/>
        <v>0</v>
      </c>
      <c r="AJ82" s="29">
        <f t="shared" si="47"/>
        <v>0</v>
      </c>
      <c r="AK82" s="29">
        <f t="shared" si="47"/>
        <v>0</v>
      </c>
      <c r="AL82" s="6">
        <f t="shared" ca="1" si="9"/>
        <v>0</v>
      </c>
      <c r="AN82" s="48"/>
    </row>
    <row r="83" spans="1:40" x14ac:dyDescent="0.3">
      <c r="A83" s="9" t="str">
        <f t="shared" si="7"/>
        <v>202312</v>
      </c>
      <c r="B83" s="29">
        <f t="shared" ref="B83:AK83" ca="1" si="48">IFERROR(INDEX($A$5:$AK$42,ROW(B38),COLUMN(B38)+ROW(B36)-1),0)</f>
        <v>0</v>
      </c>
      <c r="C83" s="29">
        <f t="shared" si="48"/>
        <v>0</v>
      </c>
      <c r="D83" s="29">
        <f t="shared" si="48"/>
        <v>0</v>
      </c>
      <c r="E83" s="29">
        <f t="shared" si="48"/>
        <v>0</v>
      </c>
      <c r="F83" s="29">
        <f t="shared" si="48"/>
        <v>0</v>
      </c>
      <c r="G83" s="29">
        <f t="shared" si="48"/>
        <v>0</v>
      </c>
      <c r="H83" s="29">
        <f t="shared" si="48"/>
        <v>0</v>
      </c>
      <c r="I83" s="29">
        <f t="shared" si="48"/>
        <v>0</v>
      </c>
      <c r="J83" s="29">
        <f t="shared" si="48"/>
        <v>0</v>
      </c>
      <c r="K83" s="29">
        <f t="shared" si="48"/>
        <v>0</v>
      </c>
      <c r="L83" s="29">
        <f t="shared" si="48"/>
        <v>0</v>
      </c>
      <c r="M83" s="29">
        <f t="shared" si="48"/>
        <v>0</v>
      </c>
      <c r="N83" s="29">
        <f t="shared" si="48"/>
        <v>0</v>
      </c>
      <c r="O83" s="29">
        <f t="shared" si="48"/>
        <v>0</v>
      </c>
      <c r="P83" s="29">
        <f t="shared" si="48"/>
        <v>0</v>
      </c>
      <c r="Q83" s="29">
        <f t="shared" si="48"/>
        <v>0</v>
      </c>
      <c r="R83" s="29">
        <f t="shared" si="48"/>
        <v>0</v>
      </c>
      <c r="S83" s="29">
        <f t="shared" si="48"/>
        <v>0</v>
      </c>
      <c r="T83" s="29">
        <f t="shared" si="48"/>
        <v>0</v>
      </c>
      <c r="U83" s="29">
        <f t="shared" si="48"/>
        <v>0</v>
      </c>
      <c r="V83" s="29">
        <f t="shared" si="48"/>
        <v>0</v>
      </c>
      <c r="W83" s="29">
        <f t="shared" si="48"/>
        <v>0</v>
      </c>
      <c r="X83" s="29">
        <f t="shared" si="48"/>
        <v>0</v>
      </c>
      <c r="Y83" s="29">
        <f t="shared" si="48"/>
        <v>0</v>
      </c>
      <c r="Z83" s="29">
        <f t="shared" si="48"/>
        <v>0</v>
      </c>
      <c r="AA83" s="29">
        <f t="shared" si="48"/>
        <v>0</v>
      </c>
      <c r="AB83" s="29">
        <f t="shared" si="48"/>
        <v>0</v>
      </c>
      <c r="AC83" s="29">
        <f t="shared" si="48"/>
        <v>0</v>
      </c>
      <c r="AD83" s="29">
        <f t="shared" si="48"/>
        <v>0</v>
      </c>
      <c r="AE83" s="29">
        <f t="shared" si="48"/>
        <v>0</v>
      </c>
      <c r="AF83" s="29">
        <f t="shared" si="48"/>
        <v>0</v>
      </c>
      <c r="AG83" s="29">
        <f t="shared" si="48"/>
        <v>0</v>
      </c>
      <c r="AH83" s="29">
        <f t="shared" si="48"/>
        <v>0</v>
      </c>
      <c r="AI83" s="29">
        <f t="shared" si="48"/>
        <v>0</v>
      </c>
      <c r="AJ83" s="29">
        <f t="shared" si="48"/>
        <v>0</v>
      </c>
      <c r="AK83" s="29">
        <f t="shared" si="48"/>
        <v>0</v>
      </c>
      <c r="AL83" s="6">
        <f t="shared" ca="1" si="9"/>
        <v>0</v>
      </c>
      <c r="AN83" s="48"/>
    </row>
    <row r="84" spans="1:40" x14ac:dyDescent="0.3">
      <c r="A84" s="30" t="s">
        <v>1</v>
      </c>
      <c r="B84" s="31">
        <f ca="1">SUM(B48:B83)</f>
        <v>0</v>
      </c>
      <c r="C84" s="31">
        <f ca="1">SUM(C48:C83)</f>
        <v>0</v>
      </c>
      <c r="D84" s="31">
        <f t="shared" ref="D84:O84" ca="1" si="49">SUM(D48:D83)</f>
        <v>0</v>
      </c>
      <c r="E84" s="31">
        <f t="shared" ca="1" si="49"/>
        <v>0</v>
      </c>
      <c r="F84" s="31">
        <f t="shared" ca="1" si="49"/>
        <v>0</v>
      </c>
      <c r="G84" s="31">
        <f t="shared" ca="1" si="49"/>
        <v>0</v>
      </c>
      <c r="H84" s="31">
        <f t="shared" ca="1" si="49"/>
        <v>0</v>
      </c>
      <c r="I84" s="31">
        <f t="shared" ca="1" si="49"/>
        <v>0</v>
      </c>
      <c r="J84" s="31">
        <f t="shared" ca="1" si="49"/>
        <v>0</v>
      </c>
      <c r="K84" s="31">
        <f t="shared" ca="1" si="49"/>
        <v>0</v>
      </c>
      <c r="L84" s="31">
        <f t="shared" ca="1" si="49"/>
        <v>0</v>
      </c>
      <c r="M84" s="31">
        <f t="shared" ca="1" si="49"/>
        <v>0</v>
      </c>
      <c r="N84" s="31">
        <f t="shared" ca="1" si="49"/>
        <v>0</v>
      </c>
      <c r="O84" s="31">
        <f t="shared" ca="1" si="49"/>
        <v>0</v>
      </c>
      <c r="P84" s="31">
        <f ca="1">SUM(P48:P83)</f>
        <v>0</v>
      </c>
      <c r="Q84" s="31">
        <f t="shared" ref="Q84:AK84" ca="1" si="50">SUM(Q48:Q83)</f>
        <v>0</v>
      </c>
      <c r="R84" s="31">
        <f t="shared" ca="1" si="50"/>
        <v>0</v>
      </c>
      <c r="S84" s="31">
        <f t="shared" ca="1" si="50"/>
        <v>0</v>
      </c>
      <c r="T84" s="31">
        <f t="shared" ca="1" si="50"/>
        <v>0</v>
      </c>
      <c r="U84" s="31">
        <f t="shared" ca="1" si="50"/>
        <v>0</v>
      </c>
      <c r="V84" s="31">
        <f t="shared" ca="1" si="50"/>
        <v>0</v>
      </c>
      <c r="W84" s="31">
        <f t="shared" ca="1" si="50"/>
        <v>0</v>
      </c>
      <c r="X84" s="31">
        <f t="shared" ca="1" si="50"/>
        <v>0</v>
      </c>
      <c r="Y84" s="31">
        <f t="shared" ca="1" si="50"/>
        <v>0</v>
      </c>
      <c r="Z84" s="31">
        <f t="shared" ca="1" si="50"/>
        <v>0</v>
      </c>
      <c r="AA84" s="31">
        <f t="shared" ca="1" si="50"/>
        <v>0</v>
      </c>
      <c r="AB84" s="31">
        <f t="shared" ca="1" si="50"/>
        <v>0</v>
      </c>
      <c r="AC84" s="31">
        <f t="shared" ca="1" si="50"/>
        <v>0</v>
      </c>
      <c r="AD84" s="31">
        <f t="shared" ca="1" si="50"/>
        <v>0</v>
      </c>
      <c r="AE84" s="31">
        <f t="shared" ca="1" si="50"/>
        <v>0</v>
      </c>
      <c r="AF84" s="31">
        <f t="shared" ca="1" si="50"/>
        <v>0</v>
      </c>
      <c r="AG84" s="31">
        <f t="shared" ca="1" si="50"/>
        <v>0</v>
      </c>
      <c r="AH84" s="31">
        <f t="shared" ca="1" si="50"/>
        <v>0</v>
      </c>
      <c r="AI84" s="31">
        <f t="shared" ca="1" si="50"/>
        <v>0</v>
      </c>
      <c r="AJ84" s="31">
        <f t="shared" ca="1" si="50"/>
        <v>0</v>
      </c>
      <c r="AK84" s="31">
        <f t="shared" ca="1" si="50"/>
        <v>0</v>
      </c>
      <c r="AL84" s="31">
        <f ca="1">SUM(B84:AK84)</f>
        <v>0</v>
      </c>
    </row>
    <row r="85" spans="1:40" x14ac:dyDescent="0.3">
      <c r="A85" s="32" t="s">
        <v>45</v>
      </c>
      <c r="B85" s="33" t="e">
        <f ca="1">B84/$AL$84</f>
        <v>#DIV/0!</v>
      </c>
      <c r="C85" s="33" t="e">
        <f ca="1">C84/$AL$84</f>
        <v>#DIV/0!</v>
      </c>
      <c r="D85" s="33" t="e">
        <f t="shared" ref="D85:AK85" ca="1" si="51">D84/$AL$84</f>
        <v>#DIV/0!</v>
      </c>
      <c r="E85" s="33" t="e">
        <f t="shared" ca="1" si="51"/>
        <v>#DIV/0!</v>
      </c>
      <c r="F85" s="33" t="e">
        <f t="shared" ca="1" si="51"/>
        <v>#DIV/0!</v>
      </c>
      <c r="G85" s="33" t="e">
        <f t="shared" ca="1" si="51"/>
        <v>#DIV/0!</v>
      </c>
      <c r="H85" s="33" t="e">
        <f t="shared" ca="1" si="51"/>
        <v>#DIV/0!</v>
      </c>
      <c r="I85" s="33" t="e">
        <f t="shared" ca="1" si="51"/>
        <v>#DIV/0!</v>
      </c>
      <c r="J85" s="33" t="e">
        <f t="shared" ca="1" si="51"/>
        <v>#DIV/0!</v>
      </c>
      <c r="K85" s="33" t="e">
        <f t="shared" ca="1" si="51"/>
        <v>#DIV/0!</v>
      </c>
      <c r="L85" s="33" t="e">
        <f t="shared" ca="1" si="51"/>
        <v>#DIV/0!</v>
      </c>
      <c r="M85" s="33" t="e">
        <f t="shared" ca="1" si="51"/>
        <v>#DIV/0!</v>
      </c>
      <c r="N85" s="33" t="e">
        <f t="shared" ca="1" si="51"/>
        <v>#DIV/0!</v>
      </c>
      <c r="O85" s="33" t="e">
        <f t="shared" ca="1" si="51"/>
        <v>#DIV/0!</v>
      </c>
      <c r="P85" s="33" t="e">
        <f t="shared" ca="1" si="51"/>
        <v>#DIV/0!</v>
      </c>
      <c r="Q85" s="33" t="e">
        <f t="shared" ca="1" si="51"/>
        <v>#DIV/0!</v>
      </c>
      <c r="R85" s="33" t="e">
        <f t="shared" ca="1" si="51"/>
        <v>#DIV/0!</v>
      </c>
      <c r="S85" s="33" t="e">
        <f t="shared" ca="1" si="51"/>
        <v>#DIV/0!</v>
      </c>
      <c r="T85" s="33" t="e">
        <f t="shared" ca="1" si="51"/>
        <v>#DIV/0!</v>
      </c>
      <c r="U85" s="33" t="e">
        <f t="shared" ca="1" si="51"/>
        <v>#DIV/0!</v>
      </c>
      <c r="V85" s="33" t="e">
        <f t="shared" ca="1" si="51"/>
        <v>#DIV/0!</v>
      </c>
      <c r="W85" s="33" t="e">
        <f t="shared" ca="1" si="51"/>
        <v>#DIV/0!</v>
      </c>
      <c r="X85" s="33" t="e">
        <f t="shared" ca="1" si="51"/>
        <v>#DIV/0!</v>
      </c>
      <c r="Y85" s="33" t="e">
        <f t="shared" ca="1" si="51"/>
        <v>#DIV/0!</v>
      </c>
      <c r="Z85" s="33" t="e">
        <f t="shared" ca="1" si="51"/>
        <v>#DIV/0!</v>
      </c>
      <c r="AA85" s="33" t="e">
        <f t="shared" ca="1" si="51"/>
        <v>#DIV/0!</v>
      </c>
      <c r="AB85" s="33" t="e">
        <f t="shared" ca="1" si="51"/>
        <v>#DIV/0!</v>
      </c>
      <c r="AC85" s="33" t="e">
        <f t="shared" ca="1" si="51"/>
        <v>#DIV/0!</v>
      </c>
      <c r="AD85" s="33" t="e">
        <f t="shared" ca="1" si="51"/>
        <v>#DIV/0!</v>
      </c>
      <c r="AE85" s="33" t="e">
        <f t="shared" ca="1" si="51"/>
        <v>#DIV/0!</v>
      </c>
      <c r="AF85" s="33" t="e">
        <f t="shared" ca="1" si="51"/>
        <v>#DIV/0!</v>
      </c>
      <c r="AG85" s="33" t="e">
        <f t="shared" ca="1" si="51"/>
        <v>#DIV/0!</v>
      </c>
      <c r="AH85" s="33" t="e">
        <f t="shared" ca="1" si="51"/>
        <v>#DIV/0!</v>
      </c>
      <c r="AI85" s="33" t="e">
        <f t="shared" ca="1" si="51"/>
        <v>#DIV/0!</v>
      </c>
      <c r="AJ85" s="33" t="e">
        <f t="shared" ca="1" si="51"/>
        <v>#DIV/0!</v>
      </c>
      <c r="AK85" s="33" t="e">
        <f t="shared" ca="1" si="51"/>
        <v>#DIV/0!</v>
      </c>
      <c r="AL85" s="24" t="e">
        <f ca="1">+AL84-AL43</f>
        <v>#REF!</v>
      </c>
    </row>
    <row r="86" spans="1:40" x14ac:dyDescent="0.3">
      <c r="A86" s="34" t="s">
        <v>46</v>
      </c>
      <c r="B86" s="35" t="e">
        <f ca="1">B85</f>
        <v>#DIV/0!</v>
      </c>
      <c r="C86" s="35" t="e">
        <f ca="1">B86+C85</f>
        <v>#DIV/0!</v>
      </c>
      <c r="D86" s="35" t="e">
        <f t="shared" ref="D86:AJ86" ca="1" si="52">C86+D85</f>
        <v>#DIV/0!</v>
      </c>
      <c r="E86" s="35" t="e">
        <f t="shared" ca="1" si="52"/>
        <v>#DIV/0!</v>
      </c>
      <c r="F86" s="35" t="e">
        <f t="shared" ca="1" si="52"/>
        <v>#DIV/0!</v>
      </c>
      <c r="G86" s="35" t="e">
        <f t="shared" ca="1" si="52"/>
        <v>#DIV/0!</v>
      </c>
      <c r="H86" s="35" t="e">
        <f t="shared" ca="1" si="52"/>
        <v>#DIV/0!</v>
      </c>
      <c r="I86" s="35" t="e">
        <f t="shared" ca="1" si="52"/>
        <v>#DIV/0!</v>
      </c>
      <c r="J86" s="35" t="e">
        <f t="shared" ca="1" si="52"/>
        <v>#DIV/0!</v>
      </c>
      <c r="K86" s="35" t="e">
        <f t="shared" ca="1" si="52"/>
        <v>#DIV/0!</v>
      </c>
      <c r="L86" s="35" t="e">
        <f t="shared" ca="1" si="52"/>
        <v>#DIV/0!</v>
      </c>
      <c r="M86" s="35" t="e">
        <f t="shared" ca="1" si="52"/>
        <v>#DIV/0!</v>
      </c>
      <c r="N86" s="35" t="e">
        <f t="shared" ca="1" si="52"/>
        <v>#DIV/0!</v>
      </c>
      <c r="O86" s="35" t="e">
        <f t="shared" ca="1" si="52"/>
        <v>#DIV/0!</v>
      </c>
      <c r="P86" s="35" t="e">
        <f t="shared" ca="1" si="52"/>
        <v>#DIV/0!</v>
      </c>
      <c r="Q86" s="35" t="e">
        <f t="shared" ca="1" si="52"/>
        <v>#DIV/0!</v>
      </c>
      <c r="R86" s="35" t="e">
        <f t="shared" ca="1" si="52"/>
        <v>#DIV/0!</v>
      </c>
      <c r="S86" s="35" t="e">
        <f t="shared" ca="1" si="52"/>
        <v>#DIV/0!</v>
      </c>
      <c r="T86" s="35" t="e">
        <f t="shared" ca="1" si="52"/>
        <v>#DIV/0!</v>
      </c>
      <c r="U86" s="35" t="e">
        <f t="shared" ca="1" si="52"/>
        <v>#DIV/0!</v>
      </c>
      <c r="V86" s="35" t="e">
        <f t="shared" ca="1" si="52"/>
        <v>#DIV/0!</v>
      </c>
      <c r="W86" s="35" t="e">
        <f t="shared" ca="1" si="52"/>
        <v>#DIV/0!</v>
      </c>
      <c r="X86" s="35" t="e">
        <f t="shared" ca="1" si="52"/>
        <v>#DIV/0!</v>
      </c>
      <c r="Y86" s="35" t="e">
        <f t="shared" ca="1" si="52"/>
        <v>#DIV/0!</v>
      </c>
      <c r="Z86" s="35" t="e">
        <f t="shared" ca="1" si="52"/>
        <v>#DIV/0!</v>
      </c>
      <c r="AA86" s="35" t="e">
        <f t="shared" ca="1" si="52"/>
        <v>#DIV/0!</v>
      </c>
      <c r="AB86" s="35" t="e">
        <f t="shared" ca="1" si="52"/>
        <v>#DIV/0!</v>
      </c>
      <c r="AC86" s="35" t="e">
        <f t="shared" ca="1" si="52"/>
        <v>#DIV/0!</v>
      </c>
      <c r="AD86" s="35" t="e">
        <f t="shared" ca="1" si="52"/>
        <v>#DIV/0!</v>
      </c>
      <c r="AE86" s="35" t="e">
        <f t="shared" ca="1" si="52"/>
        <v>#DIV/0!</v>
      </c>
      <c r="AF86" s="35" t="e">
        <f t="shared" ca="1" si="52"/>
        <v>#DIV/0!</v>
      </c>
      <c r="AG86" s="35" t="e">
        <f t="shared" ca="1" si="52"/>
        <v>#DIV/0!</v>
      </c>
      <c r="AH86" s="35" t="e">
        <f t="shared" ca="1" si="52"/>
        <v>#DIV/0!</v>
      </c>
      <c r="AI86" s="35" t="e">
        <f t="shared" ca="1" si="52"/>
        <v>#DIV/0!</v>
      </c>
      <c r="AJ86" s="35" t="e">
        <f t="shared" ca="1" si="52"/>
        <v>#DIV/0!</v>
      </c>
      <c r="AK86" s="35" t="e">
        <f ca="1">AJ86+AK85</f>
        <v>#DIV/0!</v>
      </c>
    </row>
    <row r="89" spans="1:40" s="38" customFormat="1" x14ac:dyDescent="0.3">
      <c r="A89" s="36" t="s">
        <v>580</v>
      </c>
      <c r="B89" s="37"/>
      <c r="C89" s="37"/>
      <c r="D89" s="37"/>
      <c r="E89" s="37"/>
      <c r="F89" s="37"/>
      <c r="G89" s="37"/>
      <c r="H89" s="37"/>
      <c r="I89" s="37"/>
    </row>
    <row r="90" spans="1:40" s="38" customFormat="1" x14ac:dyDescent="0.3">
      <c r="A90" s="36" t="s">
        <v>47</v>
      </c>
      <c r="B90" s="36"/>
      <c r="C90" s="36"/>
      <c r="D90" s="36"/>
      <c r="E90" s="36"/>
      <c r="F90" s="36"/>
      <c r="G90" s="36"/>
      <c r="H90" s="36"/>
      <c r="I90" s="36"/>
    </row>
    <row r="91" spans="1:40" x14ac:dyDescent="0.3">
      <c r="A91" s="39"/>
      <c r="B91" s="39"/>
      <c r="C91" s="39"/>
      <c r="D91" s="39"/>
      <c r="E91" s="39"/>
      <c r="F91" s="40"/>
      <c r="G91" s="39"/>
      <c r="H91" s="39"/>
      <c r="I91" s="39"/>
    </row>
    <row r="92" spans="1:40" x14ac:dyDescent="0.3">
      <c r="A92" s="41" t="s">
        <v>48</v>
      </c>
      <c r="B92" s="41" t="s">
        <v>49</v>
      </c>
      <c r="C92" s="42" t="s">
        <v>50</v>
      </c>
      <c r="D92" s="41" t="s">
        <v>49</v>
      </c>
      <c r="E92" s="41" t="s">
        <v>51</v>
      </c>
      <c r="F92" s="41" t="s">
        <v>52</v>
      </c>
      <c r="G92" s="41" t="s">
        <v>53</v>
      </c>
      <c r="H92" s="41" t="s">
        <v>54</v>
      </c>
      <c r="I92" s="41" t="s">
        <v>361</v>
      </c>
      <c r="L92" s="68" t="s">
        <v>359</v>
      </c>
      <c r="M92" s="68" t="s">
        <v>360</v>
      </c>
    </row>
    <row r="93" spans="1:40" x14ac:dyDescent="0.3">
      <c r="A93" s="41" t="s">
        <v>55</v>
      </c>
      <c r="B93" s="41" t="s">
        <v>53</v>
      </c>
      <c r="C93" s="42"/>
      <c r="D93" s="41" t="s">
        <v>54</v>
      </c>
      <c r="E93" s="43"/>
      <c r="F93" s="41"/>
      <c r="G93" s="41" t="s">
        <v>2</v>
      </c>
      <c r="H93" s="41" t="s">
        <v>2</v>
      </c>
      <c r="I93" s="41"/>
      <c r="J93" s="44"/>
      <c r="K93" s="44"/>
      <c r="L93" s="68" t="e" cm="1">
        <f t="array" ref="L93">LINEST(D108:D118,I108:I118,TRUE,FALSE)</f>
        <v>#VALUE!</v>
      </c>
      <c r="M93" s="68"/>
    </row>
    <row r="94" spans="1:40" x14ac:dyDescent="0.3">
      <c r="A94" s="9">
        <f t="shared" ref="A94:A129" si="53">A7+0</f>
        <v>202101</v>
      </c>
      <c r="B94" s="24" t="e">
        <f t="shared" ref="B94:B129" ca="1" si="54">AL7</f>
        <v>#REF!</v>
      </c>
      <c r="C94" s="45" t="e">
        <f ca="1">+AK86</f>
        <v>#DIV/0!</v>
      </c>
      <c r="D94" s="46" t="e">
        <f ca="1">B94/C94</f>
        <v>#REF!</v>
      </c>
      <c r="E94" s="24" t="e">
        <f ca="1">D94-B94</f>
        <v>#REF!</v>
      </c>
      <c r="F94" s="47" t="e">
        <f>VLOOKUP(A94,#REF!,2)</f>
        <v>#REF!</v>
      </c>
      <c r="G94" s="20" t="e">
        <f t="shared" ref="G94:G129" ca="1" si="55">B94/F94</f>
        <v>#REF!</v>
      </c>
      <c r="H94" s="20" t="e">
        <f t="shared" ref="H94:H118" ca="1" si="56">D94/F94</f>
        <v>#REF!</v>
      </c>
      <c r="I94" t="e">
        <f>VLOOKUP(A94,#REF!,3,0)</f>
        <v>#REF!</v>
      </c>
      <c r="K94" s="46"/>
    </row>
    <row r="95" spans="1:40" x14ac:dyDescent="0.3">
      <c r="A95" s="9">
        <f t="shared" si="53"/>
        <v>202102</v>
      </c>
      <c r="B95" s="24" t="e">
        <f t="shared" ca="1" si="54"/>
        <v>#REF!</v>
      </c>
      <c r="C95" s="45" t="e">
        <f ca="1">+AJ86</f>
        <v>#DIV/0!</v>
      </c>
      <c r="D95" s="46" t="e">
        <f t="shared" ref="D95:D105" ca="1" si="57">B95/C95</f>
        <v>#REF!</v>
      </c>
      <c r="E95" s="24" t="e">
        <f t="shared" ref="E95:E105" ca="1" si="58">D95-B95</f>
        <v>#REF!</v>
      </c>
      <c r="F95" s="47">
        <v>4278</v>
      </c>
      <c r="G95" s="20" t="e">
        <f t="shared" ca="1" si="55"/>
        <v>#REF!</v>
      </c>
      <c r="H95" s="20" t="e">
        <f t="shared" ca="1" si="56"/>
        <v>#REF!</v>
      </c>
      <c r="I95" t="e">
        <f>VLOOKUP(A95,#REF!,3,0)</f>
        <v>#REF!</v>
      </c>
      <c r="K95" s="46"/>
    </row>
    <row r="96" spans="1:40" x14ac:dyDescent="0.3">
      <c r="A96" s="9">
        <f t="shared" si="53"/>
        <v>202103</v>
      </c>
      <c r="B96" s="24" t="e">
        <f t="shared" ca="1" si="54"/>
        <v>#REF!</v>
      </c>
      <c r="C96" s="45" t="e">
        <f ca="1">+AI86</f>
        <v>#DIV/0!</v>
      </c>
      <c r="D96" s="46" t="e">
        <f t="shared" ca="1" si="57"/>
        <v>#REF!</v>
      </c>
      <c r="E96" s="24" t="e">
        <f t="shared" ca="1" si="58"/>
        <v>#REF!</v>
      </c>
      <c r="F96" s="47" t="e">
        <f>VLOOKUP(A96,#REF!,2)</f>
        <v>#REF!</v>
      </c>
      <c r="G96" s="20" t="e">
        <f t="shared" ca="1" si="55"/>
        <v>#REF!</v>
      </c>
      <c r="H96" s="20" t="e">
        <f t="shared" ca="1" si="56"/>
        <v>#REF!</v>
      </c>
      <c r="I96" t="e">
        <f>VLOOKUP(A96,#REF!,3,0)</f>
        <v>#REF!</v>
      </c>
      <c r="K96" s="46"/>
    </row>
    <row r="97" spans="1:11" x14ac:dyDescent="0.3">
      <c r="A97" s="9">
        <f t="shared" si="53"/>
        <v>202104</v>
      </c>
      <c r="B97" s="24" t="e">
        <f t="shared" ca="1" si="54"/>
        <v>#REF!</v>
      </c>
      <c r="C97" s="45" t="e">
        <f ca="1">+AH86</f>
        <v>#DIV/0!</v>
      </c>
      <c r="D97" s="46" t="e">
        <f t="shared" ca="1" si="57"/>
        <v>#REF!</v>
      </c>
      <c r="E97" s="24" t="e">
        <f t="shared" ca="1" si="58"/>
        <v>#REF!</v>
      </c>
      <c r="F97" s="47" t="e">
        <f>VLOOKUP(A97,#REF!,2)</f>
        <v>#REF!</v>
      </c>
      <c r="G97" s="20" t="e">
        <f t="shared" ca="1" si="55"/>
        <v>#REF!</v>
      </c>
      <c r="H97" s="20" t="e">
        <f t="shared" ca="1" si="56"/>
        <v>#REF!</v>
      </c>
      <c r="I97" t="e">
        <f>VLOOKUP(A97,#REF!,3,0)</f>
        <v>#REF!</v>
      </c>
      <c r="K97" s="46"/>
    </row>
    <row r="98" spans="1:11" x14ac:dyDescent="0.3">
      <c r="A98" s="9">
        <f t="shared" si="53"/>
        <v>202105</v>
      </c>
      <c r="B98" s="24" t="e">
        <f t="shared" ca="1" si="54"/>
        <v>#REF!</v>
      </c>
      <c r="C98" s="45" t="e">
        <f ca="1">+AG86</f>
        <v>#DIV/0!</v>
      </c>
      <c r="D98" s="46" t="e">
        <f t="shared" ca="1" si="57"/>
        <v>#REF!</v>
      </c>
      <c r="E98" s="24" t="e">
        <f t="shared" ca="1" si="58"/>
        <v>#REF!</v>
      </c>
      <c r="F98" s="47" t="e">
        <f>VLOOKUP(A98,#REF!,2)</f>
        <v>#REF!</v>
      </c>
      <c r="G98" s="20" t="e">
        <f t="shared" ca="1" si="55"/>
        <v>#REF!</v>
      </c>
      <c r="H98" s="20" t="e">
        <f t="shared" ca="1" si="56"/>
        <v>#REF!</v>
      </c>
      <c r="I98" t="e">
        <f>VLOOKUP(A98,#REF!,3,0)</f>
        <v>#REF!</v>
      </c>
      <c r="K98" s="46"/>
    </row>
    <row r="99" spans="1:11" x14ac:dyDescent="0.3">
      <c r="A99" s="9">
        <f t="shared" si="53"/>
        <v>202106</v>
      </c>
      <c r="B99" s="24" t="e">
        <f t="shared" ca="1" si="54"/>
        <v>#REF!</v>
      </c>
      <c r="C99" s="45" t="e">
        <f ca="1">+AF86</f>
        <v>#DIV/0!</v>
      </c>
      <c r="D99" s="46" t="e">
        <f t="shared" ca="1" si="57"/>
        <v>#REF!</v>
      </c>
      <c r="E99" s="24" t="e">
        <f ca="1">D99-B99</f>
        <v>#REF!</v>
      </c>
      <c r="F99" s="47" t="e">
        <f>VLOOKUP(A99,#REF!,2)</f>
        <v>#REF!</v>
      </c>
      <c r="G99" s="20" t="e">
        <f t="shared" ca="1" si="55"/>
        <v>#REF!</v>
      </c>
      <c r="H99" s="20" t="e">
        <f t="shared" ca="1" si="56"/>
        <v>#REF!</v>
      </c>
      <c r="I99" t="e">
        <f>VLOOKUP(A99,#REF!,3,0)</f>
        <v>#REF!</v>
      </c>
      <c r="K99" s="46"/>
    </row>
    <row r="100" spans="1:11" x14ac:dyDescent="0.3">
      <c r="A100" s="9">
        <f t="shared" si="53"/>
        <v>202107</v>
      </c>
      <c r="B100" s="24" t="e">
        <f t="shared" ca="1" si="54"/>
        <v>#REF!</v>
      </c>
      <c r="C100" s="45" t="e">
        <f ca="1">+AE86</f>
        <v>#DIV/0!</v>
      </c>
      <c r="D100" s="46" t="e">
        <f t="shared" ca="1" si="57"/>
        <v>#REF!</v>
      </c>
      <c r="E100" s="24" t="e">
        <f t="shared" ca="1" si="58"/>
        <v>#REF!</v>
      </c>
      <c r="F100" s="47" t="e">
        <f>VLOOKUP(A100,#REF!,2)</f>
        <v>#REF!</v>
      </c>
      <c r="G100" s="20" t="e">
        <f t="shared" ca="1" si="55"/>
        <v>#REF!</v>
      </c>
      <c r="H100" s="20" t="e">
        <f t="shared" ca="1" si="56"/>
        <v>#REF!</v>
      </c>
      <c r="I100" t="e">
        <f>VLOOKUP(A100,#REF!,3,0)</f>
        <v>#REF!</v>
      </c>
      <c r="K100" s="46"/>
    </row>
    <row r="101" spans="1:11" x14ac:dyDescent="0.3">
      <c r="A101" s="9">
        <f t="shared" si="53"/>
        <v>202108</v>
      </c>
      <c r="B101" s="24" t="e">
        <f t="shared" ca="1" si="54"/>
        <v>#REF!</v>
      </c>
      <c r="C101" s="45" t="e">
        <f ca="1">+AD86</f>
        <v>#DIV/0!</v>
      </c>
      <c r="D101" s="46" t="e">
        <f t="shared" ca="1" si="57"/>
        <v>#REF!</v>
      </c>
      <c r="E101" s="24" t="e">
        <f t="shared" ca="1" si="58"/>
        <v>#REF!</v>
      </c>
      <c r="F101" s="47" t="e">
        <f>VLOOKUP(A101,#REF!,2)</f>
        <v>#REF!</v>
      </c>
      <c r="G101" s="20" t="e">
        <f t="shared" ca="1" si="55"/>
        <v>#REF!</v>
      </c>
      <c r="H101" s="20" t="e">
        <f t="shared" ca="1" si="56"/>
        <v>#REF!</v>
      </c>
      <c r="I101" t="e">
        <f>VLOOKUP(A101,#REF!,3,0)</f>
        <v>#REF!</v>
      </c>
      <c r="K101" s="46"/>
    </row>
    <row r="102" spans="1:11" x14ac:dyDescent="0.3">
      <c r="A102" s="9">
        <f t="shared" si="53"/>
        <v>202109</v>
      </c>
      <c r="B102" s="24" t="e">
        <f t="shared" ca="1" si="54"/>
        <v>#REF!</v>
      </c>
      <c r="C102" s="45" t="e">
        <f ca="1">+AC86</f>
        <v>#DIV/0!</v>
      </c>
      <c r="D102" s="46" t="e">
        <f t="shared" ca="1" si="57"/>
        <v>#REF!</v>
      </c>
      <c r="E102" s="24" t="e">
        <f t="shared" ca="1" si="58"/>
        <v>#REF!</v>
      </c>
      <c r="F102" s="47" t="e">
        <f>VLOOKUP(A102,#REF!,2)</f>
        <v>#REF!</v>
      </c>
      <c r="G102" s="20" t="e">
        <f t="shared" ca="1" si="55"/>
        <v>#REF!</v>
      </c>
      <c r="H102" s="20" t="e">
        <f t="shared" ca="1" si="56"/>
        <v>#REF!</v>
      </c>
      <c r="I102" t="e">
        <f>VLOOKUP(A102,#REF!,3,0)</f>
        <v>#REF!</v>
      </c>
      <c r="K102" s="46"/>
    </row>
    <row r="103" spans="1:11" x14ac:dyDescent="0.3">
      <c r="A103" s="9">
        <f t="shared" si="53"/>
        <v>202110</v>
      </c>
      <c r="B103" s="24" t="e">
        <f t="shared" ca="1" si="54"/>
        <v>#REF!</v>
      </c>
      <c r="C103" s="45" t="e">
        <f ca="1">+AB86</f>
        <v>#DIV/0!</v>
      </c>
      <c r="D103" s="46" t="e">
        <f t="shared" ca="1" si="57"/>
        <v>#REF!</v>
      </c>
      <c r="E103" s="24" t="e">
        <f t="shared" ca="1" si="58"/>
        <v>#REF!</v>
      </c>
      <c r="F103" t="e">
        <f>VLOOKUP(A103,#REF!,2)</f>
        <v>#REF!</v>
      </c>
      <c r="G103" s="20" t="e">
        <f t="shared" ca="1" si="55"/>
        <v>#REF!</v>
      </c>
      <c r="H103" s="20" t="e">
        <f t="shared" ca="1" si="56"/>
        <v>#REF!</v>
      </c>
      <c r="I103" t="e">
        <f>VLOOKUP(A103,#REF!,3,0)</f>
        <v>#REF!</v>
      </c>
      <c r="K103" s="46"/>
    </row>
    <row r="104" spans="1:11" x14ac:dyDescent="0.3">
      <c r="A104" s="9">
        <f t="shared" si="53"/>
        <v>202111</v>
      </c>
      <c r="B104" s="24" t="e">
        <f t="shared" ca="1" si="54"/>
        <v>#REF!</v>
      </c>
      <c r="C104" s="45" t="e">
        <f ca="1">+AA86</f>
        <v>#DIV/0!</v>
      </c>
      <c r="D104" s="46" t="e">
        <f t="shared" ca="1" si="57"/>
        <v>#REF!</v>
      </c>
      <c r="E104" s="24" t="e">
        <f t="shared" ca="1" si="58"/>
        <v>#REF!</v>
      </c>
      <c r="F104" t="e">
        <f>VLOOKUP(A104,#REF!,2)</f>
        <v>#REF!</v>
      </c>
      <c r="G104" s="20" t="e">
        <f t="shared" ca="1" si="55"/>
        <v>#REF!</v>
      </c>
      <c r="H104" s="20" t="e">
        <f t="shared" ca="1" si="56"/>
        <v>#REF!</v>
      </c>
      <c r="I104" t="e">
        <f>VLOOKUP(A104,#REF!,3,0)</f>
        <v>#REF!</v>
      </c>
      <c r="K104" s="46"/>
    </row>
    <row r="105" spans="1:11" x14ac:dyDescent="0.3">
      <c r="A105" s="9">
        <f t="shared" si="53"/>
        <v>202112</v>
      </c>
      <c r="B105" s="24" t="e">
        <f t="shared" ca="1" si="54"/>
        <v>#REF!</v>
      </c>
      <c r="C105" s="45" t="e">
        <f ca="1">+Z86</f>
        <v>#DIV/0!</v>
      </c>
      <c r="D105" s="46" t="e">
        <f t="shared" ca="1" si="57"/>
        <v>#REF!</v>
      </c>
      <c r="E105" s="24" t="e">
        <f t="shared" ca="1" si="58"/>
        <v>#REF!</v>
      </c>
      <c r="F105" t="e">
        <f>VLOOKUP(A105,#REF!,2)</f>
        <v>#REF!</v>
      </c>
      <c r="G105" s="20" t="e">
        <f t="shared" ca="1" si="55"/>
        <v>#REF!</v>
      </c>
      <c r="H105" s="20" t="e">
        <f t="shared" ca="1" si="56"/>
        <v>#REF!</v>
      </c>
      <c r="I105" t="e">
        <f>VLOOKUP(A105,#REF!,3,0)</f>
        <v>#REF!</v>
      </c>
      <c r="K105" s="46"/>
    </row>
    <row r="106" spans="1:11" x14ac:dyDescent="0.3">
      <c r="A106" s="9">
        <f t="shared" si="53"/>
        <v>202201</v>
      </c>
      <c r="B106" s="24" t="e">
        <f t="shared" ca="1" si="54"/>
        <v>#REF!</v>
      </c>
      <c r="C106" s="48" t="e">
        <f ca="1">+Y86</f>
        <v>#DIV/0!</v>
      </c>
      <c r="D106" s="46" t="e">
        <f ca="1">B106/C106</f>
        <v>#REF!</v>
      </c>
      <c r="E106" s="24" t="e">
        <f ca="1">D106-B106</f>
        <v>#REF!</v>
      </c>
      <c r="F106" t="e">
        <f>VLOOKUP(A106,#REF!,2)</f>
        <v>#REF!</v>
      </c>
      <c r="G106" s="20" t="e">
        <f t="shared" ca="1" si="55"/>
        <v>#REF!</v>
      </c>
      <c r="H106" s="20" t="e">
        <f t="shared" ca="1" si="56"/>
        <v>#REF!</v>
      </c>
      <c r="I106" t="e">
        <f>VLOOKUP(A106,#REF!,3,0)</f>
        <v>#REF!</v>
      </c>
      <c r="K106" s="46"/>
    </row>
    <row r="107" spans="1:11" x14ac:dyDescent="0.3">
      <c r="A107" s="9">
        <f t="shared" si="53"/>
        <v>202202</v>
      </c>
      <c r="B107" s="24" t="e">
        <f t="shared" ca="1" si="54"/>
        <v>#REF!</v>
      </c>
      <c r="C107" s="48" t="e">
        <f ca="1">+X86</f>
        <v>#DIV/0!</v>
      </c>
      <c r="D107" s="46" t="e">
        <f t="shared" ref="D107:D117" ca="1" si="59">B107/C107</f>
        <v>#REF!</v>
      </c>
      <c r="E107" s="24" t="e">
        <f t="shared" ref="E107:E109" ca="1" si="60">D107-B107</f>
        <v>#REF!</v>
      </c>
      <c r="F107" t="e">
        <f>VLOOKUP(A107,#REF!,2)</f>
        <v>#REF!</v>
      </c>
      <c r="G107" s="20" t="e">
        <f t="shared" ca="1" si="55"/>
        <v>#REF!</v>
      </c>
      <c r="H107" s="20" t="e">
        <f t="shared" ca="1" si="56"/>
        <v>#REF!</v>
      </c>
      <c r="I107" t="e">
        <f>VLOOKUP(A107,#REF!,3,0)</f>
        <v>#REF!</v>
      </c>
      <c r="K107" s="46"/>
    </row>
    <row r="108" spans="1:11" x14ac:dyDescent="0.3">
      <c r="A108" s="9">
        <f t="shared" si="53"/>
        <v>202203</v>
      </c>
      <c r="B108" s="69" t="e">
        <f t="shared" ca="1" si="54"/>
        <v>#REF!</v>
      </c>
      <c r="C108" s="70" t="e">
        <f ca="1">+W86</f>
        <v>#DIV/0!</v>
      </c>
      <c r="D108" s="71" t="e">
        <f t="shared" ca="1" si="59"/>
        <v>#REF!</v>
      </c>
      <c r="E108" s="69" t="e">
        <f t="shared" ca="1" si="60"/>
        <v>#REF!</v>
      </c>
      <c r="F108" t="e">
        <f>VLOOKUP(A108,#REF!,2)</f>
        <v>#REF!</v>
      </c>
      <c r="G108" s="73" t="e">
        <f t="shared" ca="1" si="55"/>
        <v>#REF!</v>
      </c>
      <c r="H108" s="73" t="e">
        <f t="shared" ca="1" si="56"/>
        <v>#REF!</v>
      </c>
      <c r="I108" s="72" t="e">
        <f>VLOOKUP(A108,#REF!,3,0)</f>
        <v>#REF!</v>
      </c>
      <c r="K108" s="74" t="e">
        <f ca="1">CORREL(I108:I118,D108:D118)</f>
        <v>#REF!</v>
      </c>
    </row>
    <row r="109" spans="1:11" x14ac:dyDescent="0.3">
      <c r="A109" s="9">
        <f t="shared" si="53"/>
        <v>202204</v>
      </c>
      <c r="B109" s="69" t="e">
        <f t="shared" ca="1" si="54"/>
        <v>#REF!</v>
      </c>
      <c r="C109" s="70" t="e">
        <f ca="1">+V86</f>
        <v>#DIV/0!</v>
      </c>
      <c r="D109" s="71" t="e">
        <f t="shared" ca="1" si="59"/>
        <v>#REF!</v>
      </c>
      <c r="E109" s="69" t="e">
        <f t="shared" ca="1" si="60"/>
        <v>#REF!</v>
      </c>
      <c r="F109" t="e">
        <f>VLOOKUP(A109,#REF!,2)</f>
        <v>#REF!</v>
      </c>
      <c r="G109" s="73" t="e">
        <f t="shared" ca="1" si="55"/>
        <v>#REF!</v>
      </c>
      <c r="H109" s="73" t="e">
        <f t="shared" ca="1" si="56"/>
        <v>#REF!</v>
      </c>
      <c r="I109" s="72" t="e">
        <f>VLOOKUP(A109,#REF!,3,0)</f>
        <v>#REF!</v>
      </c>
      <c r="K109" s="46"/>
    </row>
    <row r="110" spans="1:11" x14ac:dyDescent="0.3">
      <c r="A110" s="9">
        <f t="shared" si="53"/>
        <v>202205</v>
      </c>
      <c r="B110" s="69" t="e">
        <f t="shared" ca="1" si="54"/>
        <v>#REF!</v>
      </c>
      <c r="C110" s="70" t="e">
        <f ca="1">+U86</f>
        <v>#DIV/0!</v>
      </c>
      <c r="D110" s="71" t="e">
        <f t="shared" ca="1" si="59"/>
        <v>#REF!</v>
      </c>
      <c r="E110" s="69" t="e">
        <f ca="1">MAX(D110-B110,0)</f>
        <v>#REF!</v>
      </c>
      <c r="F110" t="e">
        <f>VLOOKUP(A110,#REF!,2)</f>
        <v>#REF!</v>
      </c>
      <c r="G110" s="73" t="e">
        <f t="shared" ca="1" si="55"/>
        <v>#REF!</v>
      </c>
      <c r="H110" s="73" t="e">
        <f t="shared" ca="1" si="56"/>
        <v>#REF!</v>
      </c>
      <c r="I110" s="72" t="e">
        <f>VLOOKUP(A110,#REF!,3,0)</f>
        <v>#REF!</v>
      </c>
      <c r="K110" s="46"/>
    </row>
    <row r="111" spans="1:11" x14ac:dyDescent="0.3">
      <c r="A111" s="9">
        <f t="shared" si="53"/>
        <v>202206</v>
      </c>
      <c r="B111" s="69" t="e">
        <f t="shared" ca="1" si="54"/>
        <v>#REF!</v>
      </c>
      <c r="C111" s="70" t="e">
        <f ca="1">+T86</f>
        <v>#DIV/0!</v>
      </c>
      <c r="D111" s="71" t="e">
        <f t="shared" ca="1" si="59"/>
        <v>#REF!</v>
      </c>
      <c r="E111" s="69" t="e">
        <f t="shared" ref="E111:E129" ca="1" si="61">MAX(D111-B111,0)</f>
        <v>#REF!</v>
      </c>
      <c r="F111" t="e">
        <f>VLOOKUP(A111,#REF!,2)</f>
        <v>#REF!</v>
      </c>
      <c r="G111" s="73" t="e">
        <f t="shared" ca="1" si="55"/>
        <v>#REF!</v>
      </c>
      <c r="H111" s="73" t="e">
        <f t="shared" ca="1" si="56"/>
        <v>#REF!</v>
      </c>
      <c r="I111" s="72" t="e">
        <f>VLOOKUP(A111,#REF!,3,0)</f>
        <v>#REF!</v>
      </c>
      <c r="K111" s="46"/>
    </row>
    <row r="112" spans="1:11" x14ac:dyDescent="0.3">
      <c r="A112" s="9">
        <f t="shared" si="53"/>
        <v>202207</v>
      </c>
      <c r="B112" s="69" t="e">
        <f t="shared" ca="1" si="54"/>
        <v>#REF!</v>
      </c>
      <c r="C112" s="70" t="e">
        <f ca="1">+S86</f>
        <v>#DIV/0!</v>
      </c>
      <c r="D112" s="71" t="e">
        <f t="shared" ca="1" si="59"/>
        <v>#REF!</v>
      </c>
      <c r="E112" s="69" t="e">
        <f t="shared" ca="1" si="61"/>
        <v>#REF!</v>
      </c>
      <c r="F112" t="e">
        <f>VLOOKUP(A112,#REF!,2)</f>
        <v>#REF!</v>
      </c>
      <c r="G112" s="73" t="e">
        <f t="shared" ca="1" si="55"/>
        <v>#REF!</v>
      </c>
      <c r="H112" s="73" t="e">
        <f t="shared" ca="1" si="56"/>
        <v>#REF!</v>
      </c>
      <c r="I112" s="72" t="e">
        <f>VLOOKUP(A112,#REF!,3,0)</f>
        <v>#REF!</v>
      </c>
      <c r="K112" s="46"/>
    </row>
    <row r="113" spans="1:9" x14ac:dyDescent="0.3">
      <c r="A113" s="9">
        <f t="shared" si="53"/>
        <v>202208</v>
      </c>
      <c r="B113" s="69" t="e">
        <f t="shared" ca="1" si="54"/>
        <v>#REF!</v>
      </c>
      <c r="C113" s="70" t="e">
        <f ca="1">+R86</f>
        <v>#DIV/0!</v>
      </c>
      <c r="D113" s="71" t="e">
        <f t="shared" ca="1" si="59"/>
        <v>#REF!</v>
      </c>
      <c r="E113" s="69" t="e">
        <f t="shared" ca="1" si="61"/>
        <v>#REF!</v>
      </c>
      <c r="F113" t="e">
        <f>VLOOKUP(A113,#REF!,2)</f>
        <v>#REF!</v>
      </c>
      <c r="G113" s="73" t="e">
        <f t="shared" ca="1" si="55"/>
        <v>#REF!</v>
      </c>
      <c r="H113" s="73" t="e">
        <f t="shared" ca="1" si="56"/>
        <v>#REF!</v>
      </c>
      <c r="I113" s="72" t="e">
        <f>VLOOKUP(A113,#REF!,3,0)</f>
        <v>#REF!</v>
      </c>
    </row>
    <row r="114" spans="1:9" x14ac:dyDescent="0.3">
      <c r="A114" s="9">
        <f t="shared" si="53"/>
        <v>202209</v>
      </c>
      <c r="B114" s="69" t="e">
        <f t="shared" ca="1" si="54"/>
        <v>#REF!</v>
      </c>
      <c r="C114" s="70" t="e">
        <f ca="1">+Q86</f>
        <v>#DIV/0!</v>
      </c>
      <c r="D114" s="71" t="e">
        <f t="shared" ca="1" si="59"/>
        <v>#REF!</v>
      </c>
      <c r="E114" s="69" t="e">
        <f t="shared" ca="1" si="61"/>
        <v>#REF!</v>
      </c>
      <c r="F114" t="e">
        <f>VLOOKUP(A114,#REF!,2)</f>
        <v>#REF!</v>
      </c>
      <c r="G114" s="73" t="e">
        <f t="shared" ca="1" si="55"/>
        <v>#REF!</v>
      </c>
      <c r="H114" s="73" t="e">
        <f t="shared" ca="1" si="56"/>
        <v>#REF!</v>
      </c>
      <c r="I114" s="72" t="e">
        <f>VLOOKUP(A114,#REF!,3,0)</f>
        <v>#REF!</v>
      </c>
    </row>
    <row r="115" spans="1:9" x14ac:dyDescent="0.3">
      <c r="A115" s="9">
        <f t="shared" si="53"/>
        <v>202210</v>
      </c>
      <c r="B115" s="69" t="e">
        <f t="shared" ca="1" si="54"/>
        <v>#REF!</v>
      </c>
      <c r="C115" s="70" t="e">
        <f ca="1">+P86</f>
        <v>#DIV/0!</v>
      </c>
      <c r="D115" s="71" t="e">
        <f t="shared" ca="1" si="59"/>
        <v>#REF!</v>
      </c>
      <c r="E115" s="69" t="e">
        <f t="shared" ca="1" si="61"/>
        <v>#REF!</v>
      </c>
      <c r="F115" t="e">
        <f>VLOOKUP(A115,#REF!,2)</f>
        <v>#REF!</v>
      </c>
      <c r="G115" s="73" t="e">
        <f t="shared" ca="1" si="55"/>
        <v>#REF!</v>
      </c>
      <c r="H115" s="73" t="e">
        <f t="shared" ca="1" si="56"/>
        <v>#REF!</v>
      </c>
      <c r="I115" s="72" t="e">
        <f>VLOOKUP(A115,#REF!,3,0)</f>
        <v>#REF!</v>
      </c>
    </row>
    <row r="116" spans="1:9" x14ac:dyDescent="0.3">
      <c r="A116" s="9">
        <f t="shared" si="53"/>
        <v>202211</v>
      </c>
      <c r="B116" s="69" t="e">
        <f t="shared" ca="1" si="54"/>
        <v>#REF!</v>
      </c>
      <c r="C116" s="70" t="e">
        <f ca="1">+O86</f>
        <v>#DIV/0!</v>
      </c>
      <c r="D116" s="71" t="e">
        <f t="shared" ca="1" si="59"/>
        <v>#REF!</v>
      </c>
      <c r="E116" s="69" t="e">
        <f t="shared" ca="1" si="61"/>
        <v>#REF!</v>
      </c>
      <c r="F116" t="e">
        <f>VLOOKUP(A116,#REF!,2)</f>
        <v>#REF!</v>
      </c>
      <c r="G116" s="73" t="e">
        <f t="shared" ca="1" si="55"/>
        <v>#REF!</v>
      </c>
      <c r="H116" s="73" t="e">
        <f t="shared" ca="1" si="56"/>
        <v>#REF!</v>
      </c>
      <c r="I116" s="72" t="e">
        <f>VLOOKUP(A116,#REF!,3,0)</f>
        <v>#REF!</v>
      </c>
    </row>
    <row r="117" spans="1:9" x14ac:dyDescent="0.3">
      <c r="A117" s="9">
        <f t="shared" si="53"/>
        <v>202212</v>
      </c>
      <c r="B117" s="69" t="e">
        <f t="shared" ca="1" si="54"/>
        <v>#REF!</v>
      </c>
      <c r="C117" s="70" t="e">
        <f ca="1">+N86</f>
        <v>#DIV/0!</v>
      </c>
      <c r="D117" s="71" t="e">
        <f t="shared" ca="1" si="59"/>
        <v>#REF!</v>
      </c>
      <c r="E117" s="69" t="e">
        <f t="shared" ca="1" si="61"/>
        <v>#REF!</v>
      </c>
      <c r="F117" t="e">
        <f>VLOOKUP(A117,#REF!,2)</f>
        <v>#REF!</v>
      </c>
      <c r="G117" s="73" t="e">
        <f t="shared" ca="1" si="55"/>
        <v>#REF!</v>
      </c>
      <c r="H117" s="73" t="e">
        <f t="shared" ca="1" si="56"/>
        <v>#REF!</v>
      </c>
      <c r="I117" s="72" t="e">
        <f>VLOOKUP(A117,#REF!,3,0)</f>
        <v>#REF!</v>
      </c>
    </row>
    <row r="118" spans="1:9" x14ac:dyDescent="0.3">
      <c r="A118" s="9">
        <f t="shared" si="53"/>
        <v>202301</v>
      </c>
      <c r="B118" s="69" t="e">
        <f t="shared" ca="1" si="54"/>
        <v>#REF!</v>
      </c>
      <c r="C118" s="70" t="e">
        <f ca="1">+M86</f>
        <v>#DIV/0!</v>
      </c>
      <c r="D118" s="71" t="e">
        <f ca="1">B118/C118</f>
        <v>#REF!</v>
      </c>
      <c r="E118" s="69" t="e">
        <f t="shared" ca="1" si="61"/>
        <v>#REF!</v>
      </c>
      <c r="F118" t="e">
        <f>VLOOKUP(A118,#REF!,2)</f>
        <v>#REF!</v>
      </c>
      <c r="G118" s="73" t="e">
        <f ca="1">B118/F118</f>
        <v>#REF!</v>
      </c>
      <c r="H118" s="73" t="e">
        <f t="shared" ca="1" si="56"/>
        <v>#REF!</v>
      </c>
      <c r="I118" s="72" t="e">
        <f>VLOOKUP(A118,#REF!,3,0)</f>
        <v>#REF!</v>
      </c>
    </row>
    <row r="119" spans="1:9" x14ac:dyDescent="0.3">
      <c r="A119" s="9">
        <f t="shared" si="53"/>
        <v>202302</v>
      </c>
      <c r="B119" s="24" t="e">
        <f t="shared" ca="1" si="54"/>
        <v>#REF!</v>
      </c>
      <c r="C119" s="48" t="e">
        <f ca="1">+L86</f>
        <v>#DIV/0!</v>
      </c>
      <c r="D119" s="46" t="e">
        <f>$L$93*I119+$M$93</f>
        <v>#VALUE!</v>
      </c>
      <c r="E119" s="24" t="e">
        <f t="shared" ca="1" si="61"/>
        <v>#VALUE!</v>
      </c>
      <c r="F119" t="e">
        <f>VLOOKUP(A119,#REF!,2)</f>
        <v>#REF!</v>
      </c>
      <c r="G119" s="20" t="e">
        <f t="shared" ca="1" si="55"/>
        <v>#REF!</v>
      </c>
      <c r="H119" s="20" t="e">
        <f>D119/F119</f>
        <v>#VALUE!</v>
      </c>
      <c r="I119" t="e">
        <f>VLOOKUP(A119,#REF!,3,0)</f>
        <v>#REF!</v>
      </c>
    </row>
    <row r="120" spans="1:9" x14ac:dyDescent="0.3">
      <c r="A120" s="9">
        <f t="shared" si="53"/>
        <v>202303</v>
      </c>
      <c r="B120" s="24" t="e">
        <f t="shared" ca="1" si="54"/>
        <v>#REF!</v>
      </c>
      <c r="C120" s="48" t="e">
        <f ca="1">+K86</f>
        <v>#DIV/0!</v>
      </c>
      <c r="D120" s="46" t="e">
        <f t="shared" ref="D120:D129" si="62">$L$93*I120+$M$93</f>
        <v>#VALUE!</v>
      </c>
      <c r="E120" s="24" t="e">
        <f t="shared" ca="1" si="61"/>
        <v>#VALUE!</v>
      </c>
      <c r="F120" t="e">
        <f>VLOOKUP(A120,#REF!,2)</f>
        <v>#REF!</v>
      </c>
      <c r="G120" s="20" t="e">
        <f t="shared" ca="1" si="55"/>
        <v>#REF!</v>
      </c>
      <c r="H120" s="20" t="e">
        <f t="shared" ref="H120:H129" si="63">D120/F120</f>
        <v>#VALUE!</v>
      </c>
      <c r="I120" t="e">
        <f>VLOOKUP(A120,#REF!,3,0)</f>
        <v>#REF!</v>
      </c>
    </row>
    <row r="121" spans="1:9" x14ac:dyDescent="0.3">
      <c r="A121" s="9">
        <f t="shared" si="53"/>
        <v>202304</v>
      </c>
      <c r="B121" s="24" t="e">
        <f t="shared" ca="1" si="54"/>
        <v>#REF!</v>
      </c>
      <c r="C121" s="48" t="e">
        <f ca="1">+J86</f>
        <v>#DIV/0!</v>
      </c>
      <c r="D121" s="46" t="e">
        <f t="shared" si="62"/>
        <v>#VALUE!</v>
      </c>
      <c r="E121" s="24" t="e">
        <f t="shared" ca="1" si="61"/>
        <v>#VALUE!</v>
      </c>
      <c r="F121" t="e">
        <f>VLOOKUP(A121,#REF!,2)</f>
        <v>#REF!</v>
      </c>
      <c r="G121" s="20" t="e">
        <f t="shared" ca="1" si="55"/>
        <v>#REF!</v>
      </c>
      <c r="H121" s="20" t="e">
        <f t="shared" si="63"/>
        <v>#VALUE!</v>
      </c>
      <c r="I121" t="e">
        <f>VLOOKUP(A121,#REF!,3,0)</f>
        <v>#REF!</v>
      </c>
    </row>
    <row r="122" spans="1:9" x14ac:dyDescent="0.3">
      <c r="A122" s="9">
        <f t="shared" si="53"/>
        <v>202305</v>
      </c>
      <c r="B122" s="24" t="e">
        <f t="shared" ca="1" si="54"/>
        <v>#REF!</v>
      </c>
      <c r="C122" s="48" t="e">
        <f ca="1">+I86</f>
        <v>#DIV/0!</v>
      </c>
      <c r="D122" s="46" t="e">
        <f t="shared" si="62"/>
        <v>#VALUE!</v>
      </c>
      <c r="E122" s="24" t="e">
        <f t="shared" ca="1" si="61"/>
        <v>#VALUE!</v>
      </c>
      <c r="F122" t="e">
        <f>VLOOKUP(A122,#REF!,2)</f>
        <v>#REF!</v>
      </c>
      <c r="G122" s="20" t="e">
        <f t="shared" ca="1" si="55"/>
        <v>#REF!</v>
      </c>
      <c r="H122" s="20" t="e">
        <f t="shared" si="63"/>
        <v>#VALUE!</v>
      </c>
      <c r="I122" t="e">
        <f>VLOOKUP(A122,#REF!,3,0)</f>
        <v>#REF!</v>
      </c>
    </row>
    <row r="123" spans="1:9" x14ac:dyDescent="0.3">
      <c r="A123" s="9">
        <f t="shared" si="53"/>
        <v>202306</v>
      </c>
      <c r="B123" s="24" t="e">
        <f t="shared" ca="1" si="54"/>
        <v>#REF!</v>
      </c>
      <c r="C123" s="48" t="e">
        <f ca="1">+H86</f>
        <v>#DIV/0!</v>
      </c>
      <c r="D123" s="46" t="e">
        <f t="shared" si="62"/>
        <v>#VALUE!</v>
      </c>
      <c r="E123" s="24" t="e">
        <f t="shared" ca="1" si="61"/>
        <v>#VALUE!</v>
      </c>
      <c r="F123" t="e">
        <f>VLOOKUP(A123,#REF!,2)</f>
        <v>#REF!</v>
      </c>
      <c r="G123" s="20" t="e">
        <f t="shared" ca="1" si="55"/>
        <v>#REF!</v>
      </c>
      <c r="H123" s="20" t="e">
        <f t="shared" si="63"/>
        <v>#VALUE!</v>
      </c>
      <c r="I123" t="e">
        <f>VLOOKUP(A123,#REF!,3,0)</f>
        <v>#REF!</v>
      </c>
    </row>
    <row r="124" spans="1:9" x14ac:dyDescent="0.3">
      <c r="A124" s="9">
        <f t="shared" si="53"/>
        <v>202307</v>
      </c>
      <c r="B124" s="24" t="e">
        <f t="shared" ca="1" si="54"/>
        <v>#REF!</v>
      </c>
      <c r="C124" s="48" t="e">
        <f ca="1">+G86</f>
        <v>#DIV/0!</v>
      </c>
      <c r="D124" s="46" t="e">
        <f t="shared" si="62"/>
        <v>#VALUE!</v>
      </c>
      <c r="E124" s="24" t="e">
        <f t="shared" ca="1" si="61"/>
        <v>#VALUE!</v>
      </c>
      <c r="F124" t="e">
        <f>VLOOKUP(A124,#REF!,2)</f>
        <v>#REF!</v>
      </c>
      <c r="G124" s="20" t="e">
        <f t="shared" ca="1" si="55"/>
        <v>#REF!</v>
      </c>
      <c r="H124" s="20" t="e">
        <f t="shared" si="63"/>
        <v>#VALUE!</v>
      </c>
      <c r="I124" t="e">
        <f>VLOOKUP(A124,#REF!,3,0)</f>
        <v>#REF!</v>
      </c>
    </row>
    <row r="125" spans="1:9" x14ac:dyDescent="0.3">
      <c r="A125" s="9">
        <f t="shared" si="53"/>
        <v>202308</v>
      </c>
      <c r="B125" s="24" t="e">
        <f t="shared" ca="1" si="54"/>
        <v>#REF!</v>
      </c>
      <c r="C125" s="48" t="e">
        <f ca="1">+F86</f>
        <v>#DIV/0!</v>
      </c>
      <c r="D125" s="46" t="e">
        <f t="shared" si="62"/>
        <v>#VALUE!</v>
      </c>
      <c r="E125" s="24" t="e">
        <f t="shared" ca="1" si="61"/>
        <v>#VALUE!</v>
      </c>
      <c r="F125" t="e">
        <f>VLOOKUP(A125,#REF!,2)</f>
        <v>#REF!</v>
      </c>
      <c r="G125" s="20" t="e">
        <f t="shared" ca="1" si="55"/>
        <v>#REF!</v>
      </c>
      <c r="H125" s="20" t="e">
        <f t="shared" si="63"/>
        <v>#VALUE!</v>
      </c>
      <c r="I125" t="e">
        <f>VLOOKUP(A125,#REF!,3,0)</f>
        <v>#REF!</v>
      </c>
    </row>
    <row r="126" spans="1:9" x14ac:dyDescent="0.3">
      <c r="A126" s="9">
        <f t="shared" si="53"/>
        <v>202309</v>
      </c>
      <c r="B126" s="24" t="e">
        <f t="shared" ca="1" si="54"/>
        <v>#REF!</v>
      </c>
      <c r="C126" s="48" t="e">
        <f ca="1">+E86</f>
        <v>#DIV/0!</v>
      </c>
      <c r="D126" s="46" t="e">
        <f t="shared" si="62"/>
        <v>#VALUE!</v>
      </c>
      <c r="E126" s="24" t="e">
        <f t="shared" ca="1" si="61"/>
        <v>#VALUE!</v>
      </c>
      <c r="F126" t="e">
        <f>VLOOKUP(A126,#REF!,2)</f>
        <v>#REF!</v>
      </c>
      <c r="G126" s="20" t="e">
        <f t="shared" ca="1" si="55"/>
        <v>#REF!</v>
      </c>
      <c r="H126" s="20" t="e">
        <f t="shared" si="63"/>
        <v>#VALUE!</v>
      </c>
      <c r="I126" t="e">
        <f>VLOOKUP(A126,#REF!,3,0)</f>
        <v>#REF!</v>
      </c>
    </row>
    <row r="127" spans="1:9" x14ac:dyDescent="0.3">
      <c r="A127" s="51">
        <f t="shared" si="53"/>
        <v>202310</v>
      </c>
      <c r="B127" s="52" t="e">
        <f t="shared" ca="1" si="54"/>
        <v>#REF!</v>
      </c>
      <c r="C127" s="62" t="e">
        <f ca="1">B127/D127</f>
        <v>#REF!</v>
      </c>
      <c r="D127" s="53" t="e">
        <f t="shared" si="62"/>
        <v>#VALUE!</v>
      </c>
      <c r="E127" s="52" t="e">
        <f t="shared" ca="1" si="61"/>
        <v>#VALUE!</v>
      </c>
      <c r="F127" s="54" t="e">
        <f>VLOOKUP(A127,#REF!,2)</f>
        <v>#REF!</v>
      </c>
      <c r="G127" s="55" t="e">
        <f t="shared" ca="1" si="55"/>
        <v>#REF!</v>
      </c>
      <c r="H127" s="61" t="e">
        <f t="shared" si="63"/>
        <v>#VALUE!</v>
      </c>
      <c r="I127" t="e">
        <f>VLOOKUP(A127,#REF!,3,0)</f>
        <v>#REF!</v>
      </c>
    </row>
    <row r="128" spans="1:9" x14ac:dyDescent="0.3">
      <c r="A128" s="51">
        <f t="shared" si="53"/>
        <v>202311</v>
      </c>
      <c r="B128" s="52" t="e">
        <f t="shared" ca="1" si="54"/>
        <v>#REF!</v>
      </c>
      <c r="C128" s="62" t="e">
        <f t="shared" ref="C128:C129" ca="1" si="64">B128/D128</f>
        <v>#REF!</v>
      </c>
      <c r="D128" s="53" t="e">
        <f t="shared" si="62"/>
        <v>#VALUE!</v>
      </c>
      <c r="E128" s="52" t="e">
        <f t="shared" ca="1" si="61"/>
        <v>#VALUE!</v>
      </c>
      <c r="F128" s="54" t="e">
        <f>VLOOKUP(A128,#REF!,2)</f>
        <v>#REF!</v>
      </c>
      <c r="G128" s="55" t="e">
        <f ca="1">B128/F128</f>
        <v>#REF!</v>
      </c>
      <c r="H128" s="61" t="e">
        <f t="shared" si="63"/>
        <v>#VALUE!</v>
      </c>
      <c r="I128" t="e">
        <f>VLOOKUP(A128,#REF!,3,0)</f>
        <v>#REF!</v>
      </c>
    </row>
    <row r="129" spans="1:9" x14ac:dyDescent="0.3">
      <c r="A129" s="51">
        <f t="shared" si="53"/>
        <v>202312</v>
      </c>
      <c r="B129" s="52" t="e">
        <f t="shared" ca="1" si="54"/>
        <v>#REF!</v>
      </c>
      <c r="C129" s="62" t="e">
        <f t="shared" ca="1" si="64"/>
        <v>#REF!</v>
      </c>
      <c r="D129" s="53" t="e">
        <f t="shared" si="62"/>
        <v>#VALUE!</v>
      </c>
      <c r="E129" s="52" t="e">
        <f t="shared" ca="1" si="61"/>
        <v>#VALUE!</v>
      </c>
      <c r="F129" s="75" t="e">
        <f>VLOOKUP(A129,#REF!,2)</f>
        <v>#REF!</v>
      </c>
      <c r="G129" s="55" t="e">
        <f t="shared" ca="1" si="55"/>
        <v>#REF!</v>
      </c>
      <c r="H129" s="61" t="e">
        <f t="shared" si="63"/>
        <v>#VALUE!</v>
      </c>
      <c r="I129" t="e">
        <f>VLOOKUP(A129,#REF!,3,0)</f>
        <v>#REF!</v>
      </c>
    </row>
    <row r="130" spans="1:9" ht="15" thickBot="1" x14ac:dyDescent="0.35">
      <c r="A130" s="56" t="s">
        <v>1</v>
      </c>
      <c r="B130" s="57" t="e">
        <f ca="1">SUM(B94:B129)</f>
        <v>#REF!</v>
      </c>
      <c r="C130" s="58"/>
      <c r="D130" s="57" t="e">
        <f ca="1">SUM(D94:D129)</f>
        <v>#REF!</v>
      </c>
      <c r="E130" s="63" t="e">
        <f ca="1">SUM(E94:E129)</f>
        <v>#REF!</v>
      </c>
      <c r="F130" s="57" t="e">
        <f>SUM(F94:F129)</f>
        <v>#REF!</v>
      </c>
      <c r="G130" s="59" t="e">
        <f ca="1">AVERAGE(G94:G129)</f>
        <v>#REF!</v>
      </c>
      <c r="H130" s="59" t="e">
        <f ca="1">AVERAGE(H94:H129)</f>
        <v>#REF!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466A-4BAC-401F-932B-2A9C6B8652DD}">
  <sheetPr codeName="Sheet15">
    <tabColor rgb="FFFF0000"/>
  </sheetPr>
  <dimension ref="A1:D449"/>
  <sheetViews>
    <sheetView topLeftCell="A127" workbookViewId="0">
      <selection activeCell="B19" sqref="B19:M19"/>
    </sheetView>
  </sheetViews>
  <sheetFormatPr defaultRowHeight="14.4" x14ac:dyDescent="0.3"/>
  <cols>
    <col min="1" max="1" width="12.88671875" bestFit="1" customWidth="1"/>
    <col min="2" max="2" width="17.6640625" bestFit="1" customWidth="1"/>
    <col min="3" max="3" width="15.44140625" bestFit="1" customWidth="1"/>
    <col min="4" max="4" width="19.109375" bestFit="1" customWidth="1"/>
  </cols>
  <sheetData>
    <row r="1" spans="1:4" x14ac:dyDescent="0.3">
      <c r="A1" t="s">
        <v>198</v>
      </c>
      <c r="B1" t="s">
        <v>520</v>
      </c>
      <c r="C1" t="s">
        <v>196</v>
      </c>
      <c r="D1" t="s">
        <v>197</v>
      </c>
    </row>
    <row r="2" spans="1:4" x14ac:dyDescent="0.3">
      <c r="A2" t="s">
        <v>175</v>
      </c>
      <c r="B2">
        <v>2020</v>
      </c>
      <c r="C2" s="11">
        <v>3415.72</v>
      </c>
      <c r="D2" s="11" t="s">
        <v>73</v>
      </c>
    </row>
    <row r="3" spans="1:4" x14ac:dyDescent="0.3">
      <c r="A3" t="s">
        <v>171</v>
      </c>
      <c r="B3">
        <v>2023</v>
      </c>
      <c r="C3" s="11">
        <v>1819.73</v>
      </c>
      <c r="D3" s="11" t="s">
        <v>73</v>
      </c>
    </row>
    <row r="4" spans="1:4" x14ac:dyDescent="0.3">
      <c r="A4" t="s">
        <v>371</v>
      </c>
      <c r="B4">
        <v>2020</v>
      </c>
      <c r="C4" s="11">
        <v>774.79</v>
      </c>
      <c r="D4" s="11" t="s">
        <v>73</v>
      </c>
    </row>
    <row r="5" spans="1:4" x14ac:dyDescent="0.3">
      <c r="A5" t="s">
        <v>273</v>
      </c>
      <c r="B5">
        <v>2023</v>
      </c>
      <c r="C5" s="11">
        <v>0</v>
      </c>
      <c r="D5" s="11" t="s">
        <v>73</v>
      </c>
    </row>
    <row r="6" spans="1:4" x14ac:dyDescent="0.3">
      <c r="A6" t="s">
        <v>372</v>
      </c>
      <c r="B6">
        <v>2023</v>
      </c>
      <c r="C6" s="11">
        <v>0</v>
      </c>
      <c r="D6" s="11" t="s">
        <v>73</v>
      </c>
    </row>
    <row r="7" spans="1:4" x14ac:dyDescent="0.3">
      <c r="A7" t="s">
        <v>173</v>
      </c>
      <c r="B7">
        <v>2023</v>
      </c>
      <c r="C7" s="11">
        <v>0</v>
      </c>
      <c r="D7" s="11" t="s">
        <v>73</v>
      </c>
    </row>
    <row r="8" spans="1:4" x14ac:dyDescent="0.3">
      <c r="A8" t="s">
        <v>258</v>
      </c>
      <c r="B8">
        <v>2023</v>
      </c>
      <c r="C8" s="11">
        <v>0</v>
      </c>
      <c r="D8" s="11" t="s">
        <v>73</v>
      </c>
    </row>
    <row r="9" spans="1:4" x14ac:dyDescent="0.3">
      <c r="A9" t="s">
        <v>111</v>
      </c>
      <c r="B9">
        <v>2023</v>
      </c>
      <c r="C9" s="11">
        <v>0</v>
      </c>
      <c r="D9" s="11" t="s">
        <v>73</v>
      </c>
    </row>
    <row r="10" spans="1:4" x14ac:dyDescent="0.3">
      <c r="A10" t="s">
        <v>285</v>
      </c>
      <c r="B10">
        <v>2023</v>
      </c>
      <c r="C10" s="11">
        <v>0</v>
      </c>
      <c r="D10" s="11" t="s">
        <v>73</v>
      </c>
    </row>
    <row r="11" spans="1:4" x14ac:dyDescent="0.3">
      <c r="A11" t="s">
        <v>168</v>
      </c>
      <c r="B11">
        <v>2023</v>
      </c>
      <c r="C11" s="11">
        <v>0</v>
      </c>
      <c r="D11" s="11" t="s">
        <v>73</v>
      </c>
    </row>
    <row r="12" spans="1:4" x14ac:dyDescent="0.3">
      <c r="A12" t="s">
        <v>129</v>
      </c>
      <c r="B12">
        <v>2023</v>
      </c>
      <c r="C12" s="11">
        <v>0</v>
      </c>
      <c r="D12" s="11" t="s">
        <v>73</v>
      </c>
    </row>
    <row r="13" spans="1:4" x14ac:dyDescent="0.3">
      <c r="A13" t="s">
        <v>374</v>
      </c>
      <c r="B13">
        <v>2023</v>
      </c>
      <c r="C13" s="11">
        <v>0</v>
      </c>
      <c r="D13" s="11" t="s">
        <v>73</v>
      </c>
    </row>
    <row r="14" spans="1:4" x14ac:dyDescent="0.3">
      <c r="A14" t="s">
        <v>78</v>
      </c>
      <c r="B14">
        <v>2023</v>
      </c>
      <c r="C14" s="11">
        <v>0</v>
      </c>
      <c r="D14" s="11" t="s">
        <v>73</v>
      </c>
    </row>
    <row r="15" spans="1:4" x14ac:dyDescent="0.3">
      <c r="A15" t="s">
        <v>268</v>
      </c>
      <c r="B15">
        <v>2023</v>
      </c>
      <c r="C15" s="11">
        <v>0</v>
      </c>
      <c r="D15" s="11" t="s">
        <v>73</v>
      </c>
    </row>
    <row r="16" spans="1:4" x14ac:dyDescent="0.3">
      <c r="A16" t="s">
        <v>344</v>
      </c>
      <c r="B16">
        <v>2023</v>
      </c>
      <c r="C16" s="11">
        <v>0</v>
      </c>
      <c r="D16" s="11" t="s">
        <v>73</v>
      </c>
    </row>
    <row r="17" spans="1:4" x14ac:dyDescent="0.3">
      <c r="A17" t="s">
        <v>375</v>
      </c>
      <c r="B17">
        <v>2023</v>
      </c>
      <c r="C17" s="11">
        <v>0</v>
      </c>
      <c r="D17" s="11" t="s">
        <v>73</v>
      </c>
    </row>
    <row r="18" spans="1:4" x14ac:dyDescent="0.3">
      <c r="A18" t="s">
        <v>80</v>
      </c>
      <c r="B18">
        <v>2023</v>
      </c>
      <c r="C18" s="11">
        <v>0</v>
      </c>
      <c r="D18" s="11" t="s">
        <v>73</v>
      </c>
    </row>
    <row r="19" spans="1:4" x14ac:dyDescent="0.3">
      <c r="A19" t="s">
        <v>377</v>
      </c>
      <c r="B19">
        <v>2023</v>
      </c>
      <c r="C19" s="11">
        <v>0</v>
      </c>
      <c r="D19" s="11" t="s">
        <v>73</v>
      </c>
    </row>
    <row r="20" spans="1:4" x14ac:dyDescent="0.3">
      <c r="A20" t="s">
        <v>252</v>
      </c>
      <c r="B20">
        <v>2023</v>
      </c>
      <c r="C20" s="11">
        <v>0</v>
      </c>
      <c r="D20" s="11" t="s">
        <v>73</v>
      </c>
    </row>
    <row r="21" spans="1:4" x14ac:dyDescent="0.3">
      <c r="A21" t="s">
        <v>145</v>
      </c>
      <c r="B21">
        <v>2023</v>
      </c>
      <c r="C21" s="11">
        <v>0</v>
      </c>
      <c r="D21" s="11" t="s">
        <v>73</v>
      </c>
    </row>
    <row r="22" spans="1:4" x14ac:dyDescent="0.3">
      <c r="A22" t="s">
        <v>378</v>
      </c>
      <c r="B22">
        <v>2023</v>
      </c>
      <c r="C22" s="11">
        <v>0</v>
      </c>
      <c r="D22" s="11" t="s">
        <v>73</v>
      </c>
    </row>
    <row r="23" spans="1:4" x14ac:dyDescent="0.3">
      <c r="A23" t="s">
        <v>179</v>
      </c>
      <c r="B23">
        <v>2023</v>
      </c>
      <c r="C23" s="11">
        <v>0</v>
      </c>
      <c r="D23" s="11" t="s">
        <v>73</v>
      </c>
    </row>
    <row r="24" spans="1:4" x14ac:dyDescent="0.3">
      <c r="A24" t="s">
        <v>371</v>
      </c>
      <c r="B24">
        <v>2023</v>
      </c>
      <c r="C24" s="11">
        <v>0</v>
      </c>
      <c r="D24" s="11" t="s">
        <v>73</v>
      </c>
    </row>
    <row r="25" spans="1:4" x14ac:dyDescent="0.3">
      <c r="A25" t="s">
        <v>379</v>
      </c>
      <c r="B25">
        <v>2023</v>
      </c>
      <c r="C25" s="11">
        <v>0</v>
      </c>
      <c r="D25" s="11" t="s">
        <v>73</v>
      </c>
    </row>
    <row r="26" spans="1:4" x14ac:dyDescent="0.3">
      <c r="A26" t="s">
        <v>103</v>
      </c>
      <c r="B26">
        <v>2023</v>
      </c>
      <c r="C26" s="11">
        <v>0</v>
      </c>
      <c r="D26" s="11" t="s">
        <v>73</v>
      </c>
    </row>
    <row r="27" spans="1:4" x14ac:dyDescent="0.3">
      <c r="A27" t="s">
        <v>215</v>
      </c>
      <c r="B27">
        <v>2023</v>
      </c>
      <c r="C27" s="11">
        <v>0</v>
      </c>
      <c r="D27" s="11" t="s">
        <v>73</v>
      </c>
    </row>
    <row r="28" spans="1:4" x14ac:dyDescent="0.3">
      <c r="A28" t="s">
        <v>380</v>
      </c>
      <c r="B28">
        <v>2023</v>
      </c>
      <c r="C28" s="11">
        <v>0</v>
      </c>
      <c r="D28" s="11" t="s">
        <v>73</v>
      </c>
    </row>
    <row r="29" spans="1:4" x14ac:dyDescent="0.3">
      <c r="A29" t="s">
        <v>81</v>
      </c>
      <c r="B29">
        <v>2023</v>
      </c>
      <c r="C29" s="11">
        <v>0</v>
      </c>
      <c r="D29" s="11" t="s">
        <v>73</v>
      </c>
    </row>
    <row r="30" spans="1:4" x14ac:dyDescent="0.3">
      <c r="A30" t="s">
        <v>381</v>
      </c>
      <c r="B30">
        <v>2023</v>
      </c>
      <c r="C30" s="11">
        <v>0</v>
      </c>
      <c r="D30" s="11" t="s">
        <v>73</v>
      </c>
    </row>
    <row r="31" spans="1:4" x14ac:dyDescent="0.3">
      <c r="A31" t="s">
        <v>382</v>
      </c>
      <c r="B31">
        <v>2023</v>
      </c>
      <c r="C31" s="11">
        <v>0</v>
      </c>
      <c r="D31" s="11" t="s">
        <v>73</v>
      </c>
    </row>
    <row r="32" spans="1:4" x14ac:dyDescent="0.3">
      <c r="A32" t="s">
        <v>383</v>
      </c>
      <c r="B32">
        <v>2023</v>
      </c>
      <c r="C32" s="11">
        <v>0</v>
      </c>
      <c r="D32" s="11" t="s">
        <v>73</v>
      </c>
    </row>
    <row r="33" spans="1:4" x14ac:dyDescent="0.3">
      <c r="A33" t="s">
        <v>384</v>
      </c>
      <c r="B33">
        <v>2023</v>
      </c>
      <c r="C33" s="11">
        <v>0</v>
      </c>
      <c r="D33" s="11" t="s">
        <v>73</v>
      </c>
    </row>
    <row r="34" spans="1:4" x14ac:dyDescent="0.3">
      <c r="A34" t="s">
        <v>385</v>
      </c>
      <c r="B34">
        <v>2023</v>
      </c>
      <c r="C34" s="11">
        <v>0</v>
      </c>
      <c r="D34" s="11" t="s">
        <v>73</v>
      </c>
    </row>
    <row r="35" spans="1:4" x14ac:dyDescent="0.3">
      <c r="A35" t="s">
        <v>130</v>
      </c>
      <c r="B35">
        <v>2023</v>
      </c>
      <c r="C35" s="11">
        <v>0</v>
      </c>
      <c r="D35" s="11" t="s">
        <v>73</v>
      </c>
    </row>
    <row r="36" spans="1:4" x14ac:dyDescent="0.3">
      <c r="A36" t="s">
        <v>182</v>
      </c>
      <c r="B36">
        <v>2023</v>
      </c>
      <c r="C36" s="11">
        <v>0</v>
      </c>
      <c r="D36" s="11" t="s">
        <v>73</v>
      </c>
    </row>
    <row r="37" spans="1:4" x14ac:dyDescent="0.3">
      <c r="A37" t="s">
        <v>157</v>
      </c>
      <c r="B37">
        <v>2023</v>
      </c>
      <c r="C37" s="11">
        <v>0</v>
      </c>
      <c r="D37" s="11" t="s">
        <v>73</v>
      </c>
    </row>
    <row r="38" spans="1:4" x14ac:dyDescent="0.3">
      <c r="A38" t="s">
        <v>387</v>
      </c>
      <c r="B38">
        <v>2023</v>
      </c>
      <c r="C38" s="11">
        <v>0</v>
      </c>
      <c r="D38" s="11" t="s">
        <v>73</v>
      </c>
    </row>
    <row r="39" spans="1:4" x14ac:dyDescent="0.3">
      <c r="A39" t="s">
        <v>278</v>
      </c>
      <c r="B39">
        <v>2023</v>
      </c>
      <c r="C39" s="11">
        <v>0</v>
      </c>
      <c r="D39" s="11" t="s">
        <v>73</v>
      </c>
    </row>
    <row r="40" spans="1:4" x14ac:dyDescent="0.3">
      <c r="A40" t="s">
        <v>388</v>
      </c>
      <c r="B40">
        <v>2023</v>
      </c>
      <c r="C40" s="11">
        <v>0</v>
      </c>
      <c r="D40" s="11" t="s">
        <v>73</v>
      </c>
    </row>
    <row r="41" spans="1:4" x14ac:dyDescent="0.3">
      <c r="A41" t="s">
        <v>140</v>
      </c>
      <c r="B41">
        <v>2023</v>
      </c>
      <c r="C41" s="11">
        <v>0</v>
      </c>
      <c r="D41" s="11" t="s">
        <v>73</v>
      </c>
    </row>
    <row r="42" spans="1:4" x14ac:dyDescent="0.3">
      <c r="A42" t="s">
        <v>389</v>
      </c>
      <c r="B42">
        <v>2023</v>
      </c>
      <c r="C42" s="11">
        <v>0</v>
      </c>
      <c r="D42" s="11" t="s">
        <v>73</v>
      </c>
    </row>
    <row r="43" spans="1:4" x14ac:dyDescent="0.3">
      <c r="A43" t="s">
        <v>352</v>
      </c>
      <c r="B43">
        <v>2023</v>
      </c>
      <c r="C43" s="11">
        <v>0</v>
      </c>
      <c r="D43" s="11" t="s">
        <v>73</v>
      </c>
    </row>
    <row r="44" spans="1:4" x14ac:dyDescent="0.3">
      <c r="A44" t="s">
        <v>156</v>
      </c>
      <c r="B44">
        <v>2023</v>
      </c>
      <c r="C44" s="11">
        <v>0</v>
      </c>
      <c r="D44" s="11" t="s">
        <v>73</v>
      </c>
    </row>
    <row r="45" spans="1:4" x14ac:dyDescent="0.3">
      <c r="A45" t="s">
        <v>184</v>
      </c>
      <c r="B45">
        <v>2023</v>
      </c>
      <c r="C45" s="11">
        <v>0</v>
      </c>
      <c r="D45" s="11" t="s">
        <v>73</v>
      </c>
    </row>
    <row r="46" spans="1:4" x14ac:dyDescent="0.3">
      <c r="A46" t="s">
        <v>356</v>
      </c>
      <c r="B46">
        <v>2023</v>
      </c>
      <c r="C46" s="11">
        <v>0</v>
      </c>
      <c r="D46" s="11" t="s">
        <v>73</v>
      </c>
    </row>
    <row r="47" spans="1:4" x14ac:dyDescent="0.3">
      <c r="A47" t="s">
        <v>91</v>
      </c>
      <c r="B47">
        <v>2023</v>
      </c>
      <c r="C47" s="11">
        <v>0</v>
      </c>
      <c r="D47" s="11" t="s">
        <v>73</v>
      </c>
    </row>
    <row r="48" spans="1:4" x14ac:dyDescent="0.3">
      <c r="A48" t="s">
        <v>348</v>
      </c>
      <c r="B48">
        <v>2023</v>
      </c>
      <c r="C48" s="11">
        <v>0</v>
      </c>
      <c r="D48" s="11" t="s">
        <v>73</v>
      </c>
    </row>
    <row r="49" spans="1:4" x14ac:dyDescent="0.3">
      <c r="A49" t="s">
        <v>118</v>
      </c>
      <c r="B49">
        <v>2023</v>
      </c>
      <c r="C49" s="11">
        <v>0</v>
      </c>
      <c r="D49" s="11" t="s">
        <v>73</v>
      </c>
    </row>
    <row r="50" spans="1:4" x14ac:dyDescent="0.3">
      <c r="A50" t="s">
        <v>104</v>
      </c>
      <c r="B50">
        <v>2023</v>
      </c>
      <c r="C50" s="11">
        <v>0</v>
      </c>
      <c r="D50" s="11" t="s">
        <v>73</v>
      </c>
    </row>
    <row r="51" spans="1:4" x14ac:dyDescent="0.3">
      <c r="A51" t="s">
        <v>257</v>
      </c>
      <c r="B51">
        <v>2023</v>
      </c>
      <c r="C51" s="11">
        <v>0</v>
      </c>
      <c r="D51" s="11" t="s">
        <v>73</v>
      </c>
    </row>
    <row r="52" spans="1:4" x14ac:dyDescent="0.3">
      <c r="A52" t="s">
        <v>390</v>
      </c>
      <c r="B52">
        <v>2023</v>
      </c>
      <c r="C52" s="11">
        <v>0</v>
      </c>
      <c r="D52" s="11" t="s">
        <v>73</v>
      </c>
    </row>
    <row r="53" spans="1:4" x14ac:dyDescent="0.3">
      <c r="A53" t="s">
        <v>339</v>
      </c>
      <c r="B53">
        <v>2023</v>
      </c>
      <c r="C53" s="11">
        <v>0</v>
      </c>
      <c r="D53" s="11" t="s">
        <v>73</v>
      </c>
    </row>
    <row r="54" spans="1:4" x14ac:dyDescent="0.3">
      <c r="A54" t="s">
        <v>391</v>
      </c>
      <c r="B54">
        <v>2023</v>
      </c>
      <c r="C54" s="11">
        <v>0</v>
      </c>
      <c r="D54" s="11" t="s">
        <v>73</v>
      </c>
    </row>
    <row r="55" spans="1:4" x14ac:dyDescent="0.3">
      <c r="A55" t="s">
        <v>392</v>
      </c>
      <c r="B55">
        <v>2023</v>
      </c>
      <c r="C55" s="11">
        <v>0</v>
      </c>
      <c r="D55" s="11" t="s">
        <v>73</v>
      </c>
    </row>
    <row r="56" spans="1:4" x14ac:dyDescent="0.3">
      <c r="A56" t="s">
        <v>109</v>
      </c>
      <c r="B56">
        <v>2023</v>
      </c>
      <c r="C56" s="11">
        <v>0</v>
      </c>
      <c r="D56" s="11" t="s">
        <v>73</v>
      </c>
    </row>
    <row r="57" spans="1:4" x14ac:dyDescent="0.3">
      <c r="A57" t="s">
        <v>115</v>
      </c>
      <c r="B57">
        <v>2023</v>
      </c>
      <c r="C57" s="11">
        <v>0</v>
      </c>
      <c r="D57" s="11" t="s">
        <v>73</v>
      </c>
    </row>
    <row r="58" spans="1:4" x14ac:dyDescent="0.3">
      <c r="A58" t="s">
        <v>313</v>
      </c>
      <c r="B58">
        <v>2023</v>
      </c>
      <c r="C58" s="11">
        <v>0</v>
      </c>
      <c r="D58" s="11" t="s">
        <v>73</v>
      </c>
    </row>
    <row r="59" spans="1:4" x14ac:dyDescent="0.3">
      <c r="A59" t="s">
        <v>343</v>
      </c>
      <c r="B59">
        <v>2023</v>
      </c>
      <c r="C59" s="11">
        <v>0</v>
      </c>
      <c r="D59" s="11" t="s">
        <v>73</v>
      </c>
    </row>
    <row r="60" spans="1:4" x14ac:dyDescent="0.3">
      <c r="A60" t="s">
        <v>255</v>
      </c>
      <c r="B60">
        <v>2023</v>
      </c>
      <c r="C60" s="11">
        <v>0</v>
      </c>
      <c r="D60" s="11" t="s">
        <v>73</v>
      </c>
    </row>
    <row r="61" spans="1:4" x14ac:dyDescent="0.3">
      <c r="A61" t="s">
        <v>393</v>
      </c>
      <c r="B61">
        <v>2023</v>
      </c>
      <c r="C61" s="11">
        <v>0</v>
      </c>
      <c r="D61" s="11" t="s">
        <v>73</v>
      </c>
    </row>
    <row r="62" spans="1:4" x14ac:dyDescent="0.3">
      <c r="A62" t="s">
        <v>394</v>
      </c>
      <c r="B62">
        <v>2023</v>
      </c>
      <c r="C62" s="11">
        <v>0</v>
      </c>
      <c r="D62" s="11" t="s">
        <v>73</v>
      </c>
    </row>
    <row r="63" spans="1:4" x14ac:dyDescent="0.3">
      <c r="A63" t="s">
        <v>170</v>
      </c>
      <c r="B63">
        <v>2023</v>
      </c>
      <c r="C63" s="11">
        <v>0</v>
      </c>
      <c r="D63" s="11" t="s">
        <v>73</v>
      </c>
    </row>
    <row r="64" spans="1:4" x14ac:dyDescent="0.3">
      <c r="A64" t="s">
        <v>395</v>
      </c>
      <c r="B64">
        <v>2023</v>
      </c>
      <c r="C64" s="11">
        <v>0</v>
      </c>
      <c r="D64" s="11" t="s">
        <v>73</v>
      </c>
    </row>
    <row r="65" spans="1:4" x14ac:dyDescent="0.3">
      <c r="A65" t="s">
        <v>254</v>
      </c>
      <c r="B65">
        <v>2023</v>
      </c>
      <c r="C65" s="11">
        <v>0</v>
      </c>
      <c r="D65" s="11" t="s">
        <v>73</v>
      </c>
    </row>
    <row r="66" spans="1:4" x14ac:dyDescent="0.3">
      <c r="A66" t="s">
        <v>238</v>
      </c>
      <c r="B66">
        <v>2023</v>
      </c>
      <c r="C66" s="11">
        <v>0</v>
      </c>
      <c r="D66" s="11" t="s">
        <v>73</v>
      </c>
    </row>
    <row r="67" spans="1:4" x14ac:dyDescent="0.3">
      <c r="A67" t="s">
        <v>396</v>
      </c>
      <c r="B67">
        <v>2023</v>
      </c>
      <c r="C67" s="11">
        <v>0</v>
      </c>
      <c r="D67" s="11" t="s">
        <v>73</v>
      </c>
    </row>
    <row r="68" spans="1:4" x14ac:dyDescent="0.3">
      <c r="A68" t="s">
        <v>283</v>
      </c>
      <c r="B68">
        <v>2023</v>
      </c>
      <c r="C68" s="11">
        <v>0</v>
      </c>
      <c r="D68" s="11" t="s">
        <v>73</v>
      </c>
    </row>
    <row r="69" spans="1:4" x14ac:dyDescent="0.3">
      <c r="A69" t="s">
        <v>101</v>
      </c>
      <c r="B69">
        <v>2023</v>
      </c>
      <c r="C69" s="11">
        <v>0</v>
      </c>
      <c r="D69" s="11" t="s">
        <v>73</v>
      </c>
    </row>
    <row r="70" spans="1:4" x14ac:dyDescent="0.3">
      <c r="A70" t="s">
        <v>212</v>
      </c>
      <c r="B70">
        <v>2023</v>
      </c>
      <c r="C70" s="11">
        <v>0</v>
      </c>
      <c r="D70" s="11" t="s">
        <v>73</v>
      </c>
    </row>
    <row r="71" spans="1:4" x14ac:dyDescent="0.3">
      <c r="A71" t="s">
        <v>397</v>
      </c>
      <c r="B71">
        <v>2023</v>
      </c>
      <c r="C71" s="11">
        <v>0</v>
      </c>
      <c r="D71" s="11" t="s">
        <v>73</v>
      </c>
    </row>
    <row r="72" spans="1:4" x14ac:dyDescent="0.3">
      <c r="A72" t="s">
        <v>90</v>
      </c>
      <c r="B72">
        <v>2023</v>
      </c>
      <c r="C72" s="11">
        <v>0</v>
      </c>
      <c r="D72" s="11" t="s">
        <v>73</v>
      </c>
    </row>
    <row r="73" spans="1:4" x14ac:dyDescent="0.3">
      <c r="A73" t="s">
        <v>266</v>
      </c>
      <c r="B73">
        <v>2023</v>
      </c>
      <c r="C73" s="11">
        <v>0</v>
      </c>
      <c r="D73" s="11" t="s">
        <v>73</v>
      </c>
    </row>
    <row r="74" spans="1:4" x14ac:dyDescent="0.3">
      <c r="A74" t="s">
        <v>92</v>
      </c>
      <c r="B74">
        <v>2023</v>
      </c>
      <c r="C74" s="11">
        <v>0</v>
      </c>
      <c r="D74" s="11" t="s">
        <v>73</v>
      </c>
    </row>
    <row r="75" spans="1:4" x14ac:dyDescent="0.3">
      <c r="A75" t="s">
        <v>398</v>
      </c>
      <c r="B75">
        <v>2023</v>
      </c>
      <c r="C75" s="11">
        <v>0</v>
      </c>
      <c r="D75" s="11" t="s">
        <v>73</v>
      </c>
    </row>
    <row r="76" spans="1:4" x14ac:dyDescent="0.3">
      <c r="A76" t="s">
        <v>206</v>
      </c>
      <c r="B76">
        <v>2023</v>
      </c>
      <c r="C76" s="11">
        <v>0</v>
      </c>
      <c r="D76" s="11" t="s">
        <v>73</v>
      </c>
    </row>
    <row r="77" spans="1:4" x14ac:dyDescent="0.3">
      <c r="A77" t="s">
        <v>269</v>
      </c>
      <c r="B77">
        <v>2023</v>
      </c>
      <c r="C77" s="11">
        <v>0</v>
      </c>
      <c r="D77" s="11" t="s">
        <v>73</v>
      </c>
    </row>
    <row r="78" spans="1:4" x14ac:dyDescent="0.3">
      <c r="A78" t="s">
        <v>399</v>
      </c>
      <c r="B78">
        <v>2023</v>
      </c>
      <c r="C78" s="11">
        <v>0</v>
      </c>
      <c r="D78" s="11" t="s">
        <v>73</v>
      </c>
    </row>
    <row r="79" spans="1:4" x14ac:dyDescent="0.3">
      <c r="A79" t="s">
        <v>117</v>
      </c>
      <c r="B79">
        <v>2023</v>
      </c>
      <c r="C79" s="11">
        <v>0</v>
      </c>
      <c r="D79" s="11" t="s">
        <v>73</v>
      </c>
    </row>
    <row r="80" spans="1:4" x14ac:dyDescent="0.3">
      <c r="A80" t="s">
        <v>163</v>
      </c>
      <c r="B80">
        <v>2023</v>
      </c>
      <c r="C80" s="11">
        <v>0</v>
      </c>
      <c r="D80" s="11" t="s">
        <v>73</v>
      </c>
    </row>
    <row r="81" spans="1:4" x14ac:dyDescent="0.3">
      <c r="A81" t="s">
        <v>400</v>
      </c>
      <c r="B81">
        <v>2023</v>
      </c>
      <c r="C81" s="11">
        <v>0</v>
      </c>
      <c r="D81" s="11" t="s">
        <v>73</v>
      </c>
    </row>
    <row r="82" spans="1:4" x14ac:dyDescent="0.3">
      <c r="A82" t="s">
        <v>136</v>
      </c>
      <c r="B82">
        <v>2023</v>
      </c>
      <c r="C82" s="11">
        <v>0</v>
      </c>
      <c r="D82" s="11" t="s">
        <v>73</v>
      </c>
    </row>
    <row r="83" spans="1:4" x14ac:dyDescent="0.3">
      <c r="A83" t="s">
        <v>152</v>
      </c>
      <c r="B83">
        <v>2023</v>
      </c>
      <c r="C83" s="11">
        <v>0</v>
      </c>
      <c r="D83" s="11" t="s">
        <v>73</v>
      </c>
    </row>
    <row r="84" spans="1:4" x14ac:dyDescent="0.3">
      <c r="A84" t="s">
        <v>342</v>
      </c>
      <c r="B84">
        <v>2023</v>
      </c>
      <c r="C84" s="11">
        <v>0</v>
      </c>
      <c r="D84" s="11" t="s">
        <v>73</v>
      </c>
    </row>
    <row r="85" spans="1:4" x14ac:dyDescent="0.3">
      <c r="A85" t="s">
        <v>94</v>
      </c>
      <c r="B85">
        <v>2023</v>
      </c>
      <c r="C85" s="11">
        <v>0</v>
      </c>
      <c r="D85" s="11" t="s">
        <v>73</v>
      </c>
    </row>
    <row r="86" spans="1:4" x14ac:dyDescent="0.3">
      <c r="A86" t="s">
        <v>326</v>
      </c>
      <c r="B86">
        <v>2023</v>
      </c>
      <c r="C86" s="11">
        <v>0</v>
      </c>
      <c r="D86" s="11" t="s">
        <v>73</v>
      </c>
    </row>
    <row r="87" spans="1:4" x14ac:dyDescent="0.3">
      <c r="A87" t="s">
        <v>401</v>
      </c>
      <c r="B87">
        <v>2023</v>
      </c>
      <c r="C87" s="11">
        <v>0</v>
      </c>
      <c r="D87" s="11" t="s">
        <v>73</v>
      </c>
    </row>
    <row r="88" spans="1:4" x14ac:dyDescent="0.3">
      <c r="A88" t="s">
        <v>402</v>
      </c>
      <c r="B88">
        <v>2023</v>
      </c>
      <c r="C88" s="11">
        <v>0</v>
      </c>
      <c r="D88" s="11" t="s">
        <v>73</v>
      </c>
    </row>
    <row r="89" spans="1:4" x14ac:dyDescent="0.3">
      <c r="A89" t="s">
        <v>403</v>
      </c>
      <c r="B89">
        <v>2023</v>
      </c>
      <c r="C89" s="11">
        <v>0</v>
      </c>
      <c r="D89" s="11" t="s">
        <v>73</v>
      </c>
    </row>
    <row r="90" spans="1:4" x14ac:dyDescent="0.3">
      <c r="A90" t="s">
        <v>261</v>
      </c>
      <c r="B90">
        <v>2023</v>
      </c>
      <c r="C90" s="11">
        <v>0</v>
      </c>
      <c r="D90" s="11" t="s">
        <v>73</v>
      </c>
    </row>
    <row r="91" spans="1:4" x14ac:dyDescent="0.3">
      <c r="A91" t="s">
        <v>275</v>
      </c>
      <c r="B91">
        <v>2023</v>
      </c>
      <c r="C91" s="11">
        <v>0</v>
      </c>
      <c r="D91" s="11" t="s">
        <v>73</v>
      </c>
    </row>
    <row r="92" spans="1:4" x14ac:dyDescent="0.3">
      <c r="A92" t="s">
        <v>404</v>
      </c>
      <c r="B92">
        <v>2023</v>
      </c>
      <c r="C92" s="11">
        <v>0</v>
      </c>
      <c r="D92" s="11" t="s">
        <v>73</v>
      </c>
    </row>
    <row r="93" spans="1:4" x14ac:dyDescent="0.3">
      <c r="A93" t="s">
        <v>158</v>
      </c>
      <c r="B93">
        <v>2023</v>
      </c>
      <c r="C93" s="11">
        <v>0</v>
      </c>
      <c r="D93" s="11" t="s">
        <v>73</v>
      </c>
    </row>
    <row r="94" spans="1:4" x14ac:dyDescent="0.3">
      <c r="A94" t="s">
        <v>405</v>
      </c>
      <c r="B94">
        <v>2023</v>
      </c>
      <c r="C94" s="11">
        <v>0</v>
      </c>
      <c r="D94" s="11" t="s">
        <v>73</v>
      </c>
    </row>
    <row r="95" spans="1:4" x14ac:dyDescent="0.3">
      <c r="A95" t="s">
        <v>406</v>
      </c>
      <c r="B95">
        <v>2023</v>
      </c>
      <c r="C95" s="11">
        <v>0</v>
      </c>
      <c r="D95" s="11" t="s">
        <v>73</v>
      </c>
    </row>
    <row r="96" spans="1:4" x14ac:dyDescent="0.3">
      <c r="A96" t="s">
        <v>209</v>
      </c>
      <c r="B96">
        <v>2023</v>
      </c>
      <c r="C96" s="11">
        <v>0</v>
      </c>
      <c r="D96" s="11" t="s">
        <v>73</v>
      </c>
    </row>
    <row r="97" spans="1:4" x14ac:dyDescent="0.3">
      <c r="A97" t="s">
        <v>241</v>
      </c>
      <c r="B97">
        <v>2023</v>
      </c>
      <c r="C97" s="11">
        <v>0</v>
      </c>
      <c r="D97" s="11" t="s">
        <v>73</v>
      </c>
    </row>
    <row r="98" spans="1:4" x14ac:dyDescent="0.3">
      <c r="A98" t="s">
        <v>330</v>
      </c>
      <c r="B98">
        <v>2023</v>
      </c>
      <c r="C98" s="11">
        <v>0</v>
      </c>
      <c r="D98" s="11" t="s">
        <v>73</v>
      </c>
    </row>
    <row r="99" spans="1:4" x14ac:dyDescent="0.3">
      <c r="A99" t="s">
        <v>407</v>
      </c>
      <c r="B99">
        <v>2023</v>
      </c>
      <c r="C99" s="11">
        <v>0</v>
      </c>
      <c r="D99" s="11" t="s">
        <v>73</v>
      </c>
    </row>
    <row r="100" spans="1:4" x14ac:dyDescent="0.3">
      <c r="A100" t="s">
        <v>408</v>
      </c>
      <c r="B100">
        <v>2023</v>
      </c>
      <c r="C100" s="11">
        <v>0</v>
      </c>
      <c r="D100" s="11" t="s">
        <v>73</v>
      </c>
    </row>
    <row r="101" spans="1:4" x14ac:dyDescent="0.3">
      <c r="A101" t="s">
        <v>409</v>
      </c>
      <c r="B101">
        <v>2023</v>
      </c>
      <c r="C101" s="11">
        <v>0</v>
      </c>
      <c r="D101" s="11" t="s">
        <v>73</v>
      </c>
    </row>
    <row r="102" spans="1:4" x14ac:dyDescent="0.3">
      <c r="A102" t="s">
        <v>282</v>
      </c>
      <c r="B102">
        <v>2023</v>
      </c>
      <c r="C102" s="11">
        <v>0</v>
      </c>
      <c r="D102" s="11" t="s">
        <v>73</v>
      </c>
    </row>
    <row r="103" spans="1:4" x14ac:dyDescent="0.3">
      <c r="A103" t="s">
        <v>410</v>
      </c>
      <c r="B103">
        <v>2023</v>
      </c>
      <c r="C103" s="11">
        <v>0</v>
      </c>
      <c r="D103" s="11" t="s">
        <v>73</v>
      </c>
    </row>
    <row r="104" spans="1:4" x14ac:dyDescent="0.3">
      <c r="A104" t="s">
        <v>358</v>
      </c>
      <c r="B104">
        <v>2023</v>
      </c>
      <c r="C104" s="11">
        <v>0</v>
      </c>
      <c r="D104" s="11" t="s">
        <v>73</v>
      </c>
    </row>
    <row r="105" spans="1:4" x14ac:dyDescent="0.3">
      <c r="A105" t="s">
        <v>239</v>
      </c>
      <c r="B105">
        <v>2023</v>
      </c>
      <c r="C105" s="11">
        <v>0</v>
      </c>
      <c r="D105" s="11" t="s">
        <v>73</v>
      </c>
    </row>
    <row r="106" spans="1:4" x14ac:dyDescent="0.3">
      <c r="A106" t="s">
        <v>87</v>
      </c>
      <c r="B106">
        <v>2023</v>
      </c>
      <c r="C106" s="11">
        <v>0</v>
      </c>
      <c r="D106" s="11" t="s">
        <v>73</v>
      </c>
    </row>
    <row r="107" spans="1:4" x14ac:dyDescent="0.3">
      <c r="A107" t="s">
        <v>88</v>
      </c>
      <c r="B107">
        <v>2023</v>
      </c>
      <c r="C107" s="11">
        <v>0</v>
      </c>
      <c r="D107" s="11" t="s">
        <v>73</v>
      </c>
    </row>
    <row r="108" spans="1:4" x14ac:dyDescent="0.3">
      <c r="A108" t="s">
        <v>412</v>
      </c>
      <c r="B108">
        <v>2023</v>
      </c>
      <c r="C108" s="11">
        <v>0</v>
      </c>
      <c r="D108" s="11" t="s">
        <v>73</v>
      </c>
    </row>
    <row r="109" spans="1:4" x14ac:dyDescent="0.3">
      <c r="A109" t="s">
        <v>413</v>
      </c>
      <c r="B109">
        <v>2023</v>
      </c>
      <c r="C109" s="11">
        <v>0</v>
      </c>
      <c r="D109" s="11" t="s">
        <v>73</v>
      </c>
    </row>
    <row r="110" spans="1:4" x14ac:dyDescent="0.3">
      <c r="A110" t="s">
        <v>311</v>
      </c>
      <c r="B110">
        <v>2023</v>
      </c>
      <c r="C110" s="11">
        <v>0</v>
      </c>
      <c r="D110" s="11" t="s">
        <v>73</v>
      </c>
    </row>
    <row r="111" spans="1:4" x14ac:dyDescent="0.3">
      <c r="A111" t="s">
        <v>340</v>
      </c>
      <c r="B111">
        <v>2023</v>
      </c>
      <c r="C111" s="11">
        <v>0</v>
      </c>
      <c r="D111" s="11" t="s">
        <v>73</v>
      </c>
    </row>
    <row r="112" spans="1:4" x14ac:dyDescent="0.3">
      <c r="A112" t="s">
        <v>414</v>
      </c>
      <c r="B112">
        <v>2023</v>
      </c>
      <c r="C112" s="11">
        <v>0</v>
      </c>
      <c r="D112" s="11" t="s">
        <v>73</v>
      </c>
    </row>
    <row r="113" spans="1:4" x14ac:dyDescent="0.3">
      <c r="A113" t="s">
        <v>264</v>
      </c>
      <c r="B113">
        <v>2023</v>
      </c>
      <c r="C113" s="11">
        <v>0</v>
      </c>
      <c r="D113" s="11" t="s">
        <v>73</v>
      </c>
    </row>
    <row r="114" spans="1:4" x14ac:dyDescent="0.3">
      <c r="A114" t="s">
        <v>415</v>
      </c>
      <c r="B114">
        <v>2023</v>
      </c>
      <c r="C114" s="11">
        <v>0</v>
      </c>
      <c r="D114" s="11" t="s">
        <v>73</v>
      </c>
    </row>
    <row r="115" spans="1:4" x14ac:dyDescent="0.3">
      <c r="A115" t="s">
        <v>293</v>
      </c>
      <c r="B115">
        <v>2023</v>
      </c>
      <c r="C115" s="11">
        <v>0</v>
      </c>
      <c r="D115" s="11" t="s">
        <v>73</v>
      </c>
    </row>
    <row r="116" spans="1:4" x14ac:dyDescent="0.3">
      <c r="A116" t="s">
        <v>235</v>
      </c>
      <c r="B116">
        <v>2023</v>
      </c>
      <c r="C116" s="11">
        <v>0</v>
      </c>
      <c r="D116" s="11" t="s">
        <v>73</v>
      </c>
    </row>
    <row r="117" spans="1:4" x14ac:dyDescent="0.3">
      <c r="A117" t="s">
        <v>265</v>
      </c>
      <c r="B117">
        <v>2023</v>
      </c>
      <c r="C117" s="11">
        <v>0</v>
      </c>
      <c r="D117" s="11" t="s">
        <v>73</v>
      </c>
    </row>
    <row r="118" spans="1:4" x14ac:dyDescent="0.3">
      <c r="A118" t="s">
        <v>159</v>
      </c>
      <c r="B118">
        <v>2023</v>
      </c>
      <c r="C118" s="11">
        <v>0</v>
      </c>
      <c r="D118" s="11" t="s">
        <v>73</v>
      </c>
    </row>
    <row r="119" spans="1:4" x14ac:dyDescent="0.3">
      <c r="A119" t="s">
        <v>416</v>
      </c>
      <c r="B119">
        <v>2023</v>
      </c>
      <c r="C119" s="11">
        <v>0</v>
      </c>
      <c r="D119" s="11" t="s">
        <v>73</v>
      </c>
    </row>
    <row r="120" spans="1:4" x14ac:dyDescent="0.3">
      <c r="A120" t="s">
        <v>177</v>
      </c>
      <c r="B120">
        <v>2023</v>
      </c>
      <c r="C120" s="11">
        <v>0</v>
      </c>
      <c r="D120" s="11" t="s">
        <v>73</v>
      </c>
    </row>
    <row r="121" spans="1:4" x14ac:dyDescent="0.3">
      <c r="A121" t="s">
        <v>417</v>
      </c>
      <c r="B121">
        <v>2023</v>
      </c>
      <c r="C121" s="11">
        <v>0</v>
      </c>
      <c r="D121" s="11" t="s">
        <v>73</v>
      </c>
    </row>
    <row r="122" spans="1:4" x14ac:dyDescent="0.3">
      <c r="A122" t="s">
        <v>418</v>
      </c>
      <c r="B122">
        <v>2023</v>
      </c>
      <c r="C122" s="11">
        <v>0</v>
      </c>
      <c r="D122" s="11" t="s">
        <v>73</v>
      </c>
    </row>
    <row r="123" spans="1:4" x14ac:dyDescent="0.3">
      <c r="A123" t="s">
        <v>419</v>
      </c>
      <c r="B123">
        <v>2023</v>
      </c>
      <c r="C123" s="11">
        <v>0</v>
      </c>
      <c r="D123" s="11" t="s">
        <v>73</v>
      </c>
    </row>
    <row r="124" spans="1:4" x14ac:dyDescent="0.3">
      <c r="A124" t="s">
        <v>166</v>
      </c>
      <c r="B124">
        <v>2023</v>
      </c>
      <c r="C124" s="11">
        <v>0</v>
      </c>
      <c r="D124" s="11" t="s">
        <v>73</v>
      </c>
    </row>
    <row r="125" spans="1:4" x14ac:dyDescent="0.3">
      <c r="A125" t="s">
        <v>204</v>
      </c>
      <c r="B125">
        <v>2023</v>
      </c>
      <c r="C125" s="11">
        <v>0</v>
      </c>
      <c r="D125" s="11" t="s">
        <v>73</v>
      </c>
    </row>
    <row r="126" spans="1:4" x14ac:dyDescent="0.3">
      <c r="A126" t="s">
        <v>259</v>
      </c>
      <c r="B126">
        <v>2023</v>
      </c>
      <c r="C126" s="11">
        <v>0</v>
      </c>
      <c r="D126" s="11" t="s">
        <v>73</v>
      </c>
    </row>
    <row r="127" spans="1:4" x14ac:dyDescent="0.3">
      <c r="A127" t="s">
        <v>291</v>
      </c>
      <c r="B127">
        <v>2023</v>
      </c>
      <c r="C127" s="11">
        <v>0</v>
      </c>
      <c r="D127" s="11" t="s">
        <v>73</v>
      </c>
    </row>
    <row r="128" spans="1:4" x14ac:dyDescent="0.3">
      <c r="A128" t="s">
        <v>341</v>
      </c>
      <c r="B128">
        <v>2023</v>
      </c>
      <c r="C128" s="11">
        <v>0</v>
      </c>
      <c r="D128" s="11" t="s">
        <v>73</v>
      </c>
    </row>
    <row r="129" spans="1:4" x14ac:dyDescent="0.3">
      <c r="A129" t="s">
        <v>214</v>
      </c>
      <c r="B129">
        <v>2023</v>
      </c>
      <c r="C129" s="11">
        <v>0</v>
      </c>
      <c r="D129" s="11" t="s">
        <v>73</v>
      </c>
    </row>
    <row r="130" spans="1:4" x14ac:dyDescent="0.3">
      <c r="A130" t="s">
        <v>98</v>
      </c>
      <c r="B130">
        <v>2023</v>
      </c>
      <c r="C130" s="11">
        <v>0</v>
      </c>
      <c r="D130" s="11" t="s">
        <v>73</v>
      </c>
    </row>
    <row r="131" spans="1:4" x14ac:dyDescent="0.3">
      <c r="A131" t="s">
        <v>112</v>
      </c>
      <c r="B131">
        <v>2023</v>
      </c>
      <c r="C131" s="11">
        <v>0</v>
      </c>
      <c r="D131" s="11" t="s">
        <v>73</v>
      </c>
    </row>
    <row r="132" spans="1:4" x14ac:dyDescent="0.3">
      <c r="A132" t="s">
        <v>420</v>
      </c>
      <c r="B132">
        <v>2023</v>
      </c>
      <c r="C132" s="11">
        <v>0</v>
      </c>
      <c r="D132" s="11" t="s">
        <v>73</v>
      </c>
    </row>
    <row r="133" spans="1:4" x14ac:dyDescent="0.3">
      <c r="A133" t="s">
        <v>79</v>
      </c>
      <c r="B133">
        <v>2023</v>
      </c>
      <c r="C133" s="11">
        <v>0</v>
      </c>
      <c r="D133" s="11" t="s">
        <v>73</v>
      </c>
    </row>
    <row r="134" spans="1:4" x14ac:dyDescent="0.3">
      <c r="A134" t="s">
        <v>149</v>
      </c>
      <c r="B134">
        <v>2023</v>
      </c>
      <c r="C134" s="11">
        <v>0</v>
      </c>
      <c r="D134" s="11" t="s">
        <v>73</v>
      </c>
    </row>
    <row r="135" spans="1:4" x14ac:dyDescent="0.3">
      <c r="A135" t="s">
        <v>260</v>
      </c>
      <c r="B135">
        <v>2023</v>
      </c>
      <c r="C135" s="11">
        <v>0</v>
      </c>
      <c r="D135" s="11" t="s">
        <v>73</v>
      </c>
    </row>
    <row r="136" spans="1:4" x14ac:dyDescent="0.3">
      <c r="A136" t="s">
        <v>421</v>
      </c>
      <c r="B136">
        <v>2023</v>
      </c>
      <c r="C136" s="11">
        <v>0</v>
      </c>
      <c r="D136" s="11" t="s">
        <v>73</v>
      </c>
    </row>
    <row r="137" spans="1:4" x14ac:dyDescent="0.3">
      <c r="A137" t="s">
        <v>422</v>
      </c>
      <c r="B137">
        <v>2023</v>
      </c>
      <c r="C137" s="11">
        <v>0</v>
      </c>
      <c r="D137" s="11" t="s">
        <v>73</v>
      </c>
    </row>
    <row r="138" spans="1:4" x14ac:dyDescent="0.3">
      <c r="A138" t="s">
        <v>317</v>
      </c>
      <c r="B138">
        <v>2023</v>
      </c>
      <c r="C138" s="11">
        <v>0</v>
      </c>
      <c r="D138" s="11" t="s">
        <v>73</v>
      </c>
    </row>
    <row r="139" spans="1:4" x14ac:dyDescent="0.3">
      <c r="A139" t="s">
        <v>270</v>
      </c>
      <c r="B139">
        <v>2023</v>
      </c>
      <c r="C139" s="11">
        <v>0</v>
      </c>
      <c r="D139" s="11" t="s">
        <v>73</v>
      </c>
    </row>
    <row r="140" spans="1:4" x14ac:dyDescent="0.3">
      <c r="A140" t="s">
        <v>423</v>
      </c>
      <c r="B140">
        <v>2023</v>
      </c>
      <c r="C140" s="11">
        <v>0</v>
      </c>
      <c r="D140" s="11" t="s">
        <v>73</v>
      </c>
    </row>
    <row r="141" spans="1:4" x14ac:dyDescent="0.3">
      <c r="A141" t="s">
        <v>302</v>
      </c>
      <c r="B141">
        <v>2023</v>
      </c>
      <c r="C141" s="11">
        <v>0</v>
      </c>
      <c r="D141" s="11" t="s">
        <v>73</v>
      </c>
    </row>
    <row r="142" spans="1:4" x14ac:dyDescent="0.3">
      <c r="A142" t="s">
        <v>315</v>
      </c>
      <c r="B142">
        <v>2023</v>
      </c>
      <c r="C142" s="11">
        <v>0</v>
      </c>
      <c r="D142" s="11" t="s">
        <v>73</v>
      </c>
    </row>
    <row r="143" spans="1:4" x14ac:dyDescent="0.3">
      <c r="A143" t="s">
        <v>424</v>
      </c>
      <c r="B143">
        <v>2023</v>
      </c>
      <c r="C143" s="11">
        <v>0</v>
      </c>
      <c r="D143" s="11" t="s">
        <v>73</v>
      </c>
    </row>
    <row r="144" spans="1:4" x14ac:dyDescent="0.3">
      <c r="A144" t="s">
        <v>245</v>
      </c>
      <c r="B144">
        <v>2023</v>
      </c>
      <c r="C144" s="11">
        <v>0</v>
      </c>
      <c r="D144" s="11" t="s">
        <v>73</v>
      </c>
    </row>
    <row r="145" spans="1:4" x14ac:dyDescent="0.3">
      <c r="A145" t="s">
        <v>355</v>
      </c>
      <c r="B145">
        <v>2023</v>
      </c>
      <c r="C145" s="11">
        <v>0</v>
      </c>
      <c r="D145" s="11" t="s">
        <v>73</v>
      </c>
    </row>
    <row r="146" spans="1:4" x14ac:dyDescent="0.3">
      <c r="A146" t="s">
        <v>425</v>
      </c>
      <c r="B146">
        <v>2023</v>
      </c>
      <c r="C146" s="11">
        <v>0</v>
      </c>
      <c r="D146" s="11" t="s">
        <v>73</v>
      </c>
    </row>
    <row r="147" spans="1:4" x14ac:dyDescent="0.3">
      <c r="A147" t="s">
        <v>426</v>
      </c>
      <c r="B147">
        <v>2020</v>
      </c>
      <c r="C147" s="11">
        <v>0</v>
      </c>
      <c r="D147" s="11" t="s">
        <v>73</v>
      </c>
    </row>
    <row r="148" spans="1:4" x14ac:dyDescent="0.3">
      <c r="A148" t="s">
        <v>231</v>
      </c>
      <c r="B148">
        <v>2023</v>
      </c>
      <c r="C148" s="11">
        <v>0</v>
      </c>
      <c r="D148" s="11" t="s">
        <v>73</v>
      </c>
    </row>
    <row r="149" spans="1:4" x14ac:dyDescent="0.3">
      <c r="A149" t="s">
        <v>427</v>
      </c>
      <c r="B149">
        <v>2023</v>
      </c>
      <c r="C149" s="11">
        <v>0</v>
      </c>
      <c r="D149" s="11" t="s">
        <v>73</v>
      </c>
    </row>
    <row r="150" spans="1:4" x14ac:dyDescent="0.3">
      <c r="A150" t="s">
        <v>220</v>
      </c>
      <c r="B150">
        <v>2023</v>
      </c>
      <c r="C150" s="11">
        <v>0</v>
      </c>
      <c r="D150" s="11" t="s">
        <v>73</v>
      </c>
    </row>
    <row r="151" spans="1:4" x14ac:dyDescent="0.3">
      <c r="A151" t="s">
        <v>428</v>
      </c>
      <c r="B151">
        <v>2023</v>
      </c>
      <c r="C151" s="11">
        <v>0</v>
      </c>
      <c r="D151" s="11" t="s">
        <v>73</v>
      </c>
    </row>
    <row r="152" spans="1:4" x14ac:dyDescent="0.3">
      <c r="A152" t="s">
        <v>429</v>
      </c>
      <c r="B152">
        <v>2023</v>
      </c>
      <c r="C152" s="11">
        <v>0</v>
      </c>
      <c r="D152" s="11" t="s">
        <v>73</v>
      </c>
    </row>
    <row r="153" spans="1:4" x14ac:dyDescent="0.3">
      <c r="A153" t="s">
        <v>284</v>
      </c>
      <c r="B153">
        <v>2023</v>
      </c>
      <c r="C153" s="11">
        <v>0</v>
      </c>
      <c r="D153" s="11" t="s">
        <v>73</v>
      </c>
    </row>
    <row r="154" spans="1:4" x14ac:dyDescent="0.3">
      <c r="A154" t="s">
        <v>191</v>
      </c>
      <c r="B154">
        <v>2023</v>
      </c>
      <c r="C154" s="11">
        <v>0</v>
      </c>
      <c r="D154" s="11" t="s">
        <v>73</v>
      </c>
    </row>
    <row r="155" spans="1:4" x14ac:dyDescent="0.3">
      <c r="A155" t="s">
        <v>430</v>
      </c>
      <c r="B155">
        <v>2023</v>
      </c>
      <c r="C155" s="11">
        <v>0</v>
      </c>
      <c r="D155" s="11" t="s">
        <v>73</v>
      </c>
    </row>
    <row r="156" spans="1:4" x14ac:dyDescent="0.3">
      <c r="A156" t="s">
        <v>97</v>
      </c>
      <c r="B156">
        <v>2023</v>
      </c>
      <c r="C156" s="11">
        <v>0</v>
      </c>
      <c r="D156" s="11" t="s">
        <v>73</v>
      </c>
    </row>
    <row r="157" spans="1:4" x14ac:dyDescent="0.3">
      <c r="A157" t="s">
        <v>306</v>
      </c>
      <c r="B157">
        <v>2023</v>
      </c>
      <c r="C157" s="11">
        <v>0</v>
      </c>
      <c r="D157" s="11" t="s">
        <v>73</v>
      </c>
    </row>
    <row r="158" spans="1:4" x14ac:dyDescent="0.3">
      <c r="A158" t="s">
        <v>431</v>
      </c>
      <c r="B158">
        <v>2023</v>
      </c>
      <c r="C158" s="11">
        <v>0</v>
      </c>
      <c r="D158" s="11" t="s">
        <v>73</v>
      </c>
    </row>
    <row r="159" spans="1:4" x14ac:dyDescent="0.3">
      <c r="A159" t="s">
        <v>244</v>
      </c>
      <c r="B159">
        <v>2023</v>
      </c>
      <c r="C159" s="11">
        <v>0</v>
      </c>
      <c r="D159" s="11" t="s">
        <v>73</v>
      </c>
    </row>
    <row r="160" spans="1:4" x14ac:dyDescent="0.3">
      <c r="A160" t="s">
        <v>432</v>
      </c>
      <c r="B160">
        <v>2023</v>
      </c>
      <c r="C160" s="11">
        <v>0</v>
      </c>
      <c r="D160" s="11" t="s">
        <v>73</v>
      </c>
    </row>
    <row r="161" spans="1:4" x14ac:dyDescent="0.3">
      <c r="A161" t="s">
        <v>281</v>
      </c>
      <c r="B161">
        <v>2023</v>
      </c>
      <c r="C161" s="11">
        <v>0</v>
      </c>
      <c r="D161" s="11" t="s">
        <v>73</v>
      </c>
    </row>
    <row r="162" spans="1:4" x14ac:dyDescent="0.3">
      <c r="A162" t="s">
        <v>200</v>
      </c>
      <c r="B162">
        <v>2023</v>
      </c>
      <c r="C162" s="11">
        <v>0</v>
      </c>
      <c r="D162" s="11" t="s">
        <v>73</v>
      </c>
    </row>
    <row r="163" spans="1:4" x14ac:dyDescent="0.3">
      <c r="A163" t="s">
        <v>249</v>
      </c>
      <c r="B163">
        <v>2023</v>
      </c>
      <c r="C163" s="11">
        <v>0</v>
      </c>
      <c r="D163" s="11" t="s">
        <v>73</v>
      </c>
    </row>
    <row r="164" spans="1:4" x14ac:dyDescent="0.3">
      <c r="A164" t="s">
        <v>82</v>
      </c>
      <c r="B164">
        <v>2023</v>
      </c>
      <c r="C164" s="11">
        <v>0</v>
      </c>
      <c r="D164" s="11" t="s">
        <v>73</v>
      </c>
    </row>
    <row r="165" spans="1:4" x14ac:dyDescent="0.3">
      <c r="A165" t="s">
        <v>335</v>
      </c>
      <c r="B165">
        <v>2023</v>
      </c>
      <c r="C165" s="11">
        <v>0</v>
      </c>
      <c r="D165" s="11" t="s">
        <v>73</v>
      </c>
    </row>
    <row r="166" spans="1:4" x14ac:dyDescent="0.3">
      <c r="A166" t="s">
        <v>304</v>
      </c>
      <c r="B166">
        <v>2023</v>
      </c>
      <c r="C166" s="11">
        <v>0</v>
      </c>
      <c r="D166" s="11" t="s">
        <v>73</v>
      </c>
    </row>
    <row r="167" spans="1:4" x14ac:dyDescent="0.3">
      <c r="A167" t="s">
        <v>350</v>
      </c>
      <c r="B167">
        <v>2023</v>
      </c>
      <c r="C167" s="11">
        <v>0</v>
      </c>
      <c r="D167" s="11" t="s">
        <v>73</v>
      </c>
    </row>
    <row r="168" spans="1:4" x14ac:dyDescent="0.3">
      <c r="A168" t="s">
        <v>86</v>
      </c>
      <c r="B168">
        <v>2023</v>
      </c>
      <c r="C168" s="11">
        <v>0</v>
      </c>
      <c r="D168" s="11" t="s">
        <v>73</v>
      </c>
    </row>
    <row r="169" spans="1:4" x14ac:dyDescent="0.3">
      <c r="A169" t="s">
        <v>433</v>
      </c>
      <c r="B169">
        <v>2023</v>
      </c>
      <c r="C169" s="11">
        <v>0</v>
      </c>
      <c r="D169" s="11" t="s">
        <v>73</v>
      </c>
    </row>
    <row r="170" spans="1:4" x14ac:dyDescent="0.3">
      <c r="A170" t="s">
        <v>174</v>
      </c>
      <c r="B170">
        <v>2023</v>
      </c>
      <c r="C170" s="11">
        <v>0</v>
      </c>
      <c r="D170" s="11" t="s">
        <v>73</v>
      </c>
    </row>
    <row r="171" spans="1:4" x14ac:dyDescent="0.3">
      <c r="A171" t="s">
        <v>139</v>
      </c>
      <c r="B171">
        <v>2022</v>
      </c>
      <c r="C171" s="11">
        <v>0</v>
      </c>
      <c r="D171" s="11" t="s">
        <v>73</v>
      </c>
    </row>
    <row r="172" spans="1:4" x14ac:dyDescent="0.3">
      <c r="A172" t="s">
        <v>267</v>
      </c>
      <c r="B172">
        <v>2023</v>
      </c>
      <c r="C172" s="11">
        <v>0</v>
      </c>
      <c r="D172" s="11" t="s">
        <v>73</v>
      </c>
    </row>
    <row r="173" spans="1:4" x14ac:dyDescent="0.3">
      <c r="A173" t="s">
        <v>434</v>
      </c>
      <c r="B173">
        <v>2023</v>
      </c>
      <c r="C173" s="11">
        <v>0</v>
      </c>
      <c r="D173" s="11" t="s">
        <v>73</v>
      </c>
    </row>
    <row r="174" spans="1:4" x14ac:dyDescent="0.3">
      <c r="A174" t="s">
        <v>181</v>
      </c>
      <c r="B174">
        <v>2023</v>
      </c>
      <c r="C174" s="11">
        <v>0</v>
      </c>
      <c r="D174" s="11" t="s">
        <v>73</v>
      </c>
    </row>
    <row r="175" spans="1:4" x14ac:dyDescent="0.3">
      <c r="A175" t="s">
        <v>320</v>
      </c>
      <c r="B175">
        <v>2023</v>
      </c>
      <c r="C175" s="11">
        <v>0</v>
      </c>
      <c r="D175" s="11" t="s">
        <v>73</v>
      </c>
    </row>
    <row r="176" spans="1:4" x14ac:dyDescent="0.3">
      <c r="A176" t="s">
        <v>435</v>
      </c>
      <c r="B176">
        <v>2023</v>
      </c>
      <c r="C176" s="11">
        <v>0</v>
      </c>
      <c r="D176" s="11" t="s">
        <v>73</v>
      </c>
    </row>
    <row r="177" spans="1:4" x14ac:dyDescent="0.3">
      <c r="A177" t="s">
        <v>346</v>
      </c>
      <c r="B177">
        <v>2023</v>
      </c>
      <c r="C177" s="11">
        <v>0</v>
      </c>
      <c r="D177" s="11" t="s">
        <v>73</v>
      </c>
    </row>
    <row r="178" spans="1:4" x14ac:dyDescent="0.3">
      <c r="A178" t="s">
        <v>322</v>
      </c>
      <c r="B178">
        <v>2023</v>
      </c>
      <c r="C178" s="11">
        <v>0</v>
      </c>
      <c r="D178" s="11" t="s">
        <v>73</v>
      </c>
    </row>
    <row r="179" spans="1:4" x14ac:dyDescent="0.3">
      <c r="A179" t="s">
        <v>336</v>
      </c>
      <c r="B179">
        <v>2023</v>
      </c>
      <c r="C179" s="11">
        <v>0</v>
      </c>
      <c r="D179" s="11" t="s">
        <v>73</v>
      </c>
    </row>
    <row r="180" spans="1:4" x14ac:dyDescent="0.3">
      <c r="A180" t="s">
        <v>338</v>
      </c>
      <c r="B180">
        <v>2023</v>
      </c>
      <c r="C180" s="11">
        <v>0</v>
      </c>
      <c r="D180" s="11" t="s">
        <v>73</v>
      </c>
    </row>
    <row r="181" spans="1:4" x14ac:dyDescent="0.3">
      <c r="A181" t="s">
        <v>193</v>
      </c>
      <c r="B181">
        <v>2023</v>
      </c>
      <c r="C181" s="11">
        <v>0</v>
      </c>
      <c r="D181" s="11" t="s">
        <v>73</v>
      </c>
    </row>
    <row r="182" spans="1:4" x14ac:dyDescent="0.3">
      <c r="A182" t="s">
        <v>347</v>
      </c>
      <c r="B182">
        <v>2023</v>
      </c>
      <c r="C182" s="11">
        <v>0</v>
      </c>
      <c r="D182" s="11" t="s">
        <v>73</v>
      </c>
    </row>
    <row r="183" spans="1:4" x14ac:dyDescent="0.3">
      <c r="A183" t="s">
        <v>294</v>
      </c>
      <c r="B183">
        <v>2023</v>
      </c>
      <c r="C183" s="11">
        <v>0</v>
      </c>
      <c r="D183" s="11" t="s">
        <v>73</v>
      </c>
    </row>
    <row r="184" spans="1:4" x14ac:dyDescent="0.3">
      <c r="A184" t="s">
        <v>131</v>
      </c>
      <c r="B184">
        <v>2023</v>
      </c>
      <c r="C184" s="11">
        <v>0</v>
      </c>
      <c r="D184" s="11" t="s">
        <v>73</v>
      </c>
    </row>
    <row r="185" spans="1:4" x14ac:dyDescent="0.3">
      <c r="A185" t="s">
        <v>272</v>
      </c>
      <c r="B185">
        <v>2023</v>
      </c>
      <c r="C185" s="11">
        <v>0</v>
      </c>
      <c r="D185" s="11" t="s">
        <v>73</v>
      </c>
    </row>
    <row r="186" spans="1:4" x14ac:dyDescent="0.3">
      <c r="A186" t="s">
        <v>202</v>
      </c>
      <c r="B186">
        <v>2023</v>
      </c>
      <c r="C186" s="11">
        <v>0</v>
      </c>
      <c r="D186" s="11" t="s">
        <v>73</v>
      </c>
    </row>
    <row r="187" spans="1:4" x14ac:dyDescent="0.3">
      <c r="A187" t="s">
        <v>253</v>
      </c>
      <c r="B187">
        <v>2023</v>
      </c>
      <c r="C187" s="11">
        <v>0</v>
      </c>
      <c r="D187" s="11" t="s">
        <v>73</v>
      </c>
    </row>
    <row r="188" spans="1:4" x14ac:dyDescent="0.3">
      <c r="A188" t="s">
        <v>437</v>
      </c>
      <c r="B188">
        <v>2023</v>
      </c>
      <c r="C188" s="11">
        <v>0</v>
      </c>
      <c r="D188" s="11" t="s">
        <v>73</v>
      </c>
    </row>
    <row r="189" spans="1:4" x14ac:dyDescent="0.3">
      <c r="A189" t="s">
        <v>329</v>
      </c>
      <c r="B189">
        <v>2023</v>
      </c>
      <c r="C189" s="11">
        <v>0</v>
      </c>
      <c r="D189" s="11" t="s">
        <v>73</v>
      </c>
    </row>
    <row r="190" spans="1:4" x14ac:dyDescent="0.3">
      <c r="A190" t="s">
        <v>85</v>
      </c>
      <c r="B190">
        <v>2023</v>
      </c>
      <c r="C190" s="11">
        <v>0</v>
      </c>
      <c r="D190" s="11" t="s">
        <v>73</v>
      </c>
    </row>
    <row r="191" spans="1:4" x14ac:dyDescent="0.3">
      <c r="A191" t="s">
        <v>127</v>
      </c>
      <c r="B191">
        <v>2023</v>
      </c>
      <c r="C191" s="11">
        <v>0</v>
      </c>
      <c r="D191" s="11" t="s">
        <v>73</v>
      </c>
    </row>
    <row r="192" spans="1:4" x14ac:dyDescent="0.3">
      <c r="A192" t="s">
        <v>438</v>
      </c>
      <c r="B192">
        <v>2023</v>
      </c>
      <c r="C192" s="11">
        <v>0</v>
      </c>
      <c r="D192" s="11" t="s">
        <v>73</v>
      </c>
    </row>
    <row r="193" spans="1:4" x14ac:dyDescent="0.3">
      <c r="A193" t="s">
        <v>439</v>
      </c>
      <c r="B193">
        <v>2023</v>
      </c>
      <c r="C193" s="11">
        <v>0</v>
      </c>
      <c r="D193" s="11" t="s">
        <v>73</v>
      </c>
    </row>
    <row r="194" spans="1:4" x14ac:dyDescent="0.3">
      <c r="A194" t="s">
        <v>256</v>
      </c>
      <c r="B194">
        <v>2023</v>
      </c>
      <c r="C194" s="11">
        <v>0</v>
      </c>
      <c r="D194" s="11" t="s">
        <v>73</v>
      </c>
    </row>
    <row r="195" spans="1:4" x14ac:dyDescent="0.3">
      <c r="A195" t="s">
        <v>162</v>
      </c>
      <c r="B195">
        <v>2023</v>
      </c>
      <c r="C195" s="11">
        <v>0</v>
      </c>
      <c r="D195" s="11" t="s">
        <v>73</v>
      </c>
    </row>
    <row r="196" spans="1:4" x14ac:dyDescent="0.3">
      <c r="A196" t="s">
        <v>440</v>
      </c>
      <c r="B196">
        <v>2023</v>
      </c>
      <c r="C196" s="11">
        <v>0</v>
      </c>
      <c r="D196" s="11" t="s">
        <v>73</v>
      </c>
    </row>
    <row r="197" spans="1:4" x14ac:dyDescent="0.3">
      <c r="A197" t="s">
        <v>299</v>
      </c>
      <c r="B197">
        <v>2023</v>
      </c>
      <c r="C197" s="11">
        <v>0</v>
      </c>
      <c r="D197" s="11" t="s">
        <v>73</v>
      </c>
    </row>
    <row r="198" spans="1:4" x14ac:dyDescent="0.3">
      <c r="A198" t="s">
        <v>441</v>
      </c>
      <c r="B198">
        <v>2023</v>
      </c>
      <c r="C198" s="11">
        <v>0</v>
      </c>
      <c r="D198" s="11" t="s">
        <v>73</v>
      </c>
    </row>
    <row r="199" spans="1:4" x14ac:dyDescent="0.3">
      <c r="A199" t="s">
        <v>176</v>
      </c>
      <c r="B199">
        <v>2023</v>
      </c>
      <c r="C199" s="11">
        <v>0</v>
      </c>
      <c r="D199" s="11" t="s">
        <v>73</v>
      </c>
    </row>
    <row r="200" spans="1:4" x14ac:dyDescent="0.3">
      <c r="A200" t="s">
        <v>442</v>
      </c>
      <c r="B200">
        <v>2023</v>
      </c>
      <c r="C200" s="11">
        <v>0</v>
      </c>
      <c r="D200" s="11" t="s">
        <v>73</v>
      </c>
    </row>
    <row r="201" spans="1:4" x14ac:dyDescent="0.3">
      <c r="A201" t="s">
        <v>443</v>
      </c>
      <c r="B201">
        <v>2023</v>
      </c>
      <c r="C201" s="11">
        <v>0</v>
      </c>
      <c r="D201" s="11" t="s">
        <v>73</v>
      </c>
    </row>
    <row r="202" spans="1:4" x14ac:dyDescent="0.3">
      <c r="A202" t="s">
        <v>444</v>
      </c>
      <c r="B202">
        <v>2023</v>
      </c>
      <c r="C202" s="11">
        <v>0</v>
      </c>
      <c r="D202" s="11" t="s">
        <v>73</v>
      </c>
    </row>
    <row r="203" spans="1:4" x14ac:dyDescent="0.3">
      <c r="A203" t="s">
        <v>169</v>
      </c>
      <c r="B203">
        <v>2023</v>
      </c>
      <c r="C203" s="11">
        <v>0</v>
      </c>
      <c r="D203" s="11" t="s">
        <v>73</v>
      </c>
    </row>
    <row r="204" spans="1:4" x14ac:dyDescent="0.3">
      <c r="A204" t="s">
        <v>187</v>
      </c>
      <c r="B204">
        <v>2021</v>
      </c>
      <c r="C204" s="11">
        <v>0</v>
      </c>
      <c r="D204" s="11" t="s">
        <v>73</v>
      </c>
    </row>
    <row r="205" spans="1:4" x14ac:dyDescent="0.3">
      <c r="A205" t="s">
        <v>276</v>
      </c>
      <c r="B205">
        <v>2023</v>
      </c>
      <c r="C205" s="11">
        <v>0</v>
      </c>
      <c r="D205" s="11" t="s">
        <v>73</v>
      </c>
    </row>
    <row r="206" spans="1:4" x14ac:dyDescent="0.3">
      <c r="A206" t="s">
        <v>332</v>
      </c>
      <c r="B206">
        <v>2023</v>
      </c>
      <c r="C206" s="11">
        <v>0</v>
      </c>
      <c r="D206" s="11" t="s">
        <v>73</v>
      </c>
    </row>
    <row r="207" spans="1:4" x14ac:dyDescent="0.3">
      <c r="A207" t="s">
        <v>119</v>
      </c>
      <c r="B207">
        <v>2023</v>
      </c>
      <c r="C207" s="11">
        <v>0</v>
      </c>
      <c r="D207" s="11" t="s">
        <v>73</v>
      </c>
    </row>
    <row r="208" spans="1:4" x14ac:dyDescent="0.3">
      <c r="A208" t="s">
        <v>75</v>
      </c>
      <c r="B208">
        <v>2023</v>
      </c>
      <c r="C208" s="11">
        <v>0</v>
      </c>
      <c r="D208" s="11" t="s">
        <v>73</v>
      </c>
    </row>
    <row r="209" spans="1:4" x14ac:dyDescent="0.3">
      <c r="A209" t="s">
        <v>445</v>
      </c>
      <c r="B209">
        <v>2023</v>
      </c>
      <c r="C209" s="11">
        <v>0</v>
      </c>
      <c r="D209" s="11" t="s">
        <v>73</v>
      </c>
    </row>
    <row r="210" spans="1:4" x14ac:dyDescent="0.3">
      <c r="A210" t="s">
        <v>189</v>
      </c>
      <c r="B210">
        <v>2022</v>
      </c>
      <c r="C210" s="11">
        <v>0</v>
      </c>
      <c r="D210" s="11" t="s">
        <v>73</v>
      </c>
    </row>
    <row r="211" spans="1:4" x14ac:dyDescent="0.3">
      <c r="A211" t="s">
        <v>277</v>
      </c>
      <c r="B211">
        <v>2023</v>
      </c>
      <c r="C211" s="11">
        <v>0</v>
      </c>
      <c r="D211" s="11" t="s">
        <v>73</v>
      </c>
    </row>
    <row r="212" spans="1:4" x14ac:dyDescent="0.3">
      <c r="A212" t="s">
        <v>446</v>
      </c>
      <c r="B212">
        <v>2023</v>
      </c>
      <c r="C212" s="11">
        <v>0</v>
      </c>
      <c r="D212" s="11" t="s">
        <v>73</v>
      </c>
    </row>
    <row r="213" spans="1:4" x14ac:dyDescent="0.3">
      <c r="A213" t="s">
        <v>280</v>
      </c>
      <c r="B213">
        <v>2023</v>
      </c>
      <c r="C213" s="11">
        <v>0</v>
      </c>
      <c r="D213" s="11" t="s">
        <v>73</v>
      </c>
    </row>
    <row r="214" spans="1:4" x14ac:dyDescent="0.3">
      <c r="A214" t="s">
        <v>447</v>
      </c>
      <c r="B214">
        <v>2023</v>
      </c>
      <c r="C214" s="11">
        <v>0</v>
      </c>
      <c r="D214" s="11" t="s">
        <v>73</v>
      </c>
    </row>
    <row r="215" spans="1:4" x14ac:dyDescent="0.3">
      <c r="A215" t="s">
        <v>324</v>
      </c>
      <c r="B215">
        <v>2023</v>
      </c>
      <c r="C215" s="11">
        <v>0</v>
      </c>
      <c r="D215" s="11" t="s">
        <v>73</v>
      </c>
    </row>
    <row r="216" spans="1:4" x14ac:dyDescent="0.3">
      <c r="A216" t="s">
        <v>132</v>
      </c>
      <c r="B216">
        <v>2023</v>
      </c>
      <c r="C216" s="11">
        <v>0</v>
      </c>
      <c r="D216" s="11" t="s">
        <v>73</v>
      </c>
    </row>
    <row r="217" spans="1:4" x14ac:dyDescent="0.3">
      <c r="A217" t="s">
        <v>102</v>
      </c>
      <c r="B217">
        <v>2023</v>
      </c>
      <c r="C217" s="11">
        <v>0</v>
      </c>
      <c r="D217" s="11" t="s">
        <v>73</v>
      </c>
    </row>
    <row r="218" spans="1:4" x14ac:dyDescent="0.3">
      <c r="A218" t="s">
        <v>448</v>
      </c>
      <c r="B218">
        <v>2023</v>
      </c>
      <c r="C218" s="11">
        <v>0</v>
      </c>
      <c r="D218" s="11" t="s">
        <v>73</v>
      </c>
    </row>
    <row r="219" spans="1:4" x14ac:dyDescent="0.3">
      <c r="A219" t="s">
        <v>449</v>
      </c>
      <c r="B219">
        <v>2023</v>
      </c>
      <c r="C219" s="11">
        <v>0</v>
      </c>
      <c r="D219" s="11" t="s">
        <v>73</v>
      </c>
    </row>
    <row r="220" spans="1:4" x14ac:dyDescent="0.3">
      <c r="A220" t="s">
        <v>450</v>
      </c>
      <c r="B220">
        <v>2023</v>
      </c>
      <c r="C220" s="11">
        <v>0</v>
      </c>
      <c r="D220" s="11" t="s">
        <v>73</v>
      </c>
    </row>
    <row r="221" spans="1:4" x14ac:dyDescent="0.3">
      <c r="A221" t="s">
        <v>161</v>
      </c>
      <c r="B221">
        <v>2023</v>
      </c>
      <c r="C221" s="11">
        <v>0</v>
      </c>
      <c r="D221" s="11" t="s">
        <v>73</v>
      </c>
    </row>
    <row r="222" spans="1:4" x14ac:dyDescent="0.3">
      <c r="A222" t="s">
        <v>123</v>
      </c>
      <c r="B222">
        <v>2023</v>
      </c>
      <c r="C222" s="11">
        <v>0</v>
      </c>
      <c r="D222" s="11" t="s">
        <v>73</v>
      </c>
    </row>
    <row r="223" spans="1:4" x14ac:dyDescent="0.3">
      <c r="A223" t="s">
        <v>452</v>
      </c>
      <c r="B223">
        <v>2023</v>
      </c>
      <c r="C223" s="11">
        <v>0</v>
      </c>
      <c r="D223" s="11" t="s">
        <v>73</v>
      </c>
    </row>
    <row r="224" spans="1:4" x14ac:dyDescent="0.3">
      <c r="A224" t="s">
        <v>453</v>
      </c>
      <c r="B224">
        <v>2023</v>
      </c>
      <c r="C224" s="11">
        <v>0</v>
      </c>
      <c r="D224" s="11" t="s">
        <v>73</v>
      </c>
    </row>
    <row r="225" spans="1:4" x14ac:dyDescent="0.3">
      <c r="A225" t="s">
        <v>188</v>
      </c>
      <c r="B225">
        <v>2023</v>
      </c>
      <c r="C225" s="11">
        <v>0</v>
      </c>
      <c r="D225" s="11" t="s">
        <v>73</v>
      </c>
    </row>
    <row r="226" spans="1:4" x14ac:dyDescent="0.3">
      <c r="A226" t="s">
        <v>454</v>
      </c>
      <c r="B226">
        <v>2023</v>
      </c>
      <c r="C226" s="11">
        <v>0</v>
      </c>
      <c r="D226" s="11" t="s">
        <v>73</v>
      </c>
    </row>
    <row r="227" spans="1:4" x14ac:dyDescent="0.3">
      <c r="A227" t="s">
        <v>455</v>
      </c>
      <c r="B227">
        <v>2023</v>
      </c>
      <c r="C227" s="11">
        <v>0</v>
      </c>
      <c r="D227" s="11" t="s">
        <v>73</v>
      </c>
    </row>
    <row r="228" spans="1:4" x14ac:dyDescent="0.3">
      <c r="A228" t="s">
        <v>456</v>
      </c>
      <c r="B228">
        <v>2023</v>
      </c>
      <c r="C228" s="11">
        <v>0</v>
      </c>
      <c r="D228" s="11" t="s">
        <v>73</v>
      </c>
    </row>
    <row r="229" spans="1:4" x14ac:dyDescent="0.3">
      <c r="A229" t="s">
        <v>457</v>
      </c>
      <c r="B229">
        <v>2023</v>
      </c>
      <c r="C229" s="11">
        <v>0</v>
      </c>
      <c r="D229" s="11" t="s">
        <v>73</v>
      </c>
    </row>
    <row r="230" spans="1:4" x14ac:dyDescent="0.3">
      <c r="A230" t="s">
        <v>113</v>
      </c>
      <c r="B230">
        <v>2023</v>
      </c>
      <c r="C230" s="11">
        <v>0</v>
      </c>
      <c r="D230" s="11" t="s">
        <v>73</v>
      </c>
    </row>
    <row r="231" spans="1:4" x14ac:dyDescent="0.3">
      <c r="A231" t="s">
        <v>289</v>
      </c>
      <c r="B231">
        <v>2023</v>
      </c>
      <c r="C231" s="11">
        <v>0</v>
      </c>
      <c r="D231" s="11" t="s">
        <v>73</v>
      </c>
    </row>
    <row r="232" spans="1:4" x14ac:dyDescent="0.3">
      <c r="A232" t="s">
        <v>458</v>
      </c>
      <c r="B232">
        <v>2023</v>
      </c>
      <c r="C232" s="11">
        <v>0</v>
      </c>
      <c r="D232" s="11" t="s">
        <v>73</v>
      </c>
    </row>
    <row r="233" spans="1:4" x14ac:dyDescent="0.3">
      <c r="A233" t="s">
        <v>459</v>
      </c>
      <c r="B233">
        <v>2023</v>
      </c>
      <c r="C233" s="11">
        <v>0</v>
      </c>
      <c r="D233" s="11" t="s">
        <v>73</v>
      </c>
    </row>
    <row r="234" spans="1:4" x14ac:dyDescent="0.3">
      <c r="A234" t="s">
        <v>460</v>
      </c>
      <c r="B234">
        <v>2023</v>
      </c>
      <c r="C234" s="11">
        <v>0</v>
      </c>
      <c r="D234" s="11" t="s">
        <v>73</v>
      </c>
    </row>
    <row r="235" spans="1:4" x14ac:dyDescent="0.3">
      <c r="A235" t="s">
        <v>461</v>
      </c>
      <c r="B235">
        <v>2023</v>
      </c>
      <c r="C235" s="11">
        <v>0</v>
      </c>
      <c r="D235" s="11" t="s">
        <v>73</v>
      </c>
    </row>
    <row r="236" spans="1:4" x14ac:dyDescent="0.3">
      <c r="A236" t="s">
        <v>116</v>
      </c>
      <c r="B236">
        <v>2023</v>
      </c>
      <c r="C236" s="11">
        <v>0</v>
      </c>
      <c r="D236" s="11" t="s">
        <v>73</v>
      </c>
    </row>
    <row r="237" spans="1:4" x14ac:dyDescent="0.3">
      <c r="A237" t="s">
        <v>164</v>
      </c>
      <c r="B237">
        <v>2023</v>
      </c>
      <c r="C237" s="11">
        <v>0</v>
      </c>
      <c r="D237" s="11" t="s">
        <v>73</v>
      </c>
    </row>
    <row r="238" spans="1:4" x14ac:dyDescent="0.3">
      <c r="A238" t="s">
        <v>108</v>
      </c>
      <c r="B238">
        <v>2023</v>
      </c>
      <c r="C238" s="11">
        <v>0</v>
      </c>
      <c r="D238" s="11" t="s">
        <v>73</v>
      </c>
    </row>
    <row r="239" spans="1:4" x14ac:dyDescent="0.3">
      <c r="A239" t="s">
        <v>172</v>
      </c>
      <c r="B239">
        <v>2023</v>
      </c>
      <c r="C239" s="11">
        <v>0</v>
      </c>
      <c r="D239" s="11" t="s">
        <v>73</v>
      </c>
    </row>
    <row r="240" spans="1:4" x14ac:dyDescent="0.3">
      <c r="A240" t="s">
        <v>462</v>
      </c>
      <c r="B240">
        <v>2023</v>
      </c>
      <c r="C240" s="11">
        <v>0</v>
      </c>
      <c r="D240" s="11" t="s">
        <v>73</v>
      </c>
    </row>
    <row r="241" spans="1:4" x14ac:dyDescent="0.3">
      <c r="A241" t="s">
        <v>298</v>
      </c>
      <c r="B241">
        <v>2023</v>
      </c>
      <c r="C241" s="11">
        <v>0</v>
      </c>
      <c r="D241" s="11" t="s">
        <v>73</v>
      </c>
    </row>
    <row r="242" spans="1:4" x14ac:dyDescent="0.3">
      <c r="A242" t="s">
        <v>463</v>
      </c>
      <c r="B242">
        <v>2023</v>
      </c>
      <c r="C242" s="11">
        <v>0</v>
      </c>
      <c r="D242" s="11" t="s">
        <v>73</v>
      </c>
    </row>
    <row r="243" spans="1:4" x14ac:dyDescent="0.3">
      <c r="A243" t="s">
        <v>464</v>
      </c>
      <c r="B243">
        <v>2023</v>
      </c>
      <c r="C243" s="11">
        <v>0</v>
      </c>
      <c r="D243" s="11" t="s">
        <v>73</v>
      </c>
    </row>
    <row r="244" spans="1:4" x14ac:dyDescent="0.3">
      <c r="A244" t="s">
        <v>465</v>
      </c>
      <c r="B244">
        <v>2023</v>
      </c>
      <c r="C244" s="11">
        <v>0</v>
      </c>
      <c r="D244" s="11" t="s">
        <v>73</v>
      </c>
    </row>
    <row r="245" spans="1:4" x14ac:dyDescent="0.3">
      <c r="A245" t="s">
        <v>466</v>
      </c>
      <c r="B245">
        <v>2023</v>
      </c>
      <c r="C245" s="11">
        <v>0</v>
      </c>
      <c r="D245" s="11" t="s">
        <v>73</v>
      </c>
    </row>
    <row r="246" spans="1:4" x14ac:dyDescent="0.3">
      <c r="A246" t="s">
        <v>125</v>
      </c>
      <c r="B246">
        <v>2023</v>
      </c>
      <c r="C246" s="11">
        <v>0</v>
      </c>
      <c r="D246" s="11" t="s">
        <v>73</v>
      </c>
    </row>
    <row r="247" spans="1:4" x14ac:dyDescent="0.3">
      <c r="A247" t="s">
        <v>192</v>
      </c>
      <c r="B247">
        <v>2023</v>
      </c>
      <c r="C247" s="11">
        <v>0</v>
      </c>
      <c r="D247" s="11" t="s">
        <v>73</v>
      </c>
    </row>
    <row r="248" spans="1:4" x14ac:dyDescent="0.3">
      <c r="A248" t="s">
        <v>218</v>
      </c>
      <c r="B248">
        <v>2023</v>
      </c>
      <c r="C248" s="11">
        <v>0</v>
      </c>
      <c r="D248" s="11" t="s">
        <v>73</v>
      </c>
    </row>
    <row r="249" spans="1:4" x14ac:dyDescent="0.3">
      <c r="A249" t="s">
        <v>316</v>
      </c>
      <c r="B249">
        <v>2023</v>
      </c>
      <c r="C249" s="11">
        <v>0</v>
      </c>
      <c r="D249" s="11" t="s">
        <v>73</v>
      </c>
    </row>
    <row r="250" spans="1:4" x14ac:dyDescent="0.3">
      <c r="A250" t="s">
        <v>467</v>
      </c>
      <c r="B250">
        <v>2023</v>
      </c>
      <c r="C250" s="11">
        <v>0</v>
      </c>
      <c r="D250" s="11" t="s">
        <v>73</v>
      </c>
    </row>
    <row r="251" spans="1:4" x14ac:dyDescent="0.3">
      <c r="A251" t="s">
        <v>468</v>
      </c>
      <c r="B251">
        <v>2023</v>
      </c>
      <c r="C251" s="11">
        <v>0</v>
      </c>
      <c r="D251" s="11" t="s">
        <v>73</v>
      </c>
    </row>
    <row r="252" spans="1:4" x14ac:dyDescent="0.3">
      <c r="A252" t="s">
        <v>155</v>
      </c>
      <c r="B252">
        <v>2023</v>
      </c>
      <c r="C252" s="11">
        <v>0</v>
      </c>
      <c r="D252" s="11" t="s">
        <v>73</v>
      </c>
    </row>
    <row r="253" spans="1:4" x14ac:dyDescent="0.3">
      <c r="A253" t="s">
        <v>323</v>
      </c>
      <c r="B253">
        <v>2023</v>
      </c>
      <c r="C253" s="11">
        <v>0</v>
      </c>
      <c r="D253" s="11" t="s">
        <v>73</v>
      </c>
    </row>
    <row r="254" spans="1:4" x14ac:dyDescent="0.3">
      <c r="A254" t="s">
        <v>288</v>
      </c>
      <c r="B254">
        <v>2023</v>
      </c>
      <c r="C254" s="11">
        <v>0</v>
      </c>
      <c r="D254" s="11" t="s">
        <v>73</v>
      </c>
    </row>
    <row r="255" spans="1:4" x14ac:dyDescent="0.3">
      <c r="A255" t="s">
        <v>469</v>
      </c>
      <c r="B255">
        <v>2023</v>
      </c>
      <c r="C255" s="11">
        <v>0</v>
      </c>
      <c r="D255" s="11" t="s">
        <v>73</v>
      </c>
    </row>
    <row r="256" spans="1:4" x14ac:dyDescent="0.3">
      <c r="A256" t="s">
        <v>470</v>
      </c>
      <c r="B256">
        <v>2023</v>
      </c>
      <c r="C256" s="11">
        <v>0</v>
      </c>
      <c r="D256" s="11" t="s">
        <v>73</v>
      </c>
    </row>
    <row r="257" spans="1:4" x14ac:dyDescent="0.3">
      <c r="A257" t="s">
        <v>333</v>
      </c>
      <c r="B257">
        <v>2023</v>
      </c>
      <c r="C257" s="11">
        <v>0</v>
      </c>
      <c r="D257" s="11" t="s">
        <v>73</v>
      </c>
    </row>
    <row r="258" spans="1:4" x14ac:dyDescent="0.3">
      <c r="A258" t="s">
        <v>271</v>
      </c>
      <c r="B258">
        <v>2023</v>
      </c>
      <c r="C258" s="11">
        <v>0</v>
      </c>
      <c r="D258" s="11" t="s">
        <v>73</v>
      </c>
    </row>
    <row r="259" spans="1:4" x14ac:dyDescent="0.3">
      <c r="A259" t="s">
        <v>471</v>
      </c>
      <c r="B259">
        <v>2023</v>
      </c>
      <c r="C259" s="11">
        <v>0</v>
      </c>
      <c r="D259" s="11" t="s">
        <v>73</v>
      </c>
    </row>
    <row r="260" spans="1:4" x14ac:dyDescent="0.3">
      <c r="A260" t="s">
        <v>472</v>
      </c>
      <c r="B260">
        <v>2023</v>
      </c>
      <c r="C260" s="11">
        <v>0</v>
      </c>
      <c r="D260" s="11" t="s">
        <v>73</v>
      </c>
    </row>
    <row r="261" spans="1:4" x14ac:dyDescent="0.3">
      <c r="A261" t="s">
        <v>250</v>
      </c>
      <c r="B261">
        <v>2023</v>
      </c>
      <c r="C261" s="11">
        <v>0</v>
      </c>
      <c r="D261" s="11" t="s">
        <v>73</v>
      </c>
    </row>
    <row r="262" spans="1:4" x14ac:dyDescent="0.3">
      <c r="A262" t="s">
        <v>248</v>
      </c>
      <c r="B262">
        <v>2023</v>
      </c>
      <c r="C262" s="11">
        <v>0</v>
      </c>
      <c r="D262" s="11" t="s">
        <v>73</v>
      </c>
    </row>
    <row r="263" spans="1:4" x14ac:dyDescent="0.3">
      <c r="A263" t="s">
        <v>473</v>
      </c>
      <c r="B263">
        <v>2023</v>
      </c>
      <c r="C263" s="11">
        <v>0</v>
      </c>
      <c r="D263" s="11" t="s">
        <v>73</v>
      </c>
    </row>
    <row r="264" spans="1:4" x14ac:dyDescent="0.3">
      <c r="A264" t="s">
        <v>474</v>
      </c>
      <c r="B264">
        <v>2023</v>
      </c>
      <c r="C264" s="11">
        <v>0</v>
      </c>
      <c r="D264" s="11" t="s">
        <v>73</v>
      </c>
    </row>
    <row r="265" spans="1:4" x14ac:dyDescent="0.3">
      <c r="A265" t="s">
        <v>475</v>
      </c>
      <c r="B265">
        <v>2023</v>
      </c>
      <c r="C265" s="11">
        <v>0</v>
      </c>
      <c r="D265" s="11" t="s">
        <v>73</v>
      </c>
    </row>
    <row r="266" spans="1:4" x14ac:dyDescent="0.3">
      <c r="A266" t="s">
        <v>476</v>
      </c>
      <c r="B266">
        <v>2023</v>
      </c>
      <c r="C266" s="11">
        <v>0</v>
      </c>
      <c r="D266" s="11" t="s">
        <v>73</v>
      </c>
    </row>
    <row r="267" spans="1:4" x14ac:dyDescent="0.3">
      <c r="A267" t="s">
        <v>199</v>
      </c>
      <c r="B267">
        <v>2023</v>
      </c>
      <c r="C267" s="11">
        <v>0</v>
      </c>
      <c r="D267" s="11" t="s">
        <v>73</v>
      </c>
    </row>
    <row r="268" spans="1:4" x14ac:dyDescent="0.3">
      <c r="A268" t="s">
        <v>353</v>
      </c>
      <c r="B268">
        <v>2023</v>
      </c>
      <c r="C268" s="11">
        <v>0</v>
      </c>
      <c r="D268" s="11" t="s">
        <v>73</v>
      </c>
    </row>
    <row r="269" spans="1:4" x14ac:dyDescent="0.3">
      <c r="A269" t="s">
        <v>134</v>
      </c>
      <c r="B269">
        <v>2023</v>
      </c>
      <c r="C269" s="11">
        <v>0</v>
      </c>
      <c r="D269" s="11" t="s">
        <v>73</v>
      </c>
    </row>
    <row r="270" spans="1:4" x14ac:dyDescent="0.3">
      <c r="A270" t="s">
        <v>325</v>
      </c>
      <c r="B270">
        <v>2023</v>
      </c>
      <c r="C270" s="11">
        <v>0</v>
      </c>
      <c r="D270" s="11" t="s">
        <v>73</v>
      </c>
    </row>
    <row r="271" spans="1:4" x14ac:dyDescent="0.3">
      <c r="A271" t="s">
        <v>477</v>
      </c>
      <c r="B271">
        <v>2023</v>
      </c>
      <c r="C271" s="11">
        <v>0</v>
      </c>
      <c r="D271" s="11" t="s">
        <v>73</v>
      </c>
    </row>
    <row r="272" spans="1:4" x14ac:dyDescent="0.3">
      <c r="A272" t="s">
        <v>478</v>
      </c>
      <c r="B272">
        <v>2023</v>
      </c>
      <c r="C272" s="11">
        <v>0</v>
      </c>
      <c r="D272" s="11" t="s">
        <v>73</v>
      </c>
    </row>
    <row r="273" spans="1:4" x14ac:dyDescent="0.3">
      <c r="A273" t="s">
        <v>479</v>
      </c>
      <c r="B273">
        <v>2023</v>
      </c>
      <c r="C273" s="11">
        <v>0</v>
      </c>
      <c r="D273" s="11" t="s">
        <v>73</v>
      </c>
    </row>
    <row r="274" spans="1:4" x14ac:dyDescent="0.3">
      <c r="A274" t="s">
        <v>219</v>
      </c>
      <c r="B274">
        <v>2023</v>
      </c>
      <c r="C274" s="11">
        <v>0</v>
      </c>
      <c r="D274" s="11" t="s">
        <v>73</v>
      </c>
    </row>
    <row r="275" spans="1:4" x14ac:dyDescent="0.3">
      <c r="A275" t="s">
        <v>201</v>
      </c>
      <c r="B275">
        <v>2023</v>
      </c>
      <c r="C275" s="11">
        <v>0</v>
      </c>
      <c r="D275" s="11" t="s">
        <v>73</v>
      </c>
    </row>
    <row r="276" spans="1:4" x14ac:dyDescent="0.3">
      <c r="A276" t="s">
        <v>480</v>
      </c>
      <c r="B276">
        <v>2023</v>
      </c>
      <c r="C276" s="11">
        <v>0</v>
      </c>
      <c r="D276" s="11" t="s">
        <v>73</v>
      </c>
    </row>
    <row r="277" spans="1:4" x14ac:dyDescent="0.3">
      <c r="A277" t="s">
        <v>114</v>
      </c>
      <c r="B277">
        <v>2023</v>
      </c>
      <c r="C277" s="11">
        <v>0</v>
      </c>
      <c r="D277" s="11" t="s">
        <v>73</v>
      </c>
    </row>
    <row r="278" spans="1:4" x14ac:dyDescent="0.3">
      <c r="A278" t="s">
        <v>160</v>
      </c>
      <c r="B278">
        <v>2023</v>
      </c>
      <c r="C278" s="11">
        <v>0</v>
      </c>
      <c r="D278" s="11" t="s">
        <v>73</v>
      </c>
    </row>
    <row r="279" spans="1:4" x14ac:dyDescent="0.3">
      <c r="A279" t="s">
        <v>133</v>
      </c>
      <c r="B279">
        <v>2023</v>
      </c>
      <c r="C279" s="11">
        <v>0</v>
      </c>
      <c r="D279" s="11" t="s">
        <v>73</v>
      </c>
    </row>
    <row r="280" spans="1:4" x14ac:dyDescent="0.3">
      <c r="A280" t="s">
        <v>481</v>
      </c>
      <c r="B280">
        <v>2023</v>
      </c>
      <c r="C280" s="11">
        <v>0</v>
      </c>
      <c r="D280" s="11" t="s">
        <v>73</v>
      </c>
    </row>
    <row r="281" spans="1:4" x14ac:dyDescent="0.3">
      <c r="A281" t="s">
        <v>482</v>
      </c>
      <c r="B281">
        <v>2023</v>
      </c>
      <c r="C281" s="11">
        <v>0</v>
      </c>
      <c r="D281" s="11" t="s">
        <v>73</v>
      </c>
    </row>
    <row r="282" spans="1:4" x14ac:dyDescent="0.3">
      <c r="A282" t="s">
        <v>334</v>
      </c>
      <c r="B282">
        <v>2023</v>
      </c>
      <c r="C282" s="11">
        <v>0</v>
      </c>
      <c r="D282" s="11" t="s">
        <v>73</v>
      </c>
    </row>
    <row r="283" spans="1:4" x14ac:dyDescent="0.3">
      <c r="A283" t="s">
        <v>165</v>
      </c>
      <c r="B283">
        <v>2023</v>
      </c>
      <c r="C283" s="11">
        <v>0</v>
      </c>
      <c r="D283" s="11" t="s">
        <v>73</v>
      </c>
    </row>
    <row r="284" spans="1:4" x14ac:dyDescent="0.3">
      <c r="A284" t="s">
        <v>319</v>
      </c>
      <c r="B284">
        <v>2023</v>
      </c>
      <c r="C284" s="11">
        <v>0</v>
      </c>
      <c r="D284" s="11" t="s">
        <v>73</v>
      </c>
    </row>
    <row r="285" spans="1:4" x14ac:dyDescent="0.3">
      <c r="A285" t="s">
        <v>483</v>
      </c>
      <c r="B285">
        <v>2023</v>
      </c>
      <c r="C285" s="11">
        <v>0</v>
      </c>
      <c r="D285" s="11" t="s">
        <v>73</v>
      </c>
    </row>
    <row r="286" spans="1:4" x14ac:dyDescent="0.3">
      <c r="A286" t="s">
        <v>484</v>
      </c>
      <c r="B286">
        <v>2023</v>
      </c>
      <c r="C286" s="11">
        <v>0</v>
      </c>
      <c r="D286" s="11" t="s">
        <v>73</v>
      </c>
    </row>
    <row r="287" spans="1:4" x14ac:dyDescent="0.3">
      <c r="A287" t="s">
        <v>485</v>
      </c>
      <c r="B287">
        <v>2023</v>
      </c>
      <c r="C287" s="11">
        <v>0</v>
      </c>
      <c r="D287" s="11" t="s">
        <v>73</v>
      </c>
    </row>
    <row r="288" spans="1:4" x14ac:dyDescent="0.3">
      <c r="A288" t="s">
        <v>486</v>
      </c>
      <c r="B288">
        <v>2023</v>
      </c>
      <c r="C288" s="11">
        <v>0</v>
      </c>
      <c r="D288" s="11" t="s">
        <v>73</v>
      </c>
    </row>
    <row r="289" spans="1:4" x14ac:dyDescent="0.3">
      <c r="A289" t="s">
        <v>365</v>
      </c>
      <c r="B289">
        <v>2023</v>
      </c>
      <c r="C289" s="11">
        <v>0</v>
      </c>
      <c r="D289" s="11" t="s">
        <v>73</v>
      </c>
    </row>
    <row r="290" spans="1:4" x14ac:dyDescent="0.3">
      <c r="A290" t="s">
        <v>247</v>
      </c>
      <c r="B290">
        <v>2023</v>
      </c>
      <c r="C290" s="11">
        <v>0</v>
      </c>
      <c r="D290" s="11" t="s">
        <v>73</v>
      </c>
    </row>
    <row r="291" spans="1:4" x14ac:dyDescent="0.3">
      <c r="A291" t="s">
        <v>487</v>
      </c>
      <c r="B291">
        <v>2023</v>
      </c>
      <c r="C291" s="11">
        <v>0</v>
      </c>
      <c r="D291" s="11" t="s">
        <v>73</v>
      </c>
    </row>
    <row r="292" spans="1:4" x14ac:dyDescent="0.3">
      <c r="A292" t="s">
        <v>488</v>
      </c>
      <c r="B292">
        <v>2023</v>
      </c>
      <c r="C292" s="11">
        <v>0</v>
      </c>
      <c r="D292" s="11" t="s">
        <v>73</v>
      </c>
    </row>
    <row r="293" spans="1:4" x14ac:dyDescent="0.3">
      <c r="A293" t="s">
        <v>489</v>
      </c>
      <c r="B293">
        <v>2023</v>
      </c>
      <c r="C293" s="11">
        <v>0</v>
      </c>
      <c r="D293" s="11" t="s">
        <v>73</v>
      </c>
    </row>
    <row r="294" spans="1:4" x14ac:dyDescent="0.3">
      <c r="A294" t="s">
        <v>297</v>
      </c>
      <c r="B294">
        <v>2023</v>
      </c>
      <c r="C294" s="11">
        <v>0</v>
      </c>
      <c r="D294" s="11" t="s">
        <v>73</v>
      </c>
    </row>
    <row r="295" spans="1:4" x14ac:dyDescent="0.3">
      <c r="A295" t="s">
        <v>327</v>
      </c>
      <c r="B295">
        <v>2023</v>
      </c>
      <c r="C295" s="11">
        <v>0</v>
      </c>
      <c r="D295" s="11" t="s">
        <v>73</v>
      </c>
    </row>
    <row r="296" spans="1:4" x14ac:dyDescent="0.3">
      <c r="A296" t="s">
        <v>213</v>
      </c>
      <c r="B296">
        <v>2023</v>
      </c>
      <c r="C296" s="11">
        <v>0</v>
      </c>
      <c r="D296" s="11" t="s">
        <v>73</v>
      </c>
    </row>
    <row r="297" spans="1:4" x14ac:dyDescent="0.3">
      <c r="A297" t="s">
        <v>490</v>
      </c>
      <c r="B297">
        <v>2023</v>
      </c>
      <c r="C297" s="11">
        <v>0</v>
      </c>
      <c r="D297" s="11" t="s">
        <v>73</v>
      </c>
    </row>
    <row r="298" spans="1:4" x14ac:dyDescent="0.3">
      <c r="A298" t="s">
        <v>318</v>
      </c>
      <c r="B298">
        <v>2023</v>
      </c>
      <c r="C298" s="11">
        <v>0</v>
      </c>
      <c r="D298" s="11" t="s">
        <v>73</v>
      </c>
    </row>
    <row r="299" spans="1:4" x14ac:dyDescent="0.3">
      <c r="A299" t="s">
        <v>99</v>
      </c>
      <c r="B299">
        <v>2023</v>
      </c>
      <c r="C299" s="11">
        <v>0</v>
      </c>
      <c r="D299" s="11" t="s">
        <v>73</v>
      </c>
    </row>
    <row r="300" spans="1:4" x14ac:dyDescent="0.3">
      <c r="A300" t="s">
        <v>491</v>
      </c>
      <c r="B300">
        <v>2023</v>
      </c>
      <c r="C300" s="11">
        <v>0</v>
      </c>
      <c r="D300" s="11" t="s">
        <v>73</v>
      </c>
    </row>
    <row r="301" spans="1:4" x14ac:dyDescent="0.3">
      <c r="A301" t="s">
        <v>492</v>
      </c>
      <c r="B301">
        <v>2023</v>
      </c>
      <c r="C301" s="11">
        <v>0</v>
      </c>
      <c r="D301" s="11" t="s">
        <v>73</v>
      </c>
    </row>
    <row r="302" spans="1:4" x14ac:dyDescent="0.3">
      <c r="A302" t="s">
        <v>279</v>
      </c>
      <c r="B302">
        <v>2023</v>
      </c>
      <c r="C302" s="11">
        <v>0</v>
      </c>
      <c r="D302" s="11" t="s">
        <v>73</v>
      </c>
    </row>
    <row r="303" spans="1:4" x14ac:dyDescent="0.3">
      <c r="A303" t="s">
        <v>494</v>
      </c>
      <c r="B303">
        <v>2023</v>
      </c>
      <c r="C303" s="11">
        <v>0</v>
      </c>
      <c r="D303" s="11" t="s">
        <v>73</v>
      </c>
    </row>
    <row r="304" spans="1:4" x14ac:dyDescent="0.3">
      <c r="A304" t="s">
        <v>121</v>
      </c>
      <c r="B304">
        <v>2023</v>
      </c>
      <c r="C304" s="11">
        <v>0</v>
      </c>
      <c r="D304" s="11" t="s">
        <v>73</v>
      </c>
    </row>
    <row r="305" spans="1:4" x14ac:dyDescent="0.3">
      <c r="A305" t="s">
        <v>495</v>
      </c>
      <c r="B305">
        <v>2023</v>
      </c>
      <c r="C305" s="11">
        <v>0</v>
      </c>
      <c r="D305" s="11" t="s">
        <v>73</v>
      </c>
    </row>
    <row r="306" spans="1:4" x14ac:dyDescent="0.3">
      <c r="A306" t="s">
        <v>496</v>
      </c>
      <c r="B306">
        <v>2023</v>
      </c>
      <c r="C306" s="11">
        <v>0</v>
      </c>
      <c r="D306" s="11" t="s">
        <v>73</v>
      </c>
    </row>
    <row r="307" spans="1:4" x14ac:dyDescent="0.3">
      <c r="A307" t="s">
        <v>497</v>
      </c>
      <c r="B307">
        <v>2023</v>
      </c>
      <c r="C307" s="11">
        <v>0</v>
      </c>
      <c r="D307" s="11" t="s">
        <v>73</v>
      </c>
    </row>
    <row r="308" spans="1:4" x14ac:dyDescent="0.3">
      <c r="A308" t="s">
        <v>148</v>
      </c>
      <c r="B308">
        <v>2023</v>
      </c>
      <c r="C308" s="11">
        <v>0</v>
      </c>
      <c r="D308" s="11" t="s">
        <v>73</v>
      </c>
    </row>
    <row r="309" spans="1:4" x14ac:dyDescent="0.3">
      <c r="A309" t="s">
        <v>498</v>
      </c>
      <c r="B309">
        <v>2023</v>
      </c>
      <c r="C309" s="11">
        <v>0</v>
      </c>
      <c r="D309" s="11" t="s">
        <v>73</v>
      </c>
    </row>
    <row r="310" spans="1:4" x14ac:dyDescent="0.3">
      <c r="A310" t="s">
        <v>499</v>
      </c>
      <c r="B310">
        <v>2023</v>
      </c>
      <c r="C310" s="11">
        <v>0</v>
      </c>
      <c r="D310" s="11" t="s">
        <v>73</v>
      </c>
    </row>
    <row r="311" spans="1:4" x14ac:dyDescent="0.3">
      <c r="A311" t="s">
        <v>95</v>
      </c>
      <c r="B311">
        <v>2023</v>
      </c>
      <c r="C311" s="11">
        <v>0</v>
      </c>
      <c r="D311" s="11" t="s">
        <v>73</v>
      </c>
    </row>
    <row r="312" spans="1:4" x14ac:dyDescent="0.3">
      <c r="A312" t="s">
        <v>143</v>
      </c>
      <c r="B312">
        <v>2023</v>
      </c>
      <c r="C312" s="11">
        <v>0</v>
      </c>
      <c r="D312" s="11" t="s">
        <v>73</v>
      </c>
    </row>
    <row r="313" spans="1:4" x14ac:dyDescent="0.3">
      <c r="A313" t="s">
        <v>354</v>
      </c>
      <c r="B313">
        <v>2023</v>
      </c>
      <c r="C313" s="11">
        <v>0</v>
      </c>
      <c r="D313" s="11" t="s">
        <v>73</v>
      </c>
    </row>
    <row r="314" spans="1:4" x14ac:dyDescent="0.3">
      <c r="A314" t="s">
        <v>300</v>
      </c>
      <c r="B314">
        <v>2023</v>
      </c>
      <c r="C314" s="11">
        <v>0</v>
      </c>
      <c r="D314" s="11" t="s">
        <v>73</v>
      </c>
    </row>
    <row r="315" spans="1:4" x14ac:dyDescent="0.3">
      <c r="A315" t="s">
        <v>124</v>
      </c>
      <c r="B315">
        <v>2023</v>
      </c>
      <c r="C315" s="11">
        <v>0</v>
      </c>
      <c r="D315" s="11" t="s">
        <v>73</v>
      </c>
    </row>
    <row r="316" spans="1:4" x14ac:dyDescent="0.3">
      <c r="A316" t="s">
        <v>310</v>
      </c>
      <c r="B316">
        <v>2023</v>
      </c>
      <c r="C316" s="11">
        <v>0</v>
      </c>
      <c r="D316" s="11" t="s">
        <v>73</v>
      </c>
    </row>
    <row r="317" spans="1:4" x14ac:dyDescent="0.3">
      <c r="A317" t="s">
        <v>146</v>
      </c>
      <c r="B317">
        <v>2023</v>
      </c>
      <c r="C317" s="11">
        <v>0</v>
      </c>
      <c r="D317" s="11" t="s">
        <v>73</v>
      </c>
    </row>
    <row r="318" spans="1:4" x14ac:dyDescent="0.3">
      <c r="A318" t="s">
        <v>500</v>
      </c>
      <c r="B318">
        <v>2023</v>
      </c>
      <c r="C318" s="11">
        <v>0</v>
      </c>
      <c r="D318" s="11" t="s">
        <v>73</v>
      </c>
    </row>
    <row r="319" spans="1:4" x14ac:dyDescent="0.3">
      <c r="A319" t="s">
        <v>357</v>
      </c>
      <c r="B319">
        <v>2023</v>
      </c>
      <c r="C319" s="11">
        <v>0</v>
      </c>
      <c r="D319" s="11" t="s">
        <v>73</v>
      </c>
    </row>
    <row r="320" spans="1:4" x14ac:dyDescent="0.3">
      <c r="A320" t="s">
        <v>74</v>
      </c>
      <c r="B320">
        <v>2023</v>
      </c>
      <c r="C320" s="11">
        <v>0</v>
      </c>
      <c r="D320" s="11" t="s">
        <v>73</v>
      </c>
    </row>
    <row r="321" spans="1:4" x14ac:dyDescent="0.3">
      <c r="A321" t="s">
        <v>349</v>
      </c>
      <c r="B321">
        <v>2023</v>
      </c>
      <c r="C321" s="11">
        <v>0</v>
      </c>
      <c r="D321" s="11" t="s">
        <v>73</v>
      </c>
    </row>
    <row r="322" spans="1:4" x14ac:dyDescent="0.3">
      <c r="A322" t="s">
        <v>501</v>
      </c>
      <c r="B322">
        <v>2023</v>
      </c>
      <c r="C322" s="11">
        <v>0</v>
      </c>
      <c r="D322" s="11" t="s">
        <v>73</v>
      </c>
    </row>
    <row r="323" spans="1:4" x14ac:dyDescent="0.3">
      <c r="A323" t="s">
        <v>502</v>
      </c>
      <c r="B323">
        <v>2023</v>
      </c>
      <c r="C323" s="11">
        <v>0</v>
      </c>
      <c r="D323" s="11" t="s">
        <v>73</v>
      </c>
    </row>
    <row r="324" spans="1:4" x14ac:dyDescent="0.3">
      <c r="A324" t="s">
        <v>144</v>
      </c>
      <c r="B324">
        <v>2023</v>
      </c>
      <c r="C324" s="11">
        <v>0</v>
      </c>
      <c r="D324" s="11" t="s">
        <v>73</v>
      </c>
    </row>
    <row r="325" spans="1:4" x14ac:dyDescent="0.3">
      <c r="A325" t="s">
        <v>503</v>
      </c>
      <c r="B325">
        <v>2023</v>
      </c>
      <c r="C325" s="11">
        <v>0</v>
      </c>
      <c r="D325" s="11" t="s">
        <v>73</v>
      </c>
    </row>
    <row r="326" spans="1:4" x14ac:dyDescent="0.3">
      <c r="A326" t="s">
        <v>295</v>
      </c>
      <c r="B326">
        <v>2023</v>
      </c>
      <c r="C326" s="11">
        <v>0</v>
      </c>
      <c r="D326" s="11" t="s">
        <v>73</v>
      </c>
    </row>
    <row r="327" spans="1:4" x14ac:dyDescent="0.3">
      <c r="A327" t="s">
        <v>504</v>
      </c>
      <c r="B327">
        <v>2023</v>
      </c>
      <c r="C327" s="11">
        <v>0</v>
      </c>
      <c r="D327" s="11" t="s">
        <v>73</v>
      </c>
    </row>
    <row r="328" spans="1:4" x14ac:dyDescent="0.3">
      <c r="A328" t="s">
        <v>505</v>
      </c>
      <c r="B328">
        <v>2023</v>
      </c>
      <c r="C328" s="11">
        <v>0</v>
      </c>
      <c r="D328" s="11" t="s">
        <v>73</v>
      </c>
    </row>
    <row r="329" spans="1:4" x14ac:dyDescent="0.3">
      <c r="A329" t="s">
        <v>290</v>
      </c>
      <c r="B329">
        <v>2023</v>
      </c>
      <c r="C329" s="11">
        <v>0</v>
      </c>
      <c r="D329" s="11" t="s">
        <v>73</v>
      </c>
    </row>
    <row r="330" spans="1:4" x14ac:dyDescent="0.3">
      <c r="A330" t="s">
        <v>178</v>
      </c>
      <c r="B330">
        <v>2023</v>
      </c>
      <c r="C330" s="11">
        <v>0</v>
      </c>
      <c r="D330" s="11" t="s">
        <v>73</v>
      </c>
    </row>
    <row r="331" spans="1:4" x14ac:dyDescent="0.3">
      <c r="A331" t="s">
        <v>303</v>
      </c>
      <c r="B331">
        <v>2023</v>
      </c>
      <c r="C331" s="11">
        <v>0</v>
      </c>
      <c r="D331" s="11" t="s">
        <v>73</v>
      </c>
    </row>
    <row r="332" spans="1:4" x14ac:dyDescent="0.3">
      <c r="A332" t="s">
        <v>217</v>
      </c>
      <c r="B332">
        <v>2023</v>
      </c>
      <c r="C332" s="11">
        <v>0</v>
      </c>
      <c r="D332" s="11" t="s">
        <v>73</v>
      </c>
    </row>
    <row r="333" spans="1:4" x14ac:dyDescent="0.3">
      <c r="A333" t="s">
        <v>506</v>
      </c>
      <c r="B333">
        <v>2023</v>
      </c>
      <c r="C333" s="11">
        <v>0</v>
      </c>
      <c r="D333" s="11" t="s">
        <v>73</v>
      </c>
    </row>
    <row r="334" spans="1:4" x14ac:dyDescent="0.3">
      <c r="A334" t="s">
        <v>274</v>
      </c>
      <c r="B334">
        <v>2023</v>
      </c>
      <c r="C334" s="11">
        <v>0</v>
      </c>
      <c r="D334" s="11" t="s">
        <v>73</v>
      </c>
    </row>
    <row r="335" spans="1:4" x14ac:dyDescent="0.3">
      <c r="A335" t="s">
        <v>345</v>
      </c>
      <c r="B335">
        <v>2023</v>
      </c>
      <c r="C335" s="11">
        <v>0</v>
      </c>
      <c r="D335" s="11" t="s">
        <v>73</v>
      </c>
    </row>
    <row r="336" spans="1:4" x14ac:dyDescent="0.3">
      <c r="A336" t="s">
        <v>507</v>
      </c>
      <c r="B336">
        <v>2023</v>
      </c>
      <c r="C336" s="11">
        <v>0</v>
      </c>
      <c r="D336" s="11" t="s">
        <v>73</v>
      </c>
    </row>
    <row r="337" spans="1:4" x14ac:dyDescent="0.3">
      <c r="A337" t="s">
        <v>287</v>
      </c>
      <c r="B337">
        <v>2023</v>
      </c>
      <c r="C337" s="11">
        <v>0</v>
      </c>
      <c r="D337" s="11" t="s">
        <v>73</v>
      </c>
    </row>
    <row r="338" spans="1:4" x14ac:dyDescent="0.3">
      <c r="A338" t="s">
        <v>221</v>
      </c>
      <c r="B338">
        <v>2023</v>
      </c>
      <c r="C338" s="11">
        <v>0</v>
      </c>
      <c r="D338" s="11" t="s">
        <v>73</v>
      </c>
    </row>
    <row r="339" spans="1:4" x14ac:dyDescent="0.3">
      <c r="A339" t="s">
        <v>321</v>
      </c>
      <c r="B339">
        <v>2023</v>
      </c>
      <c r="C339" s="11">
        <v>0</v>
      </c>
      <c r="D339" s="11" t="s">
        <v>73</v>
      </c>
    </row>
    <row r="340" spans="1:4" x14ac:dyDescent="0.3">
      <c r="A340" t="s">
        <v>292</v>
      </c>
      <c r="B340">
        <v>2023</v>
      </c>
      <c r="C340" s="11">
        <v>0</v>
      </c>
      <c r="D340" s="11" t="s">
        <v>73</v>
      </c>
    </row>
    <row r="341" spans="1:4" x14ac:dyDescent="0.3">
      <c r="A341" t="s">
        <v>351</v>
      </c>
      <c r="B341">
        <v>2023</v>
      </c>
      <c r="C341" s="11">
        <v>0</v>
      </c>
      <c r="D341" s="11" t="s">
        <v>73</v>
      </c>
    </row>
    <row r="342" spans="1:4" x14ac:dyDescent="0.3">
      <c r="A342" t="s">
        <v>77</v>
      </c>
      <c r="B342">
        <v>2023</v>
      </c>
      <c r="C342" s="11">
        <v>0</v>
      </c>
      <c r="D342" s="11" t="s">
        <v>73</v>
      </c>
    </row>
    <row r="343" spans="1:4" x14ac:dyDescent="0.3">
      <c r="A343" t="s">
        <v>328</v>
      </c>
      <c r="B343">
        <v>2023</v>
      </c>
      <c r="C343" s="11">
        <v>0</v>
      </c>
      <c r="D343" s="11" t="s">
        <v>73</v>
      </c>
    </row>
    <row r="344" spans="1:4" x14ac:dyDescent="0.3">
      <c r="A344" t="s">
        <v>251</v>
      </c>
      <c r="B344">
        <v>2023</v>
      </c>
      <c r="C344" s="11">
        <v>0</v>
      </c>
      <c r="D344" s="11" t="s">
        <v>73</v>
      </c>
    </row>
    <row r="345" spans="1:4" x14ac:dyDescent="0.3">
      <c r="A345" t="s">
        <v>305</v>
      </c>
      <c r="B345">
        <v>2023</v>
      </c>
      <c r="C345" s="11">
        <v>0</v>
      </c>
      <c r="D345" s="11" t="s">
        <v>73</v>
      </c>
    </row>
    <row r="346" spans="1:4" x14ac:dyDescent="0.3">
      <c r="A346" t="s">
        <v>337</v>
      </c>
      <c r="B346">
        <v>2023</v>
      </c>
      <c r="C346" s="11">
        <v>0</v>
      </c>
      <c r="D346" s="11" t="s">
        <v>73</v>
      </c>
    </row>
    <row r="347" spans="1:4" x14ac:dyDescent="0.3">
      <c r="A347" t="s">
        <v>508</v>
      </c>
      <c r="B347">
        <v>2023</v>
      </c>
      <c r="C347" s="11">
        <v>0</v>
      </c>
      <c r="D347" s="11" t="s">
        <v>73</v>
      </c>
    </row>
    <row r="348" spans="1:4" x14ac:dyDescent="0.3">
      <c r="A348" t="s">
        <v>286</v>
      </c>
      <c r="B348">
        <v>2023</v>
      </c>
      <c r="C348" s="11">
        <v>0</v>
      </c>
      <c r="D348" s="11" t="s">
        <v>73</v>
      </c>
    </row>
    <row r="349" spans="1:4" x14ac:dyDescent="0.3">
      <c r="A349" t="s">
        <v>296</v>
      </c>
      <c r="B349">
        <v>2023</v>
      </c>
      <c r="C349" s="11">
        <v>0</v>
      </c>
      <c r="D349" s="11" t="s">
        <v>73</v>
      </c>
    </row>
    <row r="350" spans="1:4" x14ac:dyDescent="0.3">
      <c r="A350" t="s">
        <v>135</v>
      </c>
      <c r="B350">
        <v>2023</v>
      </c>
      <c r="C350" s="11">
        <v>0</v>
      </c>
      <c r="D350" s="11" t="s">
        <v>73</v>
      </c>
    </row>
    <row r="351" spans="1:4" x14ac:dyDescent="0.3">
      <c r="A351" t="s">
        <v>120</v>
      </c>
      <c r="B351">
        <v>2023</v>
      </c>
      <c r="C351" s="11">
        <v>0</v>
      </c>
      <c r="D351" s="11" t="s">
        <v>73</v>
      </c>
    </row>
    <row r="352" spans="1:4" x14ac:dyDescent="0.3">
      <c r="A352" t="s">
        <v>509</v>
      </c>
      <c r="B352">
        <v>2023</v>
      </c>
      <c r="C352" s="11">
        <v>0</v>
      </c>
      <c r="D352" s="11" t="s">
        <v>73</v>
      </c>
    </row>
    <row r="353" spans="1:4" x14ac:dyDescent="0.3">
      <c r="A353" t="s">
        <v>510</v>
      </c>
      <c r="B353">
        <v>2023</v>
      </c>
      <c r="C353" s="11">
        <v>0</v>
      </c>
      <c r="D353" s="11" t="s">
        <v>73</v>
      </c>
    </row>
    <row r="354" spans="1:4" x14ac:dyDescent="0.3">
      <c r="A354" t="s">
        <v>511</v>
      </c>
      <c r="B354">
        <v>2023</v>
      </c>
      <c r="C354" s="11">
        <v>0</v>
      </c>
      <c r="D354" s="11" t="s">
        <v>73</v>
      </c>
    </row>
    <row r="355" spans="1:4" x14ac:dyDescent="0.3">
      <c r="A355" t="s">
        <v>512</v>
      </c>
      <c r="B355">
        <v>2023</v>
      </c>
      <c r="C355" s="11">
        <v>0</v>
      </c>
      <c r="D355" s="11" t="s">
        <v>73</v>
      </c>
    </row>
    <row r="356" spans="1:4" x14ac:dyDescent="0.3">
      <c r="A356" t="s">
        <v>309</v>
      </c>
      <c r="B356">
        <v>2023</v>
      </c>
      <c r="C356" s="11">
        <v>0</v>
      </c>
      <c r="D356" s="11" t="s">
        <v>73</v>
      </c>
    </row>
    <row r="357" spans="1:4" x14ac:dyDescent="0.3">
      <c r="A357" t="s">
        <v>263</v>
      </c>
      <c r="B357">
        <v>2023</v>
      </c>
      <c r="C357" s="11">
        <v>0</v>
      </c>
      <c r="D357" s="11" t="s">
        <v>73</v>
      </c>
    </row>
    <row r="358" spans="1:4" x14ac:dyDescent="0.3">
      <c r="A358" t="s">
        <v>331</v>
      </c>
      <c r="B358">
        <v>2023</v>
      </c>
      <c r="C358" s="11">
        <v>0</v>
      </c>
      <c r="D358" s="11" t="s">
        <v>73</v>
      </c>
    </row>
    <row r="359" spans="1:4" x14ac:dyDescent="0.3">
      <c r="A359" t="s">
        <v>126</v>
      </c>
      <c r="B359">
        <v>2021</v>
      </c>
      <c r="C359" s="11">
        <v>-250</v>
      </c>
      <c r="D359" s="11" t="s">
        <v>73</v>
      </c>
    </row>
    <row r="360" spans="1:4" x14ac:dyDescent="0.3">
      <c r="A360" t="s">
        <v>76</v>
      </c>
      <c r="B360">
        <v>2020</v>
      </c>
      <c r="C360" s="11">
        <v>255664</v>
      </c>
      <c r="D360" s="11">
        <v>74775.66</v>
      </c>
    </row>
    <row r="361" spans="1:4" x14ac:dyDescent="0.3">
      <c r="A361" t="s">
        <v>195</v>
      </c>
      <c r="B361">
        <v>2022</v>
      </c>
      <c r="C361" s="11">
        <v>-1400</v>
      </c>
      <c r="D361" s="11">
        <v>59614.22</v>
      </c>
    </row>
    <row r="362" spans="1:4" x14ac:dyDescent="0.3">
      <c r="A362" t="s">
        <v>138</v>
      </c>
      <c r="B362">
        <v>2021</v>
      </c>
      <c r="C362" s="11">
        <v>0</v>
      </c>
      <c r="D362" s="11">
        <v>52465.48</v>
      </c>
    </row>
    <row r="363" spans="1:4" x14ac:dyDescent="0.3">
      <c r="A363" t="s">
        <v>362</v>
      </c>
      <c r="B363">
        <v>2021</v>
      </c>
      <c r="C363" s="11">
        <v>19969.64</v>
      </c>
      <c r="D363" s="11">
        <v>50447.86</v>
      </c>
    </row>
    <row r="364" spans="1:4" x14ac:dyDescent="0.3">
      <c r="A364" t="s">
        <v>147</v>
      </c>
      <c r="B364">
        <v>2020</v>
      </c>
      <c r="C364" s="11">
        <v>41087.550000000003</v>
      </c>
      <c r="D364" s="11">
        <v>43926.12</v>
      </c>
    </row>
    <row r="365" spans="1:4" x14ac:dyDescent="0.3">
      <c r="A365" t="s">
        <v>151</v>
      </c>
      <c r="B365">
        <v>2020</v>
      </c>
      <c r="C365" s="11">
        <v>0</v>
      </c>
      <c r="D365" s="11">
        <v>36851.24</v>
      </c>
    </row>
    <row r="366" spans="1:4" x14ac:dyDescent="0.3">
      <c r="A366" t="s">
        <v>190</v>
      </c>
      <c r="B366">
        <v>2022</v>
      </c>
      <c r="C366" s="11">
        <v>6479.82</v>
      </c>
      <c r="D366" s="11">
        <v>36604.32</v>
      </c>
    </row>
    <row r="367" spans="1:4" x14ac:dyDescent="0.3">
      <c r="A367" t="s">
        <v>183</v>
      </c>
      <c r="B367">
        <v>2022</v>
      </c>
      <c r="C367" s="11">
        <v>0</v>
      </c>
      <c r="D367" s="11">
        <v>32982.36</v>
      </c>
    </row>
    <row r="368" spans="1:4" x14ac:dyDescent="0.3">
      <c r="A368" t="s">
        <v>83</v>
      </c>
      <c r="B368">
        <v>2021</v>
      </c>
      <c r="C368" s="11">
        <v>-1400</v>
      </c>
      <c r="D368" s="11">
        <v>31917.33</v>
      </c>
    </row>
    <row r="369" spans="1:4" x14ac:dyDescent="0.3">
      <c r="A369" t="s">
        <v>137</v>
      </c>
      <c r="B369">
        <v>2020</v>
      </c>
      <c r="C369" s="11">
        <v>34229</v>
      </c>
      <c r="D369" s="11">
        <v>26737.59</v>
      </c>
    </row>
    <row r="370" spans="1:4" x14ac:dyDescent="0.3">
      <c r="A370" t="s">
        <v>141</v>
      </c>
      <c r="B370">
        <v>2020</v>
      </c>
      <c r="C370" s="11">
        <v>7161.24</v>
      </c>
      <c r="D370" s="11">
        <v>23784</v>
      </c>
    </row>
    <row r="371" spans="1:4" x14ac:dyDescent="0.3">
      <c r="A371" t="s">
        <v>376</v>
      </c>
      <c r="B371">
        <v>2021</v>
      </c>
      <c r="C371" s="11">
        <v>0</v>
      </c>
      <c r="D371" s="11">
        <v>23730.69</v>
      </c>
    </row>
    <row r="372" spans="1:4" x14ac:dyDescent="0.3">
      <c r="A372" t="s">
        <v>366</v>
      </c>
      <c r="B372">
        <v>2021</v>
      </c>
      <c r="C372" s="11">
        <v>5054.07</v>
      </c>
      <c r="D372" s="11">
        <v>22595.83</v>
      </c>
    </row>
    <row r="373" spans="1:4" x14ac:dyDescent="0.3">
      <c r="A373" t="s">
        <v>514</v>
      </c>
      <c r="B373">
        <v>2022</v>
      </c>
      <c r="C373" s="11">
        <v>-750</v>
      </c>
      <c r="D373" s="11">
        <v>20632.14</v>
      </c>
    </row>
    <row r="374" spans="1:4" x14ac:dyDescent="0.3">
      <c r="A374" t="s">
        <v>167</v>
      </c>
      <c r="B374">
        <v>2021</v>
      </c>
      <c r="C374" s="11">
        <v>0</v>
      </c>
      <c r="D374" s="11">
        <v>18347.509999999998</v>
      </c>
    </row>
    <row r="375" spans="1:4" x14ac:dyDescent="0.3">
      <c r="A375" t="s">
        <v>363</v>
      </c>
      <c r="B375">
        <v>2020</v>
      </c>
      <c r="C375" s="11">
        <v>11881.8</v>
      </c>
      <c r="D375" s="11">
        <v>18054.71</v>
      </c>
    </row>
    <row r="376" spans="1:4" x14ac:dyDescent="0.3">
      <c r="A376" t="s">
        <v>367</v>
      </c>
      <c r="B376">
        <v>2021</v>
      </c>
      <c r="C376" s="11">
        <v>4807.28</v>
      </c>
      <c r="D376" s="11">
        <v>16069.59</v>
      </c>
    </row>
    <row r="377" spans="1:4" x14ac:dyDescent="0.3">
      <c r="A377" t="s">
        <v>368</v>
      </c>
      <c r="B377">
        <v>2020</v>
      </c>
      <c r="C377" s="11">
        <v>2380.08</v>
      </c>
      <c r="D377" s="11">
        <v>15478.79</v>
      </c>
    </row>
    <row r="378" spans="1:4" x14ac:dyDescent="0.3">
      <c r="A378" t="s">
        <v>518</v>
      </c>
      <c r="B378">
        <v>2021</v>
      </c>
      <c r="C378" s="11">
        <v>-3200</v>
      </c>
      <c r="D378" s="11">
        <v>11933.79</v>
      </c>
    </row>
    <row r="379" spans="1:4" x14ac:dyDescent="0.3">
      <c r="A379" t="s">
        <v>436</v>
      </c>
      <c r="B379">
        <v>2022</v>
      </c>
      <c r="C379" s="11">
        <v>0</v>
      </c>
      <c r="D379" s="11">
        <v>9414.2900000000009</v>
      </c>
    </row>
    <row r="380" spans="1:4" x14ac:dyDescent="0.3">
      <c r="A380" t="s">
        <v>237</v>
      </c>
      <c r="B380">
        <v>2023</v>
      </c>
      <c r="C380" s="11">
        <v>0</v>
      </c>
      <c r="D380" s="11">
        <v>8721.02</v>
      </c>
    </row>
    <row r="381" spans="1:4" x14ac:dyDescent="0.3">
      <c r="A381" t="s">
        <v>150</v>
      </c>
      <c r="B381">
        <v>2020</v>
      </c>
      <c r="C381" s="11">
        <v>126779.94</v>
      </c>
      <c r="D381" s="11">
        <v>8487.11</v>
      </c>
    </row>
    <row r="382" spans="1:4" x14ac:dyDescent="0.3">
      <c r="A382" t="s">
        <v>370</v>
      </c>
      <c r="B382">
        <v>2021</v>
      </c>
      <c r="C382" s="11">
        <v>1788.96</v>
      </c>
      <c r="D382" s="11">
        <v>7458.21</v>
      </c>
    </row>
    <row r="383" spans="1:4" x14ac:dyDescent="0.3">
      <c r="A383" t="s">
        <v>517</v>
      </c>
      <c r="B383">
        <v>2021</v>
      </c>
      <c r="C383" s="11">
        <v>-3150</v>
      </c>
      <c r="D383" s="11">
        <v>5480.25</v>
      </c>
    </row>
    <row r="384" spans="1:4" x14ac:dyDescent="0.3">
      <c r="A384" t="s">
        <v>229</v>
      </c>
      <c r="B384">
        <v>2023</v>
      </c>
      <c r="C384" s="11">
        <v>0</v>
      </c>
      <c r="D384" s="11">
        <v>5405.5</v>
      </c>
    </row>
    <row r="385" spans="1:4" x14ac:dyDescent="0.3">
      <c r="A385" t="s">
        <v>105</v>
      </c>
      <c r="B385">
        <v>2023</v>
      </c>
      <c r="C385" s="11">
        <v>0</v>
      </c>
      <c r="D385" s="11">
        <v>4912.16</v>
      </c>
    </row>
    <row r="386" spans="1:4" x14ac:dyDescent="0.3">
      <c r="A386" t="s">
        <v>193</v>
      </c>
      <c r="B386">
        <v>2022</v>
      </c>
      <c r="C386" s="11">
        <v>-2000</v>
      </c>
      <c r="D386" s="11">
        <v>4794.7700000000004</v>
      </c>
    </row>
    <row r="387" spans="1:4" x14ac:dyDescent="0.3">
      <c r="A387" t="s">
        <v>226</v>
      </c>
      <c r="B387">
        <v>2023</v>
      </c>
      <c r="C387" s="11">
        <v>0</v>
      </c>
      <c r="D387" s="11">
        <v>4747.7299999999996</v>
      </c>
    </row>
    <row r="388" spans="1:4" x14ac:dyDescent="0.3">
      <c r="A388" t="s">
        <v>185</v>
      </c>
      <c r="B388">
        <v>2020</v>
      </c>
      <c r="C388" s="11">
        <v>0</v>
      </c>
      <c r="D388" s="11">
        <v>3560.65</v>
      </c>
    </row>
    <row r="389" spans="1:4" x14ac:dyDescent="0.3">
      <c r="A389" t="s">
        <v>194</v>
      </c>
      <c r="B389">
        <v>2022</v>
      </c>
      <c r="C389" s="11">
        <v>19923.89</v>
      </c>
      <c r="D389" s="11">
        <v>3192.27</v>
      </c>
    </row>
    <row r="390" spans="1:4" x14ac:dyDescent="0.3">
      <c r="A390" t="s">
        <v>96</v>
      </c>
      <c r="B390">
        <v>2022</v>
      </c>
      <c r="C390" s="11">
        <v>0</v>
      </c>
      <c r="D390" s="11">
        <v>3156.54</v>
      </c>
    </row>
    <row r="391" spans="1:4" x14ac:dyDescent="0.3">
      <c r="A391" t="s">
        <v>87</v>
      </c>
      <c r="B391">
        <v>2020</v>
      </c>
      <c r="C391" s="11">
        <v>22179.29</v>
      </c>
      <c r="D391" s="11">
        <v>3097.96</v>
      </c>
    </row>
    <row r="392" spans="1:4" x14ac:dyDescent="0.3">
      <c r="A392" t="s">
        <v>210</v>
      </c>
      <c r="B392">
        <v>2023</v>
      </c>
      <c r="C392" s="11">
        <v>0</v>
      </c>
      <c r="D392" s="11">
        <v>2530.62</v>
      </c>
    </row>
    <row r="393" spans="1:4" x14ac:dyDescent="0.3">
      <c r="A393" t="s">
        <v>364</v>
      </c>
      <c r="B393">
        <v>2020</v>
      </c>
      <c r="C393" s="11">
        <v>9710.25</v>
      </c>
      <c r="D393" s="11">
        <v>2454.7800000000002</v>
      </c>
    </row>
    <row r="394" spans="1:4" x14ac:dyDescent="0.3">
      <c r="A394" t="s">
        <v>154</v>
      </c>
      <c r="B394">
        <v>2020</v>
      </c>
      <c r="C394" s="11">
        <v>0</v>
      </c>
      <c r="D394" s="11">
        <v>2429.6999999999998</v>
      </c>
    </row>
    <row r="395" spans="1:4" x14ac:dyDescent="0.3">
      <c r="A395" t="s">
        <v>513</v>
      </c>
      <c r="B395">
        <v>2022</v>
      </c>
      <c r="C395" s="11">
        <v>-700</v>
      </c>
      <c r="D395" s="11">
        <v>2391.39</v>
      </c>
    </row>
    <row r="396" spans="1:4" x14ac:dyDescent="0.3">
      <c r="A396" t="s">
        <v>365</v>
      </c>
      <c r="B396">
        <v>2020</v>
      </c>
      <c r="C396" s="11">
        <v>5799.06</v>
      </c>
      <c r="D396" s="11">
        <v>2324.41</v>
      </c>
    </row>
    <row r="397" spans="1:4" x14ac:dyDescent="0.3">
      <c r="A397" t="s">
        <v>139</v>
      </c>
      <c r="B397">
        <v>2023</v>
      </c>
      <c r="C397" s="11">
        <v>0</v>
      </c>
      <c r="D397" s="11">
        <v>2261.16</v>
      </c>
    </row>
    <row r="398" spans="1:4" x14ac:dyDescent="0.3">
      <c r="A398" t="s">
        <v>240</v>
      </c>
      <c r="B398">
        <v>2023</v>
      </c>
      <c r="C398" s="11">
        <v>0</v>
      </c>
      <c r="D398" s="11">
        <v>2205.11</v>
      </c>
    </row>
    <row r="399" spans="1:4" x14ac:dyDescent="0.3">
      <c r="A399" t="s">
        <v>392</v>
      </c>
      <c r="B399">
        <v>2021</v>
      </c>
      <c r="C399" s="11">
        <v>-4200</v>
      </c>
      <c r="D399" s="11">
        <v>2197.64</v>
      </c>
    </row>
    <row r="400" spans="1:4" x14ac:dyDescent="0.3">
      <c r="A400" t="s">
        <v>203</v>
      </c>
      <c r="B400">
        <v>2023</v>
      </c>
      <c r="C400" s="11">
        <v>0</v>
      </c>
      <c r="D400" s="11">
        <v>1797.61</v>
      </c>
    </row>
    <row r="401" spans="1:4" x14ac:dyDescent="0.3">
      <c r="A401" t="s">
        <v>191</v>
      </c>
      <c r="B401">
        <v>2022</v>
      </c>
      <c r="C401" s="11">
        <v>3154.68</v>
      </c>
      <c r="D401" s="11">
        <v>1774.85</v>
      </c>
    </row>
    <row r="402" spans="1:4" x14ac:dyDescent="0.3">
      <c r="A402" t="s">
        <v>216</v>
      </c>
      <c r="B402">
        <v>2023</v>
      </c>
      <c r="C402" s="11">
        <v>0</v>
      </c>
      <c r="D402" s="11">
        <v>1677.63</v>
      </c>
    </row>
    <row r="403" spans="1:4" x14ac:dyDescent="0.3">
      <c r="A403" t="s">
        <v>110</v>
      </c>
      <c r="B403">
        <v>2020</v>
      </c>
      <c r="C403" s="11">
        <v>2136.64</v>
      </c>
      <c r="D403" s="11">
        <v>1666.98</v>
      </c>
    </row>
    <row r="404" spans="1:4" x14ac:dyDescent="0.3">
      <c r="A404" t="s">
        <v>122</v>
      </c>
      <c r="B404">
        <v>2023</v>
      </c>
      <c r="C404" s="11">
        <v>0</v>
      </c>
      <c r="D404" s="11">
        <v>1589.48</v>
      </c>
    </row>
    <row r="405" spans="1:4" x14ac:dyDescent="0.3">
      <c r="A405" t="s">
        <v>84</v>
      </c>
      <c r="B405">
        <v>2023</v>
      </c>
      <c r="C405" s="11">
        <v>0</v>
      </c>
      <c r="D405" s="11">
        <v>1554.85</v>
      </c>
    </row>
    <row r="406" spans="1:4" x14ac:dyDescent="0.3">
      <c r="A406" t="s">
        <v>186</v>
      </c>
      <c r="B406">
        <v>2021</v>
      </c>
      <c r="C406" s="11">
        <v>0</v>
      </c>
      <c r="D406" s="11">
        <v>1475.35</v>
      </c>
    </row>
    <row r="407" spans="1:4" x14ac:dyDescent="0.3">
      <c r="A407" t="s">
        <v>153</v>
      </c>
      <c r="B407">
        <v>2023</v>
      </c>
      <c r="C407" s="11">
        <v>0</v>
      </c>
      <c r="D407" s="11">
        <v>1106.73</v>
      </c>
    </row>
    <row r="408" spans="1:4" x14ac:dyDescent="0.3">
      <c r="A408" t="s">
        <v>93</v>
      </c>
      <c r="B408">
        <v>2023</v>
      </c>
      <c r="C408" s="11">
        <v>0</v>
      </c>
      <c r="D408" s="11">
        <v>1105.5</v>
      </c>
    </row>
    <row r="409" spans="1:4" x14ac:dyDescent="0.3">
      <c r="A409" t="s">
        <v>225</v>
      </c>
      <c r="B409">
        <v>2023</v>
      </c>
      <c r="C409" s="11">
        <v>0</v>
      </c>
      <c r="D409" s="11">
        <v>1020.63</v>
      </c>
    </row>
    <row r="410" spans="1:4" x14ac:dyDescent="0.3">
      <c r="A410" t="s">
        <v>222</v>
      </c>
      <c r="B410">
        <v>2023</v>
      </c>
      <c r="C410" s="11">
        <v>0</v>
      </c>
      <c r="D410" s="11">
        <v>974.25</v>
      </c>
    </row>
    <row r="411" spans="1:4" x14ac:dyDescent="0.3">
      <c r="A411" t="s">
        <v>205</v>
      </c>
      <c r="B411">
        <v>2023</v>
      </c>
      <c r="C411" s="11">
        <v>0</v>
      </c>
      <c r="D411" s="11">
        <v>882.79</v>
      </c>
    </row>
    <row r="412" spans="1:4" x14ac:dyDescent="0.3">
      <c r="A412" t="s">
        <v>224</v>
      </c>
      <c r="B412">
        <v>2023</v>
      </c>
      <c r="C412" s="11">
        <v>0</v>
      </c>
      <c r="D412" s="11">
        <v>873.02</v>
      </c>
    </row>
    <row r="413" spans="1:4" x14ac:dyDescent="0.3">
      <c r="A413" t="s">
        <v>516</v>
      </c>
      <c r="B413">
        <v>2021</v>
      </c>
      <c r="C413" s="11">
        <v>-1500</v>
      </c>
      <c r="D413" s="11">
        <v>869.06</v>
      </c>
    </row>
    <row r="414" spans="1:4" x14ac:dyDescent="0.3">
      <c r="A414" t="s">
        <v>515</v>
      </c>
      <c r="B414">
        <v>2021</v>
      </c>
      <c r="C414" s="11">
        <v>-1000</v>
      </c>
      <c r="D414" s="11">
        <v>854.82</v>
      </c>
    </row>
    <row r="415" spans="1:4" x14ac:dyDescent="0.3">
      <c r="A415" t="s">
        <v>228</v>
      </c>
      <c r="B415">
        <v>2023</v>
      </c>
      <c r="C415" s="11">
        <v>0</v>
      </c>
      <c r="D415" s="11">
        <v>812.07</v>
      </c>
    </row>
    <row r="416" spans="1:4" x14ac:dyDescent="0.3">
      <c r="A416" t="s">
        <v>192</v>
      </c>
      <c r="B416">
        <v>2022</v>
      </c>
      <c r="C416" s="11">
        <v>6438.05</v>
      </c>
      <c r="D416" s="11">
        <v>722.09</v>
      </c>
    </row>
    <row r="417" spans="1:4" x14ac:dyDescent="0.3">
      <c r="A417" t="s">
        <v>236</v>
      </c>
      <c r="B417">
        <v>2023</v>
      </c>
      <c r="C417" s="11">
        <v>0</v>
      </c>
      <c r="D417" s="11">
        <v>658.82</v>
      </c>
    </row>
    <row r="418" spans="1:4" x14ac:dyDescent="0.3">
      <c r="A418" t="s">
        <v>230</v>
      </c>
      <c r="B418">
        <v>2023</v>
      </c>
      <c r="C418" s="11">
        <v>0</v>
      </c>
      <c r="D418" s="11">
        <v>632.76</v>
      </c>
    </row>
    <row r="419" spans="1:4" x14ac:dyDescent="0.3">
      <c r="A419" t="s">
        <v>234</v>
      </c>
      <c r="B419">
        <v>2023</v>
      </c>
      <c r="C419" s="11">
        <v>0</v>
      </c>
      <c r="D419" s="11">
        <v>477.07</v>
      </c>
    </row>
    <row r="420" spans="1:4" x14ac:dyDescent="0.3">
      <c r="A420" t="s">
        <v>369</v>
      </c>
      <c r="B420">
        <v>2020</v>
      </c>
      <c r="C420" s="11">
        <v>2015.48</v>
      </c>
      <c r="D420" s="11">
        <v>465.8</v>
      </c>
    </row>
    <row r="421" spans="1:4" x14ac:dyDescent="0.3">
      <c r="A421" t="s">
        <v>307</v>
      </c>
      <c r="B421">
        <v>2023</v>
      </c>
      <c r="C421" s="11">
        <v>0</v>
      </c>
      <c r="D421" s="11">
        <v>420.3</v>
      </c>
    </row>
    <row r="422" spans="1:4" x14ac:dyDescent="0.3">
      <c r="A422" t="s">
        <v>107</v>
      </c>
      <c r="B422">
        <v>2023</v>
      </c>
      <c r="C422" s="11">
        <v>0</v>
      </c>
      <c r="D422" s="11">
        <v>390.6</v>
      </c>
    </row>
    <row r="423" spans="1:4" x14ac:dyDescent="0.3">
      <c r="A423" t="s">
        <v>308</v>
      </c>
      <c r="B423">
        <v>2023</v>
      </c>
      <c r="C423" s="11">
        <v>0</v>
      </c>
      <c r="D423" s="11">
        <v>390.17</v>
      </c>
    </row>
    <row r="424" spans="1:4" x14ac:dyDescent="0.3">
      <c r="A424" t="s">
        <v>180</v>
      </c>
      <c r="B424">
        <v>2023</v>
      </c>
      <c r="C424" s="11">
        <v>0</v>
      </c>
      <c r="D424" s="11">
        <v>370.29</v>
      </c>
    </row>
    <row r="425" spans="1:4" x14ac:dyDescent="0.3">
      <c r="A425" t="s">
        <v>312</v>
      </c>
      <c r="B425">
        <v>2023</v>
      </c>
      <c r="C425" s="11">
        <v>0</v>
      </c>
      <c r="D425" s="11">
        <v>357.59</v>
      </c>
    </row>
    <row r="426" spans="1:4" x14ac:dyDescent="0.3">
      <c r="A426" t="s">
        <v>223</v>
      </c>
      <c r="B426">
        <v>2023</v>
      </c>
      <c r="C426" s="11">
        <v>0</v>
      </c>
      <c r="D426" s="11">
        <v>330.62</v>
      </c>
    </row>
    <row r="427" spans="1:4" x14ac:dyDescent="0.3">
      <c r="A427" t="s">
        <v>386</v>
      </c>
      <c r="B427">
        <v>2023</v>
      </c>
      <c r="C427" s="11">
        <v>0</v>
      </c>
      <c r="D427" s="11">
        <v>327.36</v>
      </c>
    </row>
    <row r="428" spans="1:4" x14ac:dyDescent="0.3">
      <c r="A428" t="s">
        <v>314</v>
      </c>
      <c r="B428">
        <v>2023</v>
      </c>
      <c r="C428" s="11">
        <v>0</v>
      </c>
      <c r="D428" s="11">
        <v>323.76</v>
      </c>
    </row>
    <row r="429" spans="1:4" x14ac:dyDescent="0.3">
      <c r="A429" t="s">
        <v>227</v>
      </c>
      <c r="B429">
        <v>2023</v>
      </c>
      <c r="C429" s="11">
        <v>0</v>
      </c>
      <c r="D429" s="11">
        <v>295.25</v>
      </c>
    </row>
    <row r="430" spans="1:4" x14ac:dyDescent="0.3">
      <c r="A430" t="s">
        <v>242</v>
      </c>
      <c r="B430">
        <v>2023</v>
      </c>
      <c r="C430" s="11">
        <v>0</v>
      </c>
      <c r="D430" s="11">
        <v>295</v>
      </c>
    </row>
    <row r="431" spans="1:4" x14ac:dyDescent="0.3">
      <c r="A431" t="s">
        <v>207</v>
      </c>
      <c r="B431">
        <v>2023</v>
      </c>
      <c r="C431" s="11">
        <v>0</v>
      </c>
      <c r="D431" s="11">
        <v>250.84</v>
      </c>
    </row>
    <row r="432" spans="1:4" x14ac:dyDescent="0.3">
      <c r="A432" t="s">
        <v>208</v>
      </c>
      <c r="B432">
        <v>2023</v>
      </c>
      <c r="C432" s="11">
        <v>0</v>
      </c>
      <c r="D432" s="11">
        <v>219.73</v>
      </c>
    </row>
    <row r="433" spans="1:4" x14ac:dyDescent="0.3">
      <c r="A433" t="s">
        <v>142</v>
      </c>
      <c r="B433">
        <v>2023</v>
      </c>
      <c r="C433" s="11">
        <v>0</v>
      </c>
      <c r="D433" s="11">
        <v>215.71</v>
      </c>
    </row>
    <row r="434" spans="1:4" x14ac:dyDescent="0.3">
      <c r="A434" t="s">
        <v>106</v>
      </c>
      <c r="B434">
        <v>2023</v>
      </c>
      <c r="C434" s="11">
        <v>0</v>
      </c>
      <c r="D434" s="11">
        <v>197.35</v>
      </c>
    </row>
    <row r="435" spans="1:4" x14ac:dyDescent="0.3">
      <c r="A435" t="s">
        <v>262</v>
      </c>
      <c r="B435">
        <v>2023</v>
      </c>
      <c r="C435" s="11">
        <v>0</v>
      </c>
      <c r="D435" s="11">
        <v>192.18</v>
      </c>
    </row>
    <row r="436" spans="1:4" x14ac:dyDescent="0.3">
      <c r="A436" t="s">
        <v>232</v>
      </c>
      <c r="B436">
        <v>2023</v>
      </c>
      <c r="C436" s="11">
        <v>0</v>
      </c>
      <c r="D436" s="11">
        <v>187.98</v>
      </c>
    </row>
    <row r="437" spans="1:4" x14ac:dyDescent="0.3">
      <c r="A437" t="s">
        <v>233</v>
      </c>
      <c r="B437">
        <v>2023</v>
      </c>
      <c r="C437" s="11">
        <v>0</v>
      </c>
      <c r="D437" s="11">
        <v>183.62</v>
      </c>
    </row>
    <row r="438" spans="1:4" x14ac:dyDescent="0.3">
      <c r="A438" t="s">
        <v>89</v>
      </c>
      <c r="B438">
        <v>2023</v>
      </c>
      <c r="C438" s="11">
        <v>0</v>
      </c>
      <c r="D438" s="11">
        <v>166.55</v>
      </c>
    </row>
    <row r="439" spans="1:4" x14ac:dyDescent="0.3">
      <c r="A439" t="s">
        <v>411</v>
      </c>
      <c r="B439">
        <v>2023</v>
      </c>
      <c r="C439" s="11">
        <v>0</v>
      </c>
      <c r="D439" s="11">
        <v>154.49</v>
      </c>
    </row>
    <row r="440" spans="1:4" x14ac:dyDescent="0.3">
      <c r="A440" t="s">
        <v>246</v>
      </c>
      <c r="B440">
        <v>2023</v>
      </c>
      <c r="C440" s="11">
        <v>0</v>
      </c>
      <c r="D440" s="11">
        <v>150.30000000000001</v>
      </c>
    </row>
    <row r="441" spans="1:4" x14ac:dyDescent="0.3">
      <c r="A441" t="s">
        <v>211</v>
      </c>
      <c r="B441">
        <v>2023</v>
      </c>
      <c r="C441" s="11">
        <v>0</v>
      </c>
      <c r="D441" s="11">
        <v>143.69999999999999</v>
      </c>
    </row>
    <row r="442" spans="1:4" x14ac:dyDescent="0.3">
      <c r="A442" t="s">
        <v>100</v>
      </c>
      <c r="B442">
        <v>2023</v>
      </c>
      <c r="C442" s="11">
        <v>89841.36</v>
      </c>
      <c r="D442" s="11">
        <v>127.53</v>
      </c>
    </row>
    <row r="443" spans="1:4" x14ac:dyDescent="0.3">
      <c r="A443" t="s">
        <v>301</v>
      </c>
      <c r="B443">
        <v>2023</v>
      </c>
      <c r="C443" s="11">
        <v>0</v>
      </c>
      <c r="D443" s="11">
        <v>121.44</v>
      </c>
    </row>
    <row r="444" spans="1:4" x14ac:dyDescent="0.3">
      <c r="A444" t="s">
        <v>493</v>
      </c>
      <c r="B444">
        <v>2023</v>
      </c>
      <c r="C444" s="11">
        <v>0</v>
      </c>
      <c r="D444" s="11">
        <v>121.44</v>
      </c>
    </row>
    <row r="445" spans="1:4" x14ac:dyDescent="0.3">
      <c r="A445" t="s">
        <v>128</v>
      </c>
      <c r="B445">
        <v>2023</v>
      </c>
      <c r="C445" s="11">
        <v>0</v>
      </c>
      <c r="D445" s="11">
        <v>120.14</v>
      </c>
    </row>
    <row r="446" spans="1:4" x14ac:dyDescent="0.3">
      <c r="A446" t="s">
        <v>451</v>
      </c>
      <c r="B446">
        <v>2023</v>
      </c>
      <c r="C446" s="11">
        <v>0</v>
      </c>
      <c r="D446" s="11">
        <v>9</v>
      </c>
    </row>
    <row r="447" spans="1:4" x14ac:dyDescent="0.3">
      <c r="A447" t="s">
        <v>243</v>
      </c>
      <c r="B447">
        <v>2023</v>
      </c>
      <c r="C447" s="11">
        <v>0</v>
      </c>
      <c r="D447" s="11">
        <v>9</v>
      </c>
    </row>
    <row r="448" spans="1:4" x14ac:dyDescent="0.3">
      <c r="A448" t="s">
        <v>373</v>
      </c>
      <c r="B448">
        <v>2023</v>
      </c>
      <c r="C448" s="11">
        <v>0</v>
      </c>
      <c r="D448" s="11">
        <v>7.19</v>
      </c>
    </row>
    <row r="449" spans="1:4" x14ac:dyDescent="0.3">
      <c r="A449" t="s">
        <v>519</v>
      </c>
      <c r="B449">
        <v>2022</v>
      </c>
      <c r="C449" s="11">
        <v>-4200</v>
      </c>
      <c r="D449" s="11">
        <v>-11330.47</v>
      </c>
    </row>
  </sheetData>
  <autoFilter ref="A1:D449" xr:uid="{124E466A-4BAC-401F-932B-2A9C6B8652D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EB053238884FB8E215723DE9B7B7" ma:contentTypeVersion="4" ma:contentTypeDescription="Create a new document." ma:contentTypeScope="" ma:versionID="a5c29eaa9fb34bde282054774f022f5a">
  <xsd:schema xmlns:xsd="http://www.w3.org/2001/XMLSchema" xmlns:xs="http://www.w3.org/2001/XMLSchema" xmlns:p="http://schemas.microsoft.com/office/2006/metadata/properties" xmlns:ns2="2394e357-759d-4467-8eea-b51a9895682d" targetNamespace="http://schemas.microsoft.com/office/2006/metadata/properties" ma:root="true" ma:fieldsID="6793ab11deba66d7f7f763448b290254" ns2:_="">
    <xsd:import namespace="2394e357-759d-4467-8eea-b51a98956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4e357-759d-4467-8eea-b51a98956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39CD9E-5236-4EEE-BF1D-F3E60D26E7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6B9D14-DAE0-44D4-9217-6280A130580E}"/>
</file>

<file path=customXml/itemProps3.xml><?xml version="1.0" encoding="utf-8"?>
<ds:datastoreItem xmlns:ds="http://schemas.openxmlformats.org/officeDocument/2006/customXml" ds:itemID="{532A9917-21AB-4DE0-B2E0-0FAC13B0A635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2c0583dc-971f-435d-b4b4-69cf34e99f89"/>
    <ds:schemaRef ds:uri="http://schemas.microsoft.com/office/2006/documentManagement/types"/>
    <ds:schemaRef ds:uri="http://schemas.openxmlformats.org/package/2006/metadata/core-properties"/>
    <ds:schemaRef ds:uri="01f1036d-88ab-43b8-b950-9429bdd8e735"/>
    <ds:schemaRef ds:uri="http://purl.org/dc/terms/"/>
    <ds:schemaRef ds:uri="92d35910-5497-4411-9eb7-e74862b18da7"/>
    <ds:schemaRef ds:uri="bf3c664f-6c23-4b34-b651-3b63265d0f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Reserve</vt:lpstr>
      <vt:lpstr>Raw Triangle Accounting Model</vt:lpstr>
      <vt:lpstr>APC LN workday</vt:lpstr>
      <vt:lpstr>High Cost Claimant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 Li</dc:creator>
  <cp:lastModifiedBy>Kalpeshkumar Bhana</cp:lastModifiedBy>
  <dcterms:created xsi:type="dcterms:W3CDTF">2023-11-16T00:00:59Z</dcterms:created>
  <dcterms:modified xsi:type="dcterms:W3CDTF">2024-04-20T01:20:07Z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0x01010014FDEB053238884FB8E215723DE9B7B7</vt:lpwstr>
  </property>
  <property fmtid="{D5CDD505-2E9C-101B-9397-08002B2CF9AE}" pid="3" name="MediaServiceImageTags">
    <vt:lpwstr/>
  </property>
</Properties>
</file>